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数据库" sheetId="11" r:id="rId1"/>
    <sheet name="环境规制" sheetId="13" r:id="rId2"/>
    <sheet name="中央财政" sheetId="14" r:id="rId3"/>
    <sheet name="财政分权" sheetId="15" r:id="rId4"/>
    <sheet name="嵌套数据" sheetId="10" r:id="rId5"/>
    <sheet name="环境分权" sheetId="16" r:id="rId6"/>
    <sheet name="综合排放" sheetId="17" r:id="rId7"/>
    <sheet name="Sheet2" sheetId="3" r:id="rId8"/>
  </sheets>
  <definedNames>
    <definedName name="_xlnm._FilterDatabase" localSheetId="0" hidden="1">数据库!$A$1:$BK$571</definedName>
    <definedName name="_xlnm._FilterDatabase" localSheetId="1" hidden="1">环境规制!$A$1:$G$571</definedName>
    <definedName name="_xlnm._FilterDatabase" localSheetId="3" hidden="1">财政分权!$A$1:$G$571</definedName>
    <definedName name="_xlnm._FilterDatabase" localSheetId="5" hidden="1">环境分权!$A$1:$E$571</definedName>
    <definedName name="_xlnm._FilterDatabase" localSheetId="6" hidden="1">综合排放!$A$1:$E$571</definedName>
  </definedNames>
  <calcPr calcId="144525"/>
</workbook>
</file>

<file path=xl/sharedStrings.xml><?xml version="1.0" encoding="utf-8"?>
<sst xmlns="http://schemas.openxmlformats.org/spreadsheetml/2006/main" count="3644" uniqueCount="382">
  <si>
    <t>id</t>
  </si>
  <si>
    <t>city</t>
  </si>
  <si>
    <r>
      <rPr>
        <sz val="11"/>
        <color theme="1"/>
        <rFont val="等线"/>
        <charset val="134"/>
        <scheme val="minor"/>
      </rPr>
      <t>y</t>
    </r>
    <r>
      <rPr>
        <sz val="11"/>
        <color theme="1"/>
        <rFont val="等线"/>
        <charset val="134"/>
        <scheme val="minor"/>
      </rPr>
      <t>ear</t>
    </r>
  </si>
  <si>
    <t>空气流通系数</t>
  </si>
  <si>
    <t>pm25</t>
  </si>
  <si>
    <t>PM2.5</t>
  </si>
  <si>
    <t>可吸入细颗粒物年平均浓度</t>
  </si>
  <si>
    <t>co2</t>
  </si>
  <si>
    <t>pm10</t>
  </si>
  <si>
    <t>so2</t>
  </si>
  <si>
    <t>no2</t>
  </si>
  <si>
    <t>人口</t>
  </si>
  <si>
    <t>人均GDP</t>
  </si>
  <si>
    <t>ln人均GDP</t>
  </si>
  <si>
    <t>财政分权</t>
  </si>
  <si>
    <t>财政分权1</t>
  </si>
  <si>
    <t>人口密度</t>
  </si>
  <si>
    <t>第二产业占比</t>
  </si>
  <si>
    <t>公众环境关注度</t>
  </si>
  <si>
    <t>市委书记</t>
  </si>
  <si>
    <t>environmental</t>
  </si>
  <si>
    <t>central</t>
  </si>
  <si>
    <t>state-owned</t>
  </si>
  <si>
    <t>age</t>
  </si>
  <si>
    <t>sex</t>
  </si>
  <si>
    <t>education</t>
  </si>
  <si>
    <t>party</t>
  </si>
  <si>
    <t>两控区</t>
  </si>
  <si>
    <t>低碳城市</t>
  </si>
  <si>
    <t>环保督察</t>
  </si>
  <si>
    <t>财政收入</t>
  </si>
  <si>
    <t>财政支出</t>
  </si>
  <si>
    <t>财政自给率</t>
  </si>
  <si>
    <t>GDP</t>
  </si>
  <si>
    <t>城镇化率</t>
  </si>
  <si>
    <t>土地面积</t>
  </si>
  <si>
    <t>FDI</t>
  </si>
  <si>
    <t>人均FDI</t>
  </si>
  <si>
    <t>FDI/GDP</t>
  </si>
  <si>
    <t>公共汽（电）车客运总量</t>
  </si>
  <si>
    <t>经济密度</t>
  </si>
  <si>
    <t>绿色发明专利申请量</t>
  </si>
  <si>
    <t>绿色实用新型专利申请量</t>
  </si>
  <si>
    <t>scl</t>
  </si>
  <si>
    <t>全年用电量</t>
  </si>
  <si>
    <t>普通高等学校在校学生数</t>
  </si>
  <si>
    <t>规模以上工业企业数</t>
  </si>
  <si>
    <t>客运总量</t>
  </si>
  <si>
    <t>R&amp;D内部经费支出</t>
  </si>
  <si>
    <t>固定资产投资总额</t>
  </si>
  <si>
    <t>人均固定资产投资</t>
  </si>
  <si>
    <t>固定资产投资/GDP</t>
  </si>
  <si>
    <t>科学支出</t>
  </si>
  <si>
    <t>固定资产合计</t>
  </si>
  <si>
    <t>进出口</t>
  </si>
  <si>
    <t>人均进出口</t>
  </si>
  <si>
    <t>进出口/GDP</t>
  </si>
  <si>
    <t>汽车</t>
  </si>
  <si>
    <t>公路里程</t>
  </si>
  <si>
    <t>煤消费</t>
  </si>
  <si>
    <t>京津冀</t>
  </si>
  <si>
    <t>zc</t>
  </si>
  <si>
    <t>气温</t>
  </si>
  <si>
    <t>降水</t>
  </si>
  <si>
    <t>风速</t>
  </si>
  <si>
    <t>环境分权</t>
  </si>
  <si>
    <t>财政透明度</t>
  </si>
  <si>
    <t>北京市</t>
  </si>
  <si>
    <t>刘淇</t>
  </si>
  <si>
    <t>郭金龙</t>
  </si>
  <si>
    <t>蔡奇</t>
  </si>
  <si>
    <t>天津市</t>
  </si>
  <si>
    <t>张高丽</t>
  </si>
  <si>
    <t>孙春兰</t>
  </si>
  <si>
    <t>黄兴国</t>
  </si>
  <si>
    <t>李鸿忠</t>
  </si>
  <si>
    <t>石家庄市</t>
  </si>
  <si>
    <t>孙瑞彬</t>
  </si>
  <si>
    <t>邢国辉</t>
  </si>
  <si>
    <t>唐山市</t>
  </si>
  <si>
    <t>王雪峰</t>
  </si>
  <si>
    <t>姜德果</t>
  </si>
  <si>
    <t>焦彦龙</t>
  </si>
  <si>
    <t>王浩</t>
  </si>
  <si>
    <t>张古江</t>
  </si>
  <si>
    <t>秦皇岛市</t>
  </si>
  <si>
    <t>王三堂</t>
  </si>
  <si>
    <t>田向利</t>
  </si>
  <si>
    <t>孟祥伟</t>
  </si>
  <si>
    <t>朱政学</t>
  </si>
  <si>
    <t>邯郸市</t>
  </si>
  <si>
    <t>郭大建</t>
  </si>
  <si>
    <t>高宏志</t>
  </si>
  <si>
    <t>邢台市</t>
  </si>
  <si>
    <t>王爱民</t>
  </si>
  <si>
    <t>王会勇</t>
  </si>
  <si>
    <t>钱三雄</t>
  </si>
  <si>
    <t>保定市</t>
  </si>
  <si>
    <t>宋太平</t>
  </si>
  <si>
    <t>许宁</t>
  </si>
  <si>
    <t>聂瑞平</t>
  </si>
  <si>
    <t>张家口市</t>
  </si>
  <si>
    <t>王晓东</t>
  </si>
  <si>
    <t>侯亮</t>
  </si>
  <si>
    <t>回建</t>
  </si>
  <si>
    <t>承德市</t>
  </si>
  <si>
    <t>杨汭</t>
  </si>
  <si>
    <t>郑雪碧</t>
  </si>
  <si>
    <t>周仲明</t>
  </si>
  <si>
    <t>沧州市</t>
  </si>
  <si>
    <t>郭华</t>
  </si>
  <si>
    <t>商黎光</t>
  </si>
  <si>
    <t>杨慧</t>
  </si>
  <si>
    <t>廊坊市</t>
  </si>
  <si>
    <t>赵世洪</t>
  </si>
  <si>
    <t>冯韶慧</t>
  </si>
  <si>
    <t>衡水市</t>
  </si>
  <si>
    <t>刘可为</t>
  </si>
  <si>
    <t>李谦</t>
  </si>
  <si>
    <t>王景武</t>
  </si>
  <si>
    <t>太原市</t>
  </si>
  <si>
    <t>陈川平</t>
  </si>
  <si>
    <t>吴政隆</t>
  </si>
  <si>
    <t>王伟中</t>
  </si>
  <si>
    <t>罗清宇</t>
  </si>
  <si>
    <t>大同市</t>
  </si>
  <si>
    <t>丰立祥</t>
  </si>
  <si>
    <t>张吉福</t>
  </si>
  <si>
    <t>阳泉市</t>
  </si>
  <si>
    <t>白云</t>
  </si>
  <si>
    <t>洪发科</t>
  </si>
  <si>
    <t>陈永奇</t>
  </si>
  <si>
    <t>关建勋</t>
  </si>
  <si>
    <t>长治市</t>
  </si>
  <si>
    <t>田喜荣</t>
  </si>
  <si>
    <t>马天荣</t>
  </si>
  <si>
    <t>席小军</t>
  </si>
  <si>
    <t>孙大军</t>
  </si>
  <si>
    <t>晋城市</t>
  </si>
  <si>
    <t>张茂才</t>
  </si>
  <si>
    <t>张九萍</t>
  </si>
  <si>
    <t>张志川</t>
  </si>
  <si>
    <t>朔州市</t>
  </si>
  <si>
    <t>王茂设</t>
  </si>
  <si>
    <t>王安庞</t>
  </si>
  <si>
    <t>陈振亮</t>
  </si>
  <si>
    <t>晋中市</t>
  </si>
  <si>
    <t>张璞</t>
  </si>
  <si>
    <t>胡玉亭</t>
  </si>
  <si>
    <t>王成</t>
  </si>
  <si>
    <t>赵建平</t>
  </si>
  <si>
    <t>运城市</t>
  </si>
  <si>
    <t>高卫东</t>
  </si>
  <si>
    <t>王宇燕</t>
  </si>
  <si>
    <t>刘志宏</t>
  </si>
  <si>
    <t>丁小强</t>
  </si>
  <si>
    <t>忻州市</t>
  </si>
  <si>
    <t>董洪运</t>
  </si>
  <si>
    <t>李俊明</t>
  </si>
  <si>
    <t>临汾市</t>
  </si>
  <si>
    <t>谢海</t>
  </si>
  <si>
    <t>岳普煜</t>
  </si>
  <si>
    <t>董一兵</t>
  </si>
  <si>
    <t>吕梁市</t>
  </si>
  <si>
    <t>杜善学</t>
  </si>
  <si>
    <t>王清宪</t>
  </si>
  <si>
    <t>李正印</t>
  </si>
  <si>
    <t>济南市</t>
  </si>
  <si>
    <t>焉荣竹</t>
  </si>
  <si>
    <t>王敏</t>
  </si>
  <si>
    <t xml:space="preserve">王文涛 </t>
  </si>
  <si>
    <t>王忠林</t>
  </si>
  <si>
    <t>青岛市</t>
  </si>
  <si>
    <t>李群</t>
  </si>
  <si>
    <t>张江汀</t>
  </si>
  <si>
    <t>淄博市</t>
  </si>
  <si>
    <t>刘慧晏</t>
  </si>
  <si>
    <t>周清利</t>
  </si>
  <si>
    <t>周连华</t>
  </si>
  <si>
    <t>江敦涛</t>
  </si>
  <si>
    <t>枣庄市</t>
  </si>
  <si>
    <t>刘玉祥</t>
  </si>
  <si>
    <t>陈伟</t>
  </si>
  <si>
    <t>李同道</t>
  </si>
  <si>
    <t>李峰</t>
  </si>
  <si>
    <t>东营市</t>
  </si>
  <si>
    <t>张秋波</t>
  </si>
  <si>
    <t>姜杰</t>
  </si>
  <si>
    <t>刘士合</t>
  </si>
  <si>
    <t>申长友</t>
  </si>
  <si>
    <t>李宽端</t>
  </si>
  <si>
    <t>烟台市</t>
  </si>
  <si>
    <t>孟凡利</t>
  </si>
  <si>
    <t>张术平</t>
  </si>
  <si>
    <t>潍坊市</t>
  </si>
  <si>
    <t>张新起</t>
  </si>
  <si>
    <t>许立全</t>
  </si>
  <si>
    <t>杜昌文</t>
  </si>
  <si>
    <t>刘曙光</t>
  </si>
  <si>
    <t>惠新安</t>
  </si>
  <si>
    <t>济宁市</t>
  </si>
  <si>
    <t>孙守刚</t>
  </si>
  <si>
    <t>马平昌</t>
  </si>
  <si>
    <t>王艺华</t>
  </si>
  <si>
    <t>傅明先</t>
  </si>
  <si>
    <t>泰安市</t>
  </si>
  <si>
    <t>杨鲁豫</t>
  </si>
  <si>
    <t>李洪峰</t>
  </si>
  <si>
    <t>王云鹏</t>
  </si>
  <si>
    <t>崔洪刚</t>
  </si>
  <si>
    <t>威海市</t>
  </si>
  <si>
    <t>王培廷</t>
  </si>
  <si>
    <t>孙述涛</t>
  </si>
  <si>
    <t>王鲁明</t>
  </si>
  <si>
    <t>日照市</t>
  </si>
  <si>
    <t>杨军</t>
  </si>
  <si>
    <t>刘星泰</t>
  </si>
  <si>
    <t>齐家滨</t>
  </si>
  <si>
    <t>张惠</t>
  </si>
  <si>
    <t>临沂市</t>
  </si>
  <si>
    <t>张少军</t>
  </si>
  <si>
    <t>林峰海</t>
  </si>
  <si>
    <t>王玉君</t>
  </si>
  <si>
    <t>德州市</t>
  </si>
  <si>
    <t>吴翠云</t>
  </si>
  <si>
    <t>陈勇</t>
  </si>
  <si>
    <t>李猛</t>
  </si>
  <si>
    <t>聊城市</t>
  </si>
  <si>
    <t>宋远方</t>
  </si>
  <si>
    <t>徐景颜</t>
  </si>
  <si>
    <t>孙爱军</t>
  </si>
  <si>
    <t>滨州市</t>
  </si>
  <si>
    <t>邓向阳</t>
  </si>
  <si>
    <t>张光峰</t>
  </si>
  <si>
    <t>佘春明</t>
  </si>
  <si>
    <t>菏泽市</t>
  </si>
  <si>
    <t>赵润田</t>
  </si>
  <si>
    <t>于晓明</t>
  </si>
  <si>
    <t>张新文</t>
  </si>
  <si>
    <t>郑州市</t>
  </si>
  <si>
    <t>连维良</t>
  </si>
  <si>
    <t>吴天君</t>
  </si>
  <si>
    <t>马懿</t>
  </si>
  <si>
    <t>徐立毅</t>
  </si>
  <si>
    <t>开封市</t>
  </si>
  <si>
    <t>祁金立</t>
  </si>
  <si>
    <t>吉炳伟</t>
  </si>
  <si>
    <t>侯红</t>
  </si>
  <si>
    <t>洛阳市</t>
  </si>
  <si>
    <t>毛万春</t>
  </si>
  <si>
    <t>陈雪枫</t>
  </si>
  <si>
    <t>李亚</t>
  </si>
  <si>
    <t>平顶山市</t>
  </si>
  <si>
    <t>赵顷霖</t>
  </si>
  <si>
    <t>陈建生</t>
  </si>
  <si>
    <t>郭瑞民</t>
  </si>
  <si>
    <t>胡荃</t>
  </si>
  <si>
    <t>周斌</t>
  </si>
  <si>
    <t>安阳市</t>
  </si>
  <si>
    <t>张广智</t>
  </si>
  <si>
    <t>张笑东</t>
  </si>
  <si>
    <t>丁巍</t>
  </si>
  <si>
    <t>李公乐</t>
  </si>
  <si>
    <t>鹤壁市</t>
  </si>
  <si>
    <t>郭迎光</t>
  </si>
  <si>
    <t>魏小东</t>
  </si>
  <si>
    <t>范修芳</t>
  </si>
  <si>
    <t>马富国</t>
  </si>
  <si>
    <t>新乡市</t>
  </si>
  <si>
    <t>李庆贵</t>
  </si>
  <si>
    <t>舒庆</t>
  </si>
  <si>
    <t>张国伟</t>
  </si>
  <si>
    <t>焦作市</t>
  </si>
  <si>
    <t>路国贤</t>
  </si>
  <si>
    <t>孙立坤</t>
  </si>
  <si>
    <t>王小平</t>
  </si>
  <si>
    <t>濮阳市</t>
  </si>
  <si>
    <t>段喜中</t>
  </si>
  <si>
    <t>何雄</t>
  </si>
  <si>
    <t>宋殿宇</t>
  </si>
  <si>
    <t>许昌市</t>
  </si>
  <si>
    <t>王树山</t>
  </si>
  <si>
    <t>武国定</t>
  </si>
  <si>
    <t>胡五岳</t>
  </si>
  <si>
    <t>漯河市</t>
  </si>
  <si>
    <t>靳克文</t>
  </si>
  <si>
    <t>马正跃</t>
  </si>
  <si>
    <t>蒿慧杰</t>
  </si>
  <si>
    <t>三门峡市</t>
  </si>
  <si>
    <t>杨树平</t>
  </si>
  <si>
    <t>刘南昌</t>
  </si>
  <si>
    <t>南阳市</t>
  </si>
  <si>
    <t>李文慧</t>
  </si>
  <si>
    <t>穆为民</t>
  </si>
  <si>
    <t>张文深</t>
  </si>
  <si>
    <t>商丘市</t>
  </si>
  <si>
    <t>陶明伦</t>
  </si>
  <si>
    <t>王战营</t>
  </si>
  <si>
    <t>信阳市</t>
  </si>
  <si>
    <t>王铁</t>
  </si>
  <si>
    <t>乔新江</t>
  </si>
  <si>
    <t>周口市</t>
  </si>
  <si>
    <t>毛超峰</t>
  </si>
  <si>
    <t>徐光</t>
  </si>
  <si>
    <t>刘继标</t>
  </si>
  <si>
    <t>驻马店市</t>
  </si>
  <si>
    <t>刘国庆</t>
  </si>
  <si>
    <t>余学友</t>
  </si>
  <si>
    <t>陈星</t>
  </si>
  <si>
    <t>SO2</t>
  </si>
  <si>
    <t>FS</t>
  </si>
  <si>
    <t>YC</t>
  </si>
  <si>
    <t>score（马克）</t>
  </si>
  <si>
    <t>score(熵值法）</t>
  </si>
  <si>
    <t>fs</t>
  </si>
  <si>
    <t>yc</t>
  </si>
  <si>
    <t>er(三废分年份）</t>
  </si>
  <si>
    <t>er1（三废不分年）</t>
  </si>
  <si>
    <t>ER（词频）</t>
  </si>
  <si>
    <t>er（词频）</t>
  </si>
  <si>
    <t>全国财政收入</t>
  </si>
  <si>
    <t>全国财政支出</t>
  </si>
  <si>
    <t>中央财政收入（亿元）</t>
  </si>
  <si>
    <t>中央财政支出（亿元）</t>
  </si>
  <si>
    <t>人均中央财政收入</t>
  </si>
  <si>
    <t>人均中央财政支出</t>
  </si>
  <si>
    <t>人均全国财政收入</t>
  </si>
  <si>
    <t>人均全国财政支出</t>
  </si>
  <si>
    <t>人均地级市财政收入</t>
  </si>
  <si>
    <t>人均地级市财政支出</t>
  </si>
  <si>
    <t>人均国家财政收入</t>
  </si>
  <si>
    <t>人均国家财政支出</t>
  </si>
  <si>
    <t>人均省级财政收入</t>
  </si>
  <si>
    <t>人均省级财政支出</t>
  </si>
  <si>
    <t>fd1（地方/国家）</t>
  </si>
  <si>
    <t>fd2（地方/中央）</t>
  </si>
  <si>
    <t>fd3（地方/地方+中央）</t>
  </si>
  <si>
    <t>fd4（地方/地方+省级+中央）</t>
  </si>
  <si>
    <t>fd5(地方/地方+省级+全国）</t>
  </si>
  <si>
    <t>fq1</t>
  </si>
  <si>
    <t>fq2</t>
  </si>
  <si>
    <t>fq3</t>
  </si>
  <si>
    <t>fq4</t>
  </si>
  <si>
    <t>fq5</t>
  </si>
  <si>
    <t>收入分权</t>
  </si>
  <si>
    <t>支出分权</t>
  </si>
  <si>
    <t>j</t>
  </si>
  <si>
    <t>w</t>
  </si>
  <si>
    <t>GDP/perGDP</t>
  </si>
  <si>
    <t>环境人数</t>
  </si>
  <si>
    <t>pop</t>
  </si>
  <si>
    <t>ed</t>
  </si>
  <si>
    <t>co2-m</t>
  </si>
  <si>
    <t>so2-m</t>
  </si>
  <si>
    <t>yc-m</t>
  </si>
  <si>
    <t>co2/co2-m</t>
  </si>
  <si>
    <t>so2/so2-m</t>
  </si>
  <si>
    <t>yc/yc-m</t>
  </si>
  <si>
    <t>zh</t>
  </si>
  <si>
    <t>pco2</t>
  </si>
  <si>
    <t>pso2</t>
  </si>
  <si>
    <t>pyc</t>
  </si>
  <si>
    <t>pco2-m</t>
  </si>
  <si>
    <t>pso2-m</t>
  </si>
  <si>
    <t>pyc-m</t>
  </si>
  <si>
    <t>pco2/pco2-m</t>
  </si>
  <si>
    <t>pso2/pso2-m</t>
  </si>
  <si>
    <t>pyc/pyc-m</t>
  </si>
  <si>
    <t>co2p</t>
  </si>
  <si>
    <t>so2p</t>
  </si>
  <si>
    <t>ycp</t>
  </si>
  <si>
    <t>co2p-m</t>
  </si>
  <si>
    <t>so2p-m</t>
  </si>
  <si>
    <t>ycp-m</t>
  </si>
  <si>
    <t>co2p/co2p-m</t>
  </si>
  <si>
    <t>so2p/so2p-m</t>
  </si>
  <si>
    <t>ycp/ycp-m</t>
  </si>
  <si>
    <t>学历</t>
  </si>
  <si>
    <t>大专</t>
  </si>
  <si>
    <t>本科</t>
  </si>
  <si>
    <t>硕士</t>
  </si>
  <si>
    <t>博士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</si>
</sst>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0_);[Red]\(0.00\)"/>
    <numFmt numFmtId="178" formatCode="0.00_ "/>
    <numFmt numFmtId="179" formatCode="0.0000_);[Red]\(0.0000\)"/>
    <numFmt numFmtId="180" formatCode="0.000"/>
    <numFmt numFmtId="181" formatCode="0_ "/>
  </numFmts>
  <fonts count="25">
    <font>
      <sz val="11"/>
      <color theme="1"/>
      <name val="等线"/>
      <charset val="134"/>
      <scheme val="minor"/>
    </font>
    <font>
      <sz val="11"/>
      <color rgb="FF000000"/>
      <name val="宋体"/>
      <charset val="134"/>
    </font>
    <font>
      <sz val="10"/>
      <name val="Arial"/>
      <charset val="0"/>
    </font>
    <font>
      <sz val="9"/>
      <color rgb="FF000000"/>
      <name val="Arial"/>
      <charset val="134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3E3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13" borderId="3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4" fillId="0" borderId="0"/>
  </cellStyleXfs>
  <cellXfs count="28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0" borderId="0" xfId="0" applyFont="1" applyAlignment="1"/>
    <xf numFmtId="0" fontId="0" fillId="0" borderId="0" xfId="0" applyNumberFormat="1">
      <alignment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vertical="center"/>
    </xf>
    <xf numFmtId="2" fontId="0" fillId="0" borderId="0" xfId="0" applyNumberFormat="1" applyFont="1" applyFill="1" applyAlignment="1"/>
    <xf numFmtId="176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vertical="center"/>
    </xf>
    <xf numFmtId="177" fontId="0" fillId="0" borderId="0" xfId="0" applyNumberFormat="1">
      <alignment vertical="center"/>
    </xf>
    <xf numFmtId="0" fontId="0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/>
    <xf numFmtId="0" fontId="3" fillId="3" borderId="2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 wrapText="1"/>
    </xf>
    <xf numFmtId="0" fontId="0" fillId="0" borderId="0" xfId="0" applyFont="1" applyFill="1" applyAlignment="1"/>
    <xf numFmtId="0" fontId="0" fillId="0" borderId="0" xfId="0" applyFill="1" applyAlignment="1"/>
    <xf numFmtId="11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NumberFormat="1" applyAlignment="1"/>
    <xf numFmtId="180" fontId="0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wrapText="1"/>
    </xf>
    <xf numFmtId="181" fontId="0" fillId="0" borderId="0" xfId="0" applyNumberFormat="1">
      <alignment vertical="center"/>
    </xf>
    <xf numFmtId="180" fontId="0" fillId="0" borderId="0" xfId="0" applyNumberFormat="1" applyFont="1" applyFill="1" applyAlignment="1"/>
    <xf numFmtId="178" fontId="0" fillId="0" borderId="0" xfId="0" applyNumberFormat="1">
      <alignment vertical="center"/>
    </xf>
    <xf numFmtId="0" fontId="4" fillId="0" borderId="0" xfId="0" applyFont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571"/>
  <sheetViews>
    <sheetView tabSelected="1" zoomScale="115" zoomScaleNormal="115" workbookViewId="0">
      <pane xSplit="4" topLeftCell="AE1" activePane="topRight" state="frozen"/>
      <selection/>
      <selection pane="topRight" activeCell="AE1" sqref="AE1"/>
    </sheetView>
  </sheetViews>
  <sheetFormatPr defaultColWidth="8.88888888888889" defaultRowHeight="13.8"/>
  <cols>
    <col min="4" max="4" width="16.8148148148148" customWidth="1"/>
    <col min="5" max="5" width="12.8888888888889" customWidth="1"/>
    <col min="6" max="8" width="8.88888888888889" customWidth="1"/>
    <col min="9" max="9" width="12.8888888888889" customWidth="1"/>
    <col min="10" max="10" width="8.88888888888889" customWidth="1"/>
    <col min="11" max="12" width="12.8888888888889" customWidth="1"/>
    <col min="13" max="13" width="8.88888888888889" style="2" customWidth="1"/>
    <col min="14" max="16" width="9.66666666666667" customWidth="1"/>
    <col min="17" max="17" width="10.6666666666667" customWidth="1"/>
    <col min="18" max="19" width="12.8888888888889" customWidth="1"/>
    <col min="20" max="20" width="10.8240740740741" customWidth="1"/>
    <col min="21" max="31" width="8.88888888888889" customWidth="1"/>
    <col min="32" max="32" width="12.2685185185185" style="12" customWidth="1"/>
    <col min="33" max="33" width="13.4166666666667" style="12" customWidth="1"/>
    <col min="34" max="34" width="12.8888888888889" customWidth="1"/>
    <col min="35" max="35" width="13.6111111111111" style="8" customWidth="1"/>
    <col min="36" max="36" width="8.88888888888889" customWidth="1"/>
    <col min="37" max="37" width="10.5555555555556" customWidth="1"/>
    <col min="38" max="38" width="13.6203703703704" style="12" customWidth="1"/>
    <col min="39" max="40" width="10.7777777777778" customWidth="1"/>
    <col min="41" max="41" width="11.2222222222222" customWidth="1"/>
    <col min="42" max="42" width="12.8888888888889" customWidth="1"/>
    <col min="43" max="44" width="8.88888888888889" customWidth="1"/>
    <col min="45" max="45" width="12.8888888888889" customWidth="1"/>
    <col min="46" max="46" width="11.3981481481481" customWidth="1"/>
    <col min="47" max="55" width="8.88888888888889" customWidth="1"/>
    <col min="56" max="56" width="10.1481481481481" customWidth="1"/>
    <col min="57" max="57" width="12.3611111111111" style="12" customWidth="1"/>
    <col min="58" max="58" width="8.88888888888889" style="20" customWidth="1"/>
    <col min="59" max="59" width="9.11111111111111" customWidth="1"/>
    <col min="60" max="61" width="8.88888888888889" customWidth="1"/>
    <col min="64" max="66" width="12.8888888888889"/>
    <col min="67" max="67" width="14.1111111111111"/>
  </cols>
  <sheetData>
    <row r="1" spans="1:68">
      <c r="A1" t="s">
        <v>0</v>
      </c>
      <c r="B1" s="3" t="s">
        <v>1</v>
      </c>
      <c r="C1" s="3" t="s">
        <v>2</v>
      </c>
      <c r="D1" s="3"/>
      <c r="E1" s="3" t="s">
        <v>3</v>
      </c>
      <c r="F1" s="1" t="s">
        <v>4</v>
      </c>
      <c r="G1" s="1" t="s">
        <v>5</v>
      </c>
      <c r="H1" s="21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2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2" t="s">
        <v>30</v>
      </c>
      <c r="AG1" s="12" t="s">
        <v>31</v>
      </c>
      <c r="AH1" t="s">
        <v>32</v>
      </c>
      <c r="AI1" s="8" t="s">
        <v>33</v>
      </c>
      <c r="AJ1" t="s">
        <v>34</v>
      </c>
      <c r="AK1" t="s">
        <v>35</v>
      </c>
      <c r="AL1" s="12" t="s">
        <v>36</v>
      </c>
      <c r="AM1" t="s">
        <v>37</v>
      </c>
      <c r="AN1" t="s">
        <v>38</v>
      </c>
      <c r="AO1" t="s">
        <v>39</v>
      </c>
      <c r="AP1" t="s">
        <v>40</v>
      </c>
      <c r="AQ1" s="4" t="s">
        <v>41</v>
      </c>
      <c r="AR1" s="4" t="s">
        <v>42</v>
      </c>
      <c r="AS1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t="s">
        <v>54</v>
      </c>
      <c r="BE1" s="12" t="s">
        <v>55</v>
      </c>
      <c r="BF1" s="20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s="1" t="s">
        <v>66</v>
      </c>
    </row>
    <row r="2" spans="1:67">
      <c r="A2">
        <v>1</v>
      </c>
      <c r="B2" s="1" t="s">
        <v>67</v>
      </c>
      <c r="C2" s="1">
        <v>2011</v>
      </c>
      <c r="D2" s="1" t="str">
        <f>B2&amp;C2</f>
        <v>北京市2011</v>
      </c>
      <c r="E2" s="1">
        <v>1177.43497226119</v>
      </c>
      <c r="F2" s="21">
        <v>69.5183683980951</v>
      </c>
      <c r="G2" s="1">
        <v>47.3259967625842</v>
      </c>
      <c r="H2" s="21">
        <v>82</v>
      </c>
      <c r="I2" s="1">
        <v>10513.91</v>
      </c>
      <c r="J2" s="1">
        <v>113.3</v>
      </c>
      <c r="K2" s="1">
        <v>28.11</v>
      </c>
      <c r="L2" s="1">
        <v>55.83</v>
      </c>
      <c r="M2" s="2">
        <v>1277.9</v>
      </c>
      <c r="N2" s="1">
        <v>81658</v>
      </c>
      <c r="O2" s="1">
        <v>11.3102950727784</v>
      </c>
      <c r="P2" s="1">
        <v>92.636837</v>
      </c>
      <c r="Q2" s="1">
        <v>101.437392</v>
      </c>
      <c r="R2" s="1">
        <v>778.685028334654</v>
      </c>
      <c r="S2" s="1">
        <v>22.2700682482938</v>
      </c>
      <c r="T2" s="1">
        <v>360849</v>
      </c>
      <c r="U2" s="1" t="s">
        <v>68</v>
      </c>
      <c r="V2" s="1">
        <v>0</v>
      </c>
      <c r="W2" s="1">
        <v>1</v>
      </c>
      <c r="X2" s="1">
        <v>1</v>
      </c>
      <c r="Y2" s="1">
        <v>60</v>
      </c>
      <c r="Z2">
        <v>1</v>
      </c>
      <c r="AA2">
        <v>3</v>
      </c>
      <c r="AB2" s="1">
        <v>0</v>
      </c>
      <c r="AC2" s="1">
        <v>1</v>
      </c>
      <c r="AD2" s="1">
        <v>0</v>
      </c>
      <c r="AE2" s="1">
        <v>0</v>
      </c>
      <c r="AF2" s="12">
        <v>30062751</v>
      </c>
      <c r="AG2" s="12">
        <v>32452264</v>
      </c>
      <c r="AH2">
        <v>0.926368372943102</v>
      </c>
      <c r="AI2" s="10">
        <v>162519300</v>
      </c>
      <c r="AJ2" s="22">
        <v>86.233</v>
      </c>
      <c r="AK2" s="16">
        <v>16411</v>
      </c>
      <c r="AL2" s="23">
        <v>4556341.0836</v>
      </c>
      <c r="AM2" s="16">
        <f>AL2/M2</f>
        <v>3565.49110540731</v>
      </c>
      <c r="AN2" s="16">
        <f>AL2/AI2</f>
        <v>0.0280356922753175</v>
      </c>
      <c r="AO2" s="16">
        <v>503272</v>
      </c>
      <c r="AP2">
        <v>0.0990307111084029</v>
      </c>
      <c r="AQ2" s="4">
        <v>6411</v>
      </c>
      <c r="AR2" s="4">
        <v>3253</v>
      </c>
      <c r="AS2" s="4">
        <v>1.00013316821081</v>
      </c>
      <c r="AT2" s="4">
        <v>10028667</v>
      </c>
      <c r="AU2" s="4">
        <v>578633</v>
      </c>
      <c r="AV2" s="4">
        <v>3740</v>
      </c>
      <c r="AW2" s="4">
        <v>145773</v>
      </c>
      <c r="AX2" s="4">
        <v>5215262</v>
      </c>
      <c r="AY2" s="4">
        <v>58515201</v>
      </c>
      <c r="AZ2" s="4">
        <v>45790.1252054151</v>
      </c>
      <c r="BA2" s="4">
        <v>0.360050781661009</v>
      </c>
      <c r="BB2" s="4">
        <v>1830745</v>
      </c>
      <c r="BC2" s="4">
        <v>51376622</v>
      </c>
      <c r="BD2" s="24">
        <v>251609012.8</v>
      </c>
      <c r="BE2" s="12">
        <v>196892.568119571</v>
      </c>
      <c r="BF2" s="20">
        <v>1.54817927963017</v>
      </c>
      <c r="BG2" s="25">
        <v>4732</v>
      </c>
      <c r="BH2" s="2">
        <v>21347.088</v>
      </c>
      <c r="BI2" s="4">
        <v>2031.765</v>
      </c>
      <c r="BJ2">
        <v>1</v>
      </c>
      <c r="BK2">
        <v>1</v>
      </c>
      <c r="BL2" s="17">
        <v>11.2217547122</v>
      </c>
      <c r="BM2">
        <v>1.43156198781096</v>
      </c>
      <c r="BN2">
        <v>2.09661379686</v>
      </c>
      <c r="BO2">
        <f t="shared" ref="BO2:BO65" si="0">BM2*BN2</f>
        <v>3.00143261470478</v>
      </c>
    </row>
    <row r="3" spans="1:67">
      <c r="A3">
        <v>1</v>
      </c>
      <c r="B3" s="1" t="s">
        <v>67</v>
      </c>
      <c r="C3" s="1">
        <v>2012</v>
      </c>
      <c r="D3" s="1" t="str">
        <f t="shared" ref="D3:D66" si="1">B3&amp;C3</f>
        <v>北京市2012</v>
      </c>
      <c r="E3" s="1">
        <v>1255.80508844698</v>
      </c>
      <c r="F3" s="21">
        <v>63.2963620998221</v>
      </c>
      <c r="G3" s="1">
        <v>40.536598297671</v>
      </c>
      <c r="H3" s="21">
        <v>79</v>
      </c>
      <c r="I3" s="1">
        <v>11200.52</v>
      </c>
      <c r="J3" s="1">
        <v>109</v>
      </c>
      <c r="K3" s="1">
        <v>29</v>
      </c>
      <c r="L3" s="1">
        <v>52</v>
      </c>
      <c r="M3" s="2">
        <v>1297.5</v>
      </c>
      <c r="N3" s="1">
        <v>87475</v>
      </c>
      <c r="O3" s="1">
        <v>11.3791083172359</v>
      </c>
      <c r="P3" s="1">
        <v>89.949995</v>
      </c>
      <c r="Q3" s="1">
        <v>84.147332</v>
      </c>
      <c r="R3" s="1">
        <v>790.628237158004</v>
      </c>
      <c r="S3" s="1">
        <v>22.8035809183968</v>
      </c>
      <c r="T3" s="1">
        <v>450207</v>
      </c>
      <c r="U3" s="1" t="s">
        <v>68</v>
      </c>
      <c r="V3" s="1">
        <v>0</v>
      </c>
      <c r="W3" s="1">
        <v>1</v>
      </c>
      <c r="X3" s="1">
        <v>1</v>
      </c>
      <c r="Y3" s="1">
        <v>61</v>
      </c>
      <c r="Z3">
        <v>1</v>
      </c>
      <c r="AA3">
        <v>3</v>
      </c>
      <c r="AB3" s="1">
        <v>0</v>
      </c>
      <c r="AC3" s="1">
        <v>1</v>
      </c>
      <c r="AD3" s="1">
        <v>0</v>
      </c>
      <c r="AE3" s="1">
        <v>0</v>
      </c>
      <c r="AF3" s="12">
        <v>33149340</v>
      </c>
      <c r="AG3" s="12">
        <v>36853076</v>
      </c>
      <c r="AH3">
        <v>0.899499949475045</v>
      </c>
      <c r="AI3" s="10">
        <v>178794000</v>
      </c>
      <c r="AJ3" s="22">
        <v>86.198</v>
      </c>
      <c r="AK3" s="16">
        <v>16411</v>
      </c>
      <c r="AL3" s="23">
        <v>5076260</v>
      </c>
      <c r="AM3" s="16">
        <f t="shared" ref="AM3:AM66" si="2">AL3/M3</f>
        <v>3912.33911368015</v>
      </c>
      <c r="AN3" s="16">
        <f t="shared" ref="AN3:AN66" si="3">AL3/AI3</f>
        <v>0.0283916686242268</v>
      </c>
      <c r="AO3" s="16">
        <v>515416</v>
      </c>
      <c r="AP3">
        <v>0.10894765705929</v>
      </c>
      <c r="AQ3" s="4">
        <v>7386</v>
      </c>
      <c r="AR3" s="4">
        <v>3854</v>
      </c>
      <c r="AS3" s="4">
        <v>1.00409730866788</v>
      </c>
      <c r="AT3" s="4">
        <v>10030409</v>
      </c>
      <c r="AU3" s="4">
        <v>581844</v>
      </c>
      <c r="AV3" s="4">
        <v>3692</v>
      </c>
      <c r="AW3" s="4">
        <v>149037</v>
      </c>
      <c r="AX3" s="4">
        <v>6189032</v>
      </c>
      <c r="AY3" s="4">
        <v>64165795</v>
      </c>
      <c r="AZ3" s="4">
        <v>49453.4065510597</v>
      </c>
      <c r="BA3" s="4">
        <v>0.358881142543933</v>
      </c>
      <c r="BB3" s="4">
        <v>1999444</v>
      </c>
      <c r="BC3" s="4">
        <v>59455870</v>
      </c>
      <c r="BD3" s="24">
        <v>257619437.5</v>
      </c>
      <c r="BE3" s="12">
        <v>198550.626204239</v>
      </c>
      <c r="BF3" s="20">
        <v>1.44087294596016</v>
      </c>
      <c r="BG3" s="25">
        <v>4957</v>
      </c>
      <c r="BH3" s="2">
        <v>21491.8</v>
      </c>
      <c r="BI3" s="4">
        <v>2350.675</v>
      </c>
      <c r="BJ3">
        <v>1</v>
      </c>
      <c r="BK3">
        <v>1</v>
      </c>
      <c r="BL3" s="17">
        <v>10.5172089166</v>
      </c>
      <c r="BM3">
        <v>1.83975433619452</v>
      </c>
      <c r="BN3">
        <v>2.12346866327</v>
      </c>
      <c r="BO3">
        <f t="shared" si="0"/>
        <v>3.90666068102417</v>
      </c>
    </row>
    <row r="4" spans="1:68">
      <c r="A4">
        <v>1</v>
      </c>
      <c r="B4" s="1" t="s">
        <v>67</v>
      </c>
      <c r="C4" s="1">
        <v>2013</v>
      </c>
      <c r="D4" s="1" t="str">
        <f t="shared" si="1"/>
        <v>北京市2013</v>
      </c>
      <c r="E4" s="1">
        <v>1081.84681721315</v>
      </c>
      <c r="F4" s="21">
        <v>68.8295070762557</v>
      </c>
      <c r="G4" s="1">
        <v>52.8045171713411</v>
      </c>
      <c r="H4" s="21">
        <v>76</v>
      </c>
      <c r="I4" s="1">
        <v>11623.48</v>
      </c>
      <c r="J4" s="1">
        <v>108</v>
      </c>
      <c r="K4" s="1">
        <v>26</v>
      </c>
      <c r="L4" s="1">
        <v>56</v>
      </c>
      <c r="M4" s="2">
        <v>1316.3</v>
      </c>
      <c r="N4" s="1">
        <v>148181</v>
      </c>
      <c r="O4" s="1">
        <v>11.9061897784969</v>
      </c>
      <c r="P4" s="1">
        <v>87.719482</v>
      </c>
      <c r="Q4" s="1">
        <v>87.792185</v>
      </c>
      <c r="R4" s="1">
        <v>802.083968070197</v>
      </c>
      <c r="S4" s="1">
        <v>22.3188004471657</v>
      </c>
      <c r="T4" s="1">
        <v>1357276</v>
      </c>
      <c r="U4" s="1" t="s">
        <v>69</v>
      </c>
      <c r="V4" s="1">
        <v>0</v>
      </c>
      <c r="W4" s="1">
        <v>1</v>
      </c>
      <c r="X4" s="1">
        <v>1</v>
      </c>
      <c r="Y4" s="1">
        <v>66</v>
      </c>
      <c r="Z4">
        <v>1</v>
      </c>
      <c r="AA4">
        <v>2</v>
      </c>
      <c r="AB4" s="1">
        <v>0</v>
      </c>
      <c r="AC4" s="1">
        <v>1</v>
      </c>
      <c r="AD4" s="1">
        <v>1</v>
      </c>
      <c r="AE4" s="1">
        <v>0</v>
      </c>
      <c r="AF4" s="12">
        <v>36611097</v>
      </c>
      <c r="AG4" s="12">
        <v>41736563</v>
      </c>
      <c r="AH4">
        <v>0.877194823157815</v>
      </c>
      <c r="AI4" s="10">
        <v>195005600</v>
      </c>
      <c r="AJ4" s="22">
        <v>86.301</v>
      </c>
      <c r="AK4" s="16">
        <v>16411</v>
      </c>
      <c r="AL4" s="23">
        <v>5279195.1576</v>
      </c>
      <c r="AM4" s="16">
        <f t="shared" si="2"/>
        <v>4010.63219448454</v>
      </c>
      <c r="AN4" s="16">
        <f t="shared" si="3"/>
        <v>0.0270720182271689</v>
      </c>
      <c r="AO4" s="16">
        <v>484306</v>
      </c>
      <c r="AP4">
        <v>0.118826153189934</v>
      </c>
      <c r="AQ4" s="4">
        <v>10177</v>
      </c>
      <c r="AR4" s="4">
        <v>5895</v>
      </c>
      <c r="AS4" s="4">
        <v>1.00574545794788</v>
      </c>
      <c r="AT4" s="4">
        <v>10035611</v>
      </c>
      <c r="AU4" s="4">
        <v>589254</v>
      </c>
      <c r="AV4" s="4">
        <v>3641</v>
      </c>
      <c r="AW4" s="4">
        <v>71057</v>
      </c>
      <c r="AX4" s="4">
        <v>7382834</v>
      </c>
      <c r="AY4" s="4">
        <v>69826696</v>
      </c>
      <c r="AZ4" s="4">
        <v>53047.7064498974</v>
      </c>
      <c r="BA4" s="4">
        <v>0.358075337323646</v>
      </c>
      <c r="BB4" s="4">
        <v>2346742</v>
      </c>
      <c r="BC4" s="4">
        <v>60602824</v>
      </c>
      <c r="BD4" s="24">
        <v>266270440.8</v>
      </c>
      <c r="BE4" s="12">
        <v>202287.047633518</v>
      </c>
      <c r="BF4" s="20">
        <v>1.3654502270704</v>
      </c>
      <c r="BG4" s="25">
        <v>5189</v>
      </c>
      <c r="BH4" s="2">
        <v>21673.3</v>
      </c>
      <c r="BI4" s="4">
        <v>2492.571</v>
      </c>
      <c r="BJ4">
        <v>1</v>
      </c>
      <c r="BK4">
        <v>1</v>
      </c>
      <c r="BL4" s="17">
        <v>10.8794718633</v>
      </c>
      <c r="BM4">
        <v>1.41794290933699</v>
      </c>
      <c r="BN4">
        <v>2.00269347141</v>
      </c>
      <c r="BO4">
        <f t="shared" si="0"/>
        <v>2.83970500736128</v>
      </c>
      <c r="BP4">
        <v>43</v>
      </c>
    </row>
    <row r="5" spans="1:68">
      <c r="A5">
        <v>1</v>
      </c>
      <c r="B5" s="1" t="s">
        <v>67</v>
      </c>
      <c r="C5" s="1">
        <v>2014</v>
      </c>
      <c r="D5" s="1" t="str">
        <f t="shared" si="1"/>
        <v>北京市2014</v>
      </c>
      <c r="E5" s="1">
        <v>1131.82491230086</v>
      </c>
      <c r="F5" s="21">
        <v>68.8267858162707</v>
      </c>
      <c r="G5" s="1">
        <v>51.2945148665582</v>
      </c>
      <c r="H5" s="21">
        <v>72</v>
      </c>
      <c r="I5" s="1">
        <v>12190.63</v>
      </c>
      <c r="J5" s="1">
        <v>116.356164383562</v>
      </c>
      <c r="K5" s="1">
        <v>20.4821917808219</v>
      </c>
      <c r="L5" s="1">
        <v>54.7424657534247</v>
      </c>
      <c r="M5" s="2">
        <v>1333.4</v>
      </c>
      <c r="N5" s="1">
        <v>99995</v>
      </c>
      <c r="O5" s="1">
        <v>11.5128754637202</v>
      </c>
      <c r="P5" s="1">
        <v>89.004542</v>
      </c>
      <c r="Q5" s="1">
        <v>97.757064</v>
      </c>
      <c r="R5" s="1">
        <v>812.503808421181</v>
      </c>
      <c r="S5" s="1">
        <v>20.7821553809515</v>
      </c>
      <c r="T5" s="1">
        <v>2066275</v>
      </c>
      <c r="U5" s="1" t="s">
        <v>69</v>
      </c>
      <c r="V5" s="1">
        <v>0</v>
      </c>
      <c r="W5" s="1">
        <v>1</v>
      </c>
      <c r="X5" s="1">
        <v>1</v>
      </c>
      <c r="Y5" s="1">
        <v>67</v>
      </c>
      <c r="Z5">
        <v>1</v>
      </c>
      <c r="AA5">
        <v>2</v>
      </c>
      <c r="AB5" s="1">
        <v>0</v>
      </c>
      <c r="AC5" s="1">
        <v>1</v>
      </c>
      <c r="AD5" s="1">
        <v>1</v>
      </c>
      <c r="AE5" s="1">
        <v>1</v>
      </c>
      <c r="AF5" s="12">
        <v>40271609</v>
      </c>
      <c r="AG5" s="12">
        <v>45246690</v>
      </c>
      <c r="AH5">
        <v>0.890045415476801</v>
      </c>
      <c r="AI5" s="10">
        <v>213308300</v>
      </c>
      <c r="AJ5" s="22">
        <v>86.401</v>
      </c>
      <c r="AK5" s="16">
        <v>16411</v>
      </c>
      <c r="AL5" s="23">
        <v>5553613.338</v>
      </c>
      <c r="AM5" s="16">
        <f t="shared" si="2"/>
        <v>4165.00175341233</v>
      </c>
      <c r="AN5" s="16">
        <f t="shared" si="3"/>
        <v>0.0260356176388823</v>
      </c>
      <c r="AO5" s="16">
        <v>477180</v>
      </c>
      <c r="AP5">
        <v>0.129978855645604</v>
      </c>
      <c r="AQ5" s="4">
        <v>12335</v>
      </c>
      <c r="AR5" s="4">
        <v>6452</v>
      </c>
      <c r="AS5" s="4">
        <v>1.00479976226285</v>
      </c>
      <c r="AT5" s="4">
        <v>10051162</v>
      </c>
      <c r="AU5" s="4">
        <v>594614</v>
      </c>
      <c r="AV5" s="4">
        <v>3686</v>
      </c>
      <c r="AW5" s="4">
        <v>71715</v>
      </c>
      <c r="AX5" s="4">
        <v>8854125</v>
      </c>
      <c r="AY5" s="4">
        <v>75114785</v>
      </c>
      <c r="AZ5" s="4">
        <v>56333.2720863957</v>
      </c>
      <c r="BA5" s="4">
        <v>0.352141876335801</v>
      </c>
      <c r="BB5" s="4">
        <v>2827117</v>
      </c>
      <c r="BC5" s="4">
        <v>62778442</v>
      </c>
      <c r="BD5" s="24">
        <v>255257911.2</v>
      </c>
      <c r="BE5" s="12">
        <v>191433.861706915</v>
      </c>
      <c r="BF5" s="20">
        <v>1.19666187954243</v>
      </c>
      <c r="BG5" s="25">
        <v>5324</v>
      </c>
      <c r="BH5" s="2">
        <v>21849</v>
      </c>
      <c r="BI5" s="4">
        <v>2728.879</v>
      </c>
      <c r="BJ5">
        <v>1</v>
      </c>
      <c r="BK5">
        <v>1</v>
      </c>
      <c r="BL5" s="17">
        <v>11.9417377738</v>
      </c>
      <c r="BM5">
        <v>1.24727061705753</v>
      </c>
      <c r="BN5">
        <v>1.87597342968</v>
      </c>
      <c r="BO5">
        <f t="shared" si="0"/>
        <v>2.33984653722051</v>
      </c>
      <c r="BP5" s="26">
        <v>84.6296296296296</v>
      </c>
    </row>
    <row r="6" spans="1:68">
      <c r="A6">
        <v>1</v>
      </c>
      <c r="B6" s="1" t="s">
        <v>67</v>
      </c>
      <c r="C6" s="1">
        <v>2015</v>
      </c>
      <c r="D6" s="1" t="str">
        <f t="shared" si="1"/>
        <v>北京市2015</v>
      </c>
      <c r="E6" s="1">
        <v>1116.07745243586</v>
      </c>
      <c r="F6" s="21">
        <v>60.9899740551761</v>
      </c>
      <c r="G6" s="1">
        <v>47.8095528982454</v>
      </c>
      <c r="H6" s="21">
        <v>68</v>
      </c>
      <c r="I6" s="1">
        <v>12774.37</v>
      </c>
      <c r="J6" s="1">
        <v>100.665753424658</v>
      </c>
      <c r="K6" s="1">
        <v>12.6931506849315</v>
      </c>
      <c r="L6" s="1">
        <v>48.9342465753425</v>
      </c>
      <c r="M6" s="2">
        <v>1345.2</v>
      </c>
      <c r="N6" s="1">
        <v>106497</v>
      </c>
      <c r="O6" s="1">
        <v>11.5758720947208</v>
      </c>
      <c r="P6" s="1">
        <v>82.330181</v>
      </c>
      <c r="Q6" s="1">
        <v>89.498314</v>
      </c>
      <c r="R6" s="1">
        <v>819.694107610749</v>
      </c>
      <c r="S6" s="1">
        <v>19.706904208354</v>
      </c>
      <c r="T6" s="1">
        <v>1956491</v>
      </c>
      <c r="U6" s="1" t="s">
        <v>69</v>
      </c>
      <c r="V6" s="1">
        <v>0</v>
      </c>
      <c r="W6" s="1">
        <v>1</v>
      </c>
      <c r="X6" s="1">
        <v>1</v>
      </c>
      <c r="Y6" s="1">
        <v>68</v>
      </c>
      <c r="Z6">
        <v>1</v>
      </c>
      <c r="AA6">
        <v>2</v>
      </c>
      <c r="AB6" s="1">
        <v>0</v>
      </c>
      <c r="AC6" s="1">
        <v>1</v>
      </c>
      <c r="AD6" s="1">
        <v>1</v>
      </c>
      <c r="AE6" s="1">
        <v>0</v>
      </c>
      <c r="AF6" s="12">
        <v>47238597</v>
      </c>
      <c r="AG6" s="12">
        <v>57377011</v>
      </c>
      <c r="AH6">
        <v>0.823301809848547</v>
      </c>
      <c r="AI6" s="10">
        <v>230145900</v>
      </c>
      <c r="AJ6" s="22">
        <v>86.51</v>
      </c>
      <c r="AK6" s="16">
        <v>16411</v>
      </c>
      <c r="AL6" s="23">
        <v>8094646.634</v>
      </c>
      <c r="AM6" s="16">
        <f t="shared" si="2"/>
        <v>6017.42984983646</v>
      </c>
      <c r="AN6" s="16">
        <f t="shared" si="3"/>
        <v>0.0351718046421857</v>
      </c>
      <c r="AO6" s="16">
        <v>406003</v>
      </c>
      <c r="AP6">
        <v>0.140238803241728</v>
      </c>
      <c r="AQ6" s="4">
        <v>13971</v>
      </c>
      <c r="AR6" s="4">
        <v>7268</v>
      </c>
      <c r="AS6" s="4">
        <v>1.01204164434118</v>
      </c>
      <c r="AT6" s="4">
        <v>10097738</v>
      </c>
      <c r="AU6" s="4">
        <v>593448</v>
      </c>
      <c r="AV6" s="4">
        <v>3548</v>
      </c>
      <c r="AW6" s="4">
        <v>69346</v>
      </c>
      <c r="AX6" s="4">
        <v>10677285</v>
      </c>
      <c r="AY6" s="4">
        <v>79409699</v>
      </c>
      <c r="AZ6" s="4">
        <v>59031.8904252156</v>
      </c>
      <c r="BA6" s="4">
        <v>0.345040685061085</v>
      </c>
      <c r="BB6" s="4">
        <v>2877956</v>
      </c>
      <c r="BC6" s="4">
        <v>66601836</v>
      </c>
      <c r="BD6" s="24">
        <v>198947552.8</v>
      </c>
      <c r="BE6" s="12">
        <v>147894.404400833</v>
      </c>
      <c r="BF6" s="20">
        <v>0.864441003728504</v>
      </c>
      <c r="BG6" s="25">
        <v>5350</v>
      </c>
      <c r="BH6" s="2">
        <v>21885</v>
      </c>
      <c r="BI6" s="4">
        <v>3155.036</v>
      </c>
      <c r="BJ6">
        <v>1</v>
      </c>
      <c r="BK6">
        <v>1</v>
      </c>
      <c r="BL6" s="17">
        <v>11.6400151901</v>
      </c>
      <c r="BM6">
        <v>1.46407319629589</v>
      </c>
      <c r="BN6">
        <v>1.8894092752</v>
      </c>
      <c r="BO6">
        <f t="shared" si="0"/>
        <v>2.76623347665316</v>
      </c>
      <c r="BP6" s="26">
        <v>86.5079365079365</v>
      </c>
    </row>
    <row r="7" spans="1:68">
      <c r="A7">
        <v>1</v>
      </c>
      <c r="B7" s="1" t="s">
        <v>67</v>
      </c>
      <c r="C7" s="1">
        <v>2016</v>
      </c>
      <c r="D7" s="1" t="str">
        <f t="shared" si="1"/>
        <v>北京市2016</v>
      </c>
      <c r="E7" s="1">
        <v>1133.00810913468</v>
      </c>
      <c r="F7" s="21">
        <v>53.8133410191254</v>
      </c>
      <c r="G7" s="1">
        <v>40.4209437603979</v>
      </c>
      <c r="H7" s="21">
        <v>63</v>
      </c>
      <c r="I7" s="1">
        <v>13463.8</v>
      </c>
      <c r="J7" s="1">
        <v>97.0191256830601</v>
      </c>
      <c r="K7" s="1">
        <v>9.74863387978142</v>
      </c>
      <c r="L7" s="1">
        <v>48.1612021857923</v>
      </c>
      <c r="M7" s="2">
        <v>1363</v>
      </c>
      <c r="N7" s="1">
        <v>118198</v>
      </c>
      <c r="O7" s="1">
        <v>11.6801164633372</v>
      </c>
      <c r="P7" s="1">
        <v>79.31075</v>
      </c>
      <c r="Q7" s="1">
        <v>79.310806</v>
      </c>
      <c r="R7" s="1">
        <v>830.540491133995</v>
      </c>
      <c r="S7" s="1">
        <v>19.174755916833</v>
      </c>
      <c r="T7" s="1">
        <v>1904514</v>
      </c>
      <c r="U7" s="1" t="s">
        <v>69</v>
      </c>
      <c r="V7" s="1">
        <v>0</v>
      </c>
      <c r="W7" s="1">
        <v>1</v>
      </c>
      <c r="X7" s="1">
        <v>1</v>
      </c>
      <c r="Y7" s="1">
        <v>69</v>
      </c>
      <c r="Z7">
        <v>1</v>
      </c>
      <c r="AA7">
        <v>2</v>
      </c>
      <c r="AB7" s="1">
        <v>0</v>
      </c>
      <c r="AC7" s="1">
        <v>1</v>
      </c>
      <c r="AD7" s="1">
        <v>1</v>
      </c>
      <c r="AE7" s="1">
        <v>1</v>
      </c>
      <c r="AF7" s="12">
        <v>50812559</v>
      </c>
      <c r="AG7" s="12">
        <v>64067682</v>
      </c>
      <c r="AH7">
        <v>0.793107498410821</v>
      </c>
      <c r="AI7" s="10">
        <v>256691300</v>
      </c>
      <c r="AJ7" s="22">
        <v>86.502</v>
      </c>
      <c r="AK7" s="16">
        <v>16411</v>
      </c>
      <c r="AL7" s="23">
        <v>8653973.6934</v>
      </c>
      <c r="AM7" s="16">
        <f t="shared" si="2"/>
        <v>6349.21033998533</v>
      </c>
      <c r="AN7" s="16">
        <f t="shared" si="3"/>
        <v>0.0337135449989929</v>
      </c>
      <c r="AO7" s="16">
        <v>369000</v>
      </c>
      <c r="AP7">
        <v>0.156414173420267</v>
      </c>
      <c r="AQ7" s="4">
        <v>16721</v>
      </c>
      <c r="AR7" s="4">
        <v>8181</v>
      </c>
      <c r="AS7" s="4">
        <v>1.00651204753197</v>
      </c>
      <c r="AT7" s="4">
        <v>10238096</v>
      </c>
      <c r="AU7" s="4">
        <v>599188</v>
      </c>
      <c r="AV7" s="4">
        <v>3340</v>
      </c>
      <c r="AW7" s="4">
        <v>70814</v>
      </c>
      <c r="AX7" s="4">
        <v>12949145</v>
      </c>
      <c r="AY7" s="4">
        <v>78887000</v>
      </c>
      <c r="AZ7" s="4">
        <v>57877.4761555393</v>
      </c>
      <c r="BA7" s="4">
        <v>0.307322453078854</v>
      </c>
      <c r="BB7" s="4">
        <v>2857785</v>
      </c>
      <c r="BC7" s="4">
        <v>68330561</v>
      </c>
      <c r="BD7" s="24">
        <v>187512129</v>
      </c>
      <c r="BE7" s="12">
        <v>137573.095377843</v>
      </c>
      <c r="BF7" s="20">
        <v>0.730496627661319</v>
      </c>
      <c r="BG7" s="25">
        <v>5484</v>
      </c>
      <c r="BH7" s="2">
        <v>22026</v>
      </c>
      <c r="BI7" s="4">
        <v>3497.447</v>
      </c>
      <c r="BJ7">
        <v>1</v>
      </c>
      <c r="BK7">
        <v>1</v>
      </c>
      <c r="BL7" s="17">
        <v>11.6275429785</v>
      </c>
      <c r="BM7">
        <v>1.75838988073151</v>
      </c>
      <c r="BN7">
        <v>1.9207932224</v>
      </c>
      <c r="BO7">
        <f t="shared" si="0"/>
        <v>3.37750336524582</v>
      </c>
      <c r="BP7">
        <v>86.31</v>
      </c>
    </row>
    <row r="8" spans="1:68">
      <c r="A8">
        <v>1</v>
      </c>
      <c r="B8" s="1" t="s">
        <v>67</v>
      </c>
      <c r="C8" s="1">
        <v>2017</v>
      </c>
      <c r="D8" s="1" t="str">
        <f t="shared" si="1"/>
        <v>北京市2017</v>
      </c>
      <c r="E8" s="1">
        <v>1140.2449310392</v>
      </c>
      <c r="F8" s="21">
        <v>45.5502161887579</v>
      </c>
      <c r="G8" s="1">
        <v>35.6175674166334</v>
      </c>
      <c r="H8" s="21">
        <v>58</v>
      </c>
      <c r="I8" s="1">
        <v>12901.42</v>
      </c>
      <c r="J8" s="1">
        <v>84.3808219178082</v>
      </c>
      <c r="K8" s="1">
        <v>7.69041095890411</v>
      </c>
      <c r="L8" s="1">
        <v>46.027397260274</v>
      </c>
      <c r="M8" s="2">
        <v>1359</v>
      </c>
      <c r="N8" s="1">
        <v>128994</v>
      </c>
      <c r="O8" s="1">
        <v>11.7675211706342</v>
      </c>
      <c r="P8" s="1">
        <v>79.577477</v>
      </c>
      <c r="Q8" s="1">
        <v>79.229192</v>
      </c>
      <c r="R8" s="1">
        <v>828.355479702548</v>
      </c>
      <c r="S8" s="1">
        <v>18.9662647676462</v>
      </c>
      <c r="T8" s="1">
        <v>1861312</v>
      </c>
      <c r="U8" s="1" t="s">
        <v>69</v>
      </c>
      <c r="V8" s="1">
        <v>0</v>
      </c>
      <c r="W8" s="1">
        <v>1</v>
      </c>
      <c r="X8" s="1">
        <v>1</v>
      </c>
      <c r="Y8" s="1">
        <v>70</v>
      </c>
      <c r="Z8">
        <v>1</v>
      </c>
      <c r="AA8">
        <v>2</v>
      </c>
      <c r="AB8" s="1">
        <v>0</v>
      </c>
      <c r="AC8" s="1">
        <v>1</v>
      </c>
      <c r="AD8" s="1">
        <v>1</v>
      </c>
      <c r="AE8" s="1">
        <v>0</v>
      </c>
      <c r="AF8" s="12">
        <v>54307875</v>
      </c>
      <c r="AG8" s="12">
        <v>68245284</v>
      </c>
      <c r="AH8">
        <v>0.795774767381728</v>
      </c>
      <c r="AI8" s="10">
        <v>280149400</v>
      </c>
      <c r="AJ8" s="22">
        <v>86.451</v>
      </c>
      <c r="AK8" s="16">
        <v>16406</v>
      </c>
      <c r="AL8" s="23">
        <v>16427129.4</v>
      </c>
      <c r="AM8" s="16">
        <f t="shared" si="2"/>
        <v>12087.659602649</v>
      </c>
      <c r="AN8" s="16">
        <f t="shared" si="3"/>
        <v>0.0586370322406545</v>
      </c>
      <c r="AO8" s="16">
        <v>335595</v>
      </c>
      <c r="AP8">
        <v>0.170760331586005</v>
      </c>
      <c r="AQ8" s="4">
        <v>19449</v>
      </c>
      <c r="AR8" s="4">
        <v>9426</v>
      </c>
      <c r="AS8" s="4">
        <v>1.00996859280766</v>
      </c>
      <c r="AT8" s="4">
        <v>10668903</v>
      </c>
      <c r="AU8" s="4">
        <v>604814</v>
      </c>
      <c r="AV8" s="4">
        <v>3231</v>
      </c>
      <c r="AW8" s="4">
        <v>69895</v>
      </c>
      <c r="AX8" s="4">
        <v>15796512</v>
      </c>
      <c r="AY8" s="4">
        <v>87539569</v>
      </c>
      <c r="AZ8" s="4">
        <v>64414.6938925681</v>
      </c>
      <c r="BA8" s="4">
        <v>0.312474590343581</v>
      </c>
      <c r="BB8" s="4">
        <v>3617191</v>
      </c>
      <c r="BC8" s="4">
        <v>72584189</v>
      </c>
      <c r="BD8" s="24">
        <v>218758320</v>
      </c>
      <c r="BE8" s="12">
        <v>160970.066225166</v>
      </c>
      <c r="BF8" s="20">
        <v>0.780863068062969</v>
      </c>
      <c r="BG8" s="25">
        <v>5638</v>
      </c>
      <c r="BH8" s="2">
        <v>22226</v>
      </c>
      <c r="BI8" s="4">
        <v>3579.016</v>
      </c>
      <c r="BJ8">
        <v>1</v>
      </c>
      <c r="BK8">
        <v>1</v>
      </c>
      <c r="BL8" s="17">
        <v>12.0129291103</v>
      </c>
      <c r="BM8">
        <v>1.58344401247123</v>
      </c>
      <c r="BN8">
        <v>1.90476145717</v>
      </c>
      <c r="BO8">
        <f t="shared" si="0"/>
        <v>3.01608312454182</v>
      </c>
      <c r="BP8">
        <v>84.63</v>
      </c>
    </row>
    <row r="9" spans="1:68">
      <c r="A9">
        <v>1</v>
      </c>
      <c r="B9" s="1" t="s">
        <v>67</v>
      </c>
      <c r="C9" s="1">
        <v>2018</v>
      </c>
      <c r="D9" s="1" t="str">
        <f t="shared" si="1"/>
        <v>北京市2018</v>
      </c>
      <c r="E9" s="1">
        <v>1122.65213049085</v>
      </c>
      <c r="F9" s="21">
        <v>40.5091611261222</v>
      </c>
      <c r="G9" s="1">
        <v>32.3663401678192</v>
      </c>
      <c r="H9" s="21">
        <v>51</v>
      </c>
      <c r="I9" s="1">
        <v>13675.48</v>
      </c>
      <c r="J9" s="1">
        <v>73</v>
      </c>
      <c r="K9" s="1">
        <v>5.5</v>
      </c>
      <c r="L9" s="1">
        <v>38.6666666666666</v>
      </c>
      <c r="M9" s="2">
        <v>1376</v>
      </c>
      <c r="N9" s="1">
        <v>140211</v>
      </c>
      <c r="O9" s="1">
        <v>11.8509037098486</v>
      </c>
      <c r="P9" s="1">
        <v>77.440532</v>
      </c>
      <c r="Q9" s="1">
        <v>77.440532</v>
      </c>
      <c r="R9" s="1">
        <v>838.71754236255</v>
      </c>
      <c r="S9" s="1">
        <v>18.6268139841689</v>
      </c>
      <c r="T9" s="1">
        <v>1608651</v>
      </c>
      <c r="U9" s="1" t="s">
        <v>70</v>
      </c>
      <c r="V9" s="1">
        <v>0</v>
      </c>
      <c r="W9" s="1">
        <v>1</v>
      </c>
      <c r="X9" s="1">
        <v>0</v>
      </c>
      <c r="Y9" s="1">
        <v>63</v>
      </c>
      <c r="Z9">
        <v>1</v>
      </c>
      <c r="AA9">
        <v>4</v>
      </c>
      <c r="AB9" s="1">
        <v>1</v>
      </c>
      <c r="AC9" s="1">
        <v>1</v>
      </c>
      <c r="AD9" s="1">
        <v>1</v>
      </c>
      <c r="AE9" s="1">
        <v>0</v>
      </c>
      <c r="AF9" s="12">
        <v>57859176</v>
      </c>
      <c r="AG9" s="12">
        <v>74714332</v>
      </c>
      <c r="AH9">
        <v>0.774405317576821</v>
      </c>
      <c r="AI9" s="10">
        <v>303199787</v>
      </c>
      <c r="AJ9" s="22">
        <v>86.501</v>
      </c>
      <c r="AK9" s="16">
        <v>16406</v>
      </c>
      <c r="AL9" s="23">
        <v>11455308.3486</v>
      </c>
      <c r="AM9" s="16">
        <f t="shared" si="2"/>
        <v>8325.07874171512</v>
      </c>
      <c r="AN9" s="16">
        <f t="shared" si="3"/>
        <v>0.0377813865304595</v>
      </c>
      <c r="AO9" s="16">
        <v>318975</v>
      </c>
      <c r="AP9">
        <v>0.184810305376082</v>
      </c>
      <c r="AQ9" s="4">
        <v>23920</v>
      </c>
      <c r="AR9" s="4">
        <v>10177</v>
      </c>
      <c r="AS9" s="4">
        <v>1.02927696175924</v>
      </c>
      <c r="AT9" s="4">
        <v>11423809</v>
      </c>
      <c r="AU9" s="4">
        <v>609747</v>
      </c>
      <c r="AV9" s="4">
        <v>3197</v>
      </c>
      <c r="AW9" s="4">
        <v>70466</v>
      </c>
      <c r="AX9" s="4">
        <v>19066191</v>
      </c>
      <c r="AY9" s="4">
        <v>97059228</v>
      </c>
      <c r="AZ9" s="4">
        <v>70537.2296511628</v>
      </c>
      <c r="BA9" s="4">
        <v>0.320116412218984</v>
      </c>
      <c r="BB9" s="4">
        <v>4258712</v>
      </c>
      <c r="BC9" s="4">
        <v>75179661</v>
      </c>
      <c r="BD9" s="24">
        <v>272902237.74</v>
      </c>
      <c r="BE9" s="12">
        <v>198330.114636628</v>
      </c>
      <c r="BF9" s="20">
        <v>0.900073975777562</v>
      </c>
      <c r="BG9" s="25">
        <v>5746</v>
      </c>
      <c r="BH9" s="2">
        <v>22255.827</v>
      </c>
      <c r="BI9" s="4">
        <v>4034.828</v>
      </c>
      <c r="BJ9">
        <v>1</v>
      </c>
      <c r="BK9">
        <v>1</v>
      </c>
      <c r="BL9" s="17">
        <v>11.5021497977</v>
      </c>
      <c r="BM9">
        <v>1.50481191452877</v>
      </c>
      <c r="BN9">
        <v>1.89822171509</v>
      </c>
      <c r="BO9">
        <f t="shared" si="0"/>
        <v>2.85646665328466</v>
      </c>
      <c r="BP9">
        <v>83.59</v>
      </c>
    </row>
    <row r="10" spans="1:68">
      <c r="A10">
        <v>1</v>
      </c>
      <c r="B10" s="1" t="s">
        <v>67</v>
      </c>
      <c r="C10" s="1">
        <v>2019</v>
      </c>
      <c r="D10" s="1" t="str">
        <f t="shared" si="1"/>
        <v>北京市2019</v>
      </c>
      <c r="E10" s="1">
        <v>1125.3164976556</v>
      </c>
      <c r="F10" s="21">
        <v>35.6846583993471</v>
      </c>
      <c r="G10" s="1">
        <v>42</v>
      </c>
      <c r="H10" s="21">
        <v>42</v>
      </c>
      <c r="I10" s="1">
        <v>13807.58</v>
      </c>
      <c r="J10" s="1">
        <v>67.5</v>
      </c>
      <c r="K10" s="1">
        <v>4.41666666666666</v>
      </c>
      <c r="L10" s="1">
        <v>36.6666666666666</v>
      </c>
      <c r="M10" s="2">
        <v>1397</v>
      </c>
      <c r="N10" s="1">
        <v>164220</v>
      </c>
      <c r="O10" s="1">
        <v>12.0089622712628</v>
      </c>
      <c r="P10" s="1">
        <v>78.522571</v>
      </c>
      <c r="Q10" s="1">
        <v>78.522571</v>
      </c>
      <c r="R10" s="1">
        <v>851.310176721511</v>
      </c>
      <c r="S10" s="1">
        <v>16.1574496837832</v>
      </c>
      <c r="T10" s="1">
        <v>1286808</v>
      </c>
      <c r="U10" s="1" t="s">
        <v>70</v>
      </c>
      <c r="V10" s="1">
        <v>0</v>
      </c>
      <c r="W10" s="1">
        <v>1</v>
      </c>
      <c r="X10" s="1">
        <v>0</v>
      </c>
      <c r="Y10" s="1">
        <v>64</v>
      </c>
      <c r="Z10">
        <v>1</v>
      </c>
      <c r="AA10">
        <v>4</v>
      </c>
      <c r="AB10" s="1">
        <v>1</v>
      </c>
      <c r="AC10" s="1">
        <v>1</v>
      </c>
      <c r="AD10" s="1">
        <v>1</v>
      </c>
      <c r="AE10" s="1">
        <v>0</v>
      </c>
      <c r="AF10" s="12">
        <v>58170994</v>
      </c>
      <c r="AG10" s="12">
        <v>74081876</v>
      </c>
      <c r="AH10">
        <v>0.785225714316414</v>
      </c>
      <c r="AI10" s="10">
        <v>353710000</v>
      </c>
      <c r="AJ10" s="22">
        <v>86.6</v>
      </c>
      <c r="AK10" s="16">
        <v>16410</v>
      </c>
      <c r="AL10" s="23">
        <v>9804831.1515</v>
      </c>
      <c r="AM10" s="16">
        <f t="shared" si="2"/>
        <v>7018.49044488189</v>
      </c>
      <c r="AN10" s="16">
        <f t="shared" si="3"/>
        <v>0.027719971591134</v>
      </c>
      <c r="AO10" s="16">
        <v>313366</v>
      </c>
      <c r="AP10">
        <v>0.215545399146862</v>
      </c>
      <c r="AQ10" s="4">
        <v>26435</v>
      </c>
      <c r="AR10" s="4">
        <v>10141</v>
      </c>
      <c r="AS10" s="4">
        <v>0.996887458759957</v>
      </c>
      <c r="AT10" s="4">
        <v>11663964</v>
      </c>
      <c r="AU10" s="4">
        <v>614068</v>
      </c>
      <c r="AV10" s="4">
        <v>3121</v>
      </c>
      <c r="AW10" s="4">
        <v>70109</v>
      </c>
      <c r="AX10" s="4">
        <v>22335870</v>
      </c>
      <c r="AY10" s="4">
        <v>107524071</v>
      </c>
      <c r="AZ10" s="4">
        <v>76967.838940587</v>
      </c>
      <c r="BA10" s="4">
        <v>0.303989344378163</v>
      </c>
      <c r="BB10" s="4">
        <v>4334165</v>
      </c>
      <c r="BC10" s="4">
        <v>77865620</v>
      </c>
      <c r="BD10" s="24">
        <v>286635000</v>
      </c>
      <c r="BE10" s="12">
        <v>205178.954903364</v>
      </c>
      <c r="BF10" s="20">
        <v>0.810367250007068</v>
      </c>
      <c r="BG10" s="25">
        <v>5908</v>
      </c>
      <c r="BH10" s="2">
        <v>22365.936</v>
      </c>
      <c r="BI10" s="4">
        <v>4067.332</v>
      </c>
      <c r="BJ10">
        <v>1</v>
      </c>
      <c r="BK10">
        <v>1</v>
      </c>
      <c r="BL10" s="17">
        <v>11.910493356</v>
      </c>
      <c r="BM10">
        <v>1.23885251181096</v>
      </c>
      <c r="BN10">
        <v>1.87942549346</v>
      </c>
      <c r="BO10">
        <f t="shared" si="0"/>
        <v>2.32833099333447</v>
      </c>
      <c r="BP10">
        <v>85.87</v>
      </c>
    </row>
    <row r="11" spans="1:68">
      <c r="A11">
        <v>1</v>
      </c>
      <c r="B11" s="1" t="s">
        <v>67</v>
      </c>
      <c r="C11" s="1">
        <v>2020</v>
      </c>
      <c r="D11" s="1" t="str">
        <f t="shared" si="1"/>
        <v>北京市2020</v>
      </c>
      <c r="E11" s="1">
        <v>1125.21457085626</v>
      </c>
      <c r="F11" s="21">
        <v>32.5379475125939</v>
      </c>
      <c r="G11" s="1">
        <v>37.9166666666666</v>
      </c>
      <c r="H11" s="1"/>
      <c r="I11" s="1"/>
      <c r="J11" s="1">
        <v>56.8333333333333</v>
      </c>
      <c r="K11" s="1">
        <v>3.75</v>
      </c>
      <c r="L11" s="1">
        <v>29.1666666666666</v>
      </c>
      <c r="M11" s="2">
        <v>1418</v>
      </c>
      <c r="P11">
        <v>80.931228</v>
      </c>
      <c r="Q11" s="1">
        <v>80.930677</v>
      </c>
      <c r="R11" s="1">
        <v>851.310176721511</v>
      </c>
      <c r="S11" s="1">
        <v>15.8337626652928</v>
      </c>
      <c r="T11" s="1">
        <v>844598</v>
      </c>
      <c r="U11" s="1" t="s">
        <v>70</v>
      </c>
      <c r="V11" s="1">
        <v>0</v>
      </c>
      <c r="W11" s="1">
        <v>1</v>
      </c>
      <c r="X11" s="1">
        <v>0</v>
      </c>
      <c r="Y11" s="1">
        <v>65</v>
      </c>
      <c r="Z11">
        <v>1</v>
      </c>
      <c r="AA11">
        <v>4</v>
      </c>
      <c r="AB11" s="1">
        <v>1</v>
      </c>
      <c r="AC11" s="1">
        <v>1</v>
      </c>
      <c r="AD11" s="1">
        <v>1</v>
      </c>
      <c r="AE11" s="1">
        <v>1</v>
      </c>
      <c r="AF11" s="12">
        <v>54839000</v>
      </c>
      <c r="AG11" s="12">
        <v>67760000</v>
      </c>
      <c r="AH11">
        <v>0.80931227863046</v>
      </c>
      <c r="AI11" s="10">
        <v>361026000</v>
      </c>
      <c r="AJ11" s="22">
        <v>87.5</v>
      </c>
      <c r="AK11" s="16">
        <v>16410</v>
      </c>
      <c r="AM11" s="16"/>
      <c r="AN11" s="16"/>
      <c r="AP11">
        <v>0.22000365630713</v>
      </c>
      <c r="BE11" s="8"/>
      <c r="BF11"/>
      <c r="BG11" s="25">
        <v>6003</v>
      </c>
      <c r="BH11" s="2">
        <v>22268.1</v>
      </c>
      <c r="BJ11">
        <v>1</v>
      </c>
      <c r="BK11">
        <v>1</v>
      </c>
      <c r="BL11" s="17">
        <v>11.5819028533</v>
      </c>
      <c r="BM11">
        <v>1.5531530208</v>
      </c>
      <c r="BN11">
        <v>1.83491230246</v>
      </c>
      <c r="BO11">
        <f t="shared" si="0"/>
        <v>2.84989958546883</v>
      </c>
      <c r="BP11">
        <v>89.38</v>
      </c>
    </row>
    <row r="12" ht="14.4" spans="1:67">
      <c r="A12">
        <v>2</v>
      </c>
      <c r="B12" s="1" t="s">
        <v>71</v>
      </c>
      <c r="C12" s="1">
        <v>2011</v>
      </c>
      <c r="D12" s="1" t="str">
        <f t="shared" si="1"/>
        <v>天津市2011</v>
      </c>
      <c r="E12" s="1">
        <v>1552.78935365472</v>
      </c>
      <c r="F12" s="21">
        <v>79.399849648841</v>
      </c>
      <c r="G12" s="1">
        <v>80.08689847773</v>
      </c>
      <c r="H12" s="21">
        <v>62</v>
      </c>
      <c r="I12" s="5">
        <v>6768.808</v>
      </c>
      <c r="J12" s="1">
        <v>92.88</v>
      </c>
      <c r="K12" s="1">
        <v>42.04</v>
      </c>
      <c r="L12" s="1">
        <v>38.31</v>
      </c>
      <c r="M12" s="2">
        <v>996.4</v>
      </c>
      <c r="N12" s="1">
        <v>85213</v>
      </c>
      <c r="O12" s="1">
        <v>11.3529092833376</v>
      </c>
      <c r="P12" s="1">
        <v>81.005563</v>
      </c>
      <c r="Q12" s="1">
        <v>82.85779</v>
      </c>
      <c r="R12" s="1">
        <v>847.278911564626</v>
      </c>
      <c r="S12" s="1">
        <v>54.140697114375</v>
      </c>
      <c r="T12" s="1">
        <v>168189</v>
      </c>
      <c r="U12" s="1" t="s">
        <v>72</v>
      </c>
      <c r="V12" s="1">
        <v>0</v>
      </c>
      <c r="W12" s="1">
        <v>1</v>
      </c>
      <c r="X12" s="1">
        <v>1</v>
      </c>
      <c r="Y12" s="1">
        <v>61</v>
      </c>
      <c r="Z12">
        <v>1</v>
      </c>
      <c r="AA12">
        <v>2</v>
      </c>
      <c r="AB12" s="1">
        <v>1</v>
      </c>
      <c r="AC12" s="1">
        <v>1</v>
      </c>
      <c r="AD12" s="1">
        <v>1</v>
      </c>
      <c r="AE12" s="1">
        <v>0</v>
      </c>
      <c r="AF12" s="12">
        <v>14551299</v>
      </c>
      <c r="AG12" s="12">
        <v>17963333</v>
      </c>
      <c r="AH12">
        <v>0.810055628317974</v>
      </c>
      <c r="AI12" s="10">
        <v>113072800</v>
      </c>
      <c r="AJ12" s="22">
        <v>80.5</v>
      </c>
      <c r="AK12" s="16">
        <v>11760</v>
      </c>
      <c r="AL12" s="23">
        <v>8432622.1976</v>
      </c>
      <c r="AM12" s="16">
        <f t="shared" si="2"/>
        <v>8463.08931914894</v>
      </c>
      <c r="AN12" s="16">
        <f t="shared" si="3"/>
        <v>0.07457692917837</v>
      </c>
      <c r="AO12" s="16">
        <v>130100</v>
      </c>
      <c r="AP12">
        <v>0.0961503401360544</v>
      </c>
      <c r="AQ12" s="4">
        <v>1166</v>
      </c>
      <c r="AR12" s="4">
        <v>1174</v>
      </c>
      <c r="AS12" s="4">
        <v>1.00644536842631</v>
      </c>
      <c r="AT12" s="4">
        <v>7612779</v>
      </c>
      <c r="AU12" s="4">
        <v>449702</v>
      </c>
      <c r="AV12" s="4">
        <v>5013</v>
      </c>
      <c r="AW12" s="4">
        <v>25331</v>
      </c>
      <c r="AX12" s="4">
        <v>4606066</v>
      </c>
      <c r="AY12" s="4">
        <v>74836973</v>
      </c>
      <c r="AZ12" s="4">
        <v>75107.3594941791</v>
      </c>
      <c r="BA12" s="4">
        <v>0.661847703426465</v>
      </c>
      <c r="BB12" s="4">
        <v>601721</v>
      </c>
      <c r="BC12" s="4">
        <v>62324889</v>
      </c>
      <c r="BD12" s="24">
        <v>66778179.08</v>
      </c>
      <c r="BE12" s="12">
        <v>67019.4490967483</v>
      </c>
      <c r="BF12" s="20">
        <v>0.590576859156225</v>
      </c>
      <c r="BG12" s="25">
        <v>1910.2</v>
      </c>
      <c r="BH12" s="2">
        <v>15163</v>
      </c>
      <c r="BI12" s="4">
        <v>1090.14</v>
      </c>
      <c r="BJ12">
        <v>1</v>
      </c>
      <c r="BK12">
        <v>1</v>
      </c>
      <c r="BL12" s="17">
        <v>12.6657871748</v>
      </c>
      <c r="BM12">
        <v>1.58631376229315</v>
      </c>
      <c r="BN12">
        <v>2.32094283637</v>
      </c>
      <c r="BO12">
        <f t="shared" si="0"/>
        <v>3.68174356282943</v>
      </c>
    </row>
    <row r="13" ht="14.4" spans="1:67">
      <c r="A13">
        <v>2</v>
      </c>
      <c r="B13" s="1" t="s">
        <v>71</v>
      </c>
      <c r="C13" s="1">
        <v>2012</v>
      </c>
      <c r="D13" s="1" t="str">
        <f t="shared" si="1"/>
        <v>天津市2012</v>
      </c>
      <c r="E13" s="1">
        <v>1519.83612918573</v>
      </c>
      <c r="F13" s="21">
        <v>73.5633743023468</v>
      </c>
      <c r="G13" s="1">
        <v>66.8716469589545</v>
      </c>
      <c r="H13" s="21">
        <v>62</v>
      </c>
      <c r="I13" s="5">
        <v>7098.568</v>
      </c>
      <c r="J13" s="1">
        <v>105</v>
      </c>
      <c r="K13" s="1">
        <v>48</v>
      </c>
      <c r="L13" s="1">
        <v>42</v>
      </c>
      <c r="M13" s="2">
        <v>993.2</v>
      </c>
      <c r="N13" s="1">
        <v>93173</v>
      </c>
      <c r="O13" s="1">
        <v>11.4422132591318</v>
      </c>
      <c r="P13" s="1">
        <v>82.120653</v>
      </c>
      <c r="Q13" s="1">
        <v>83.3259</v>
      </c>
      <c r="R13" s="1">
        <v>844.557823129252</v>
      </c>
      <c r="S13" s="1">
        <v>51.7169337176508</v>
      </c>
      <c r="T13" s="1">
        <v>200891</v>
      </c>
      <c r="U13" s="1" t="s">
        <v>72</v>
      </c>
      <c r="V13" s="1">
        <v>0</v>
      </c>
      <c r="W13" s="1">
        <v>1</v>
      </c>
      <c r="X13" s="1">
        <v>1</v>
      </c>
      <c r="Y13" s="1">
        <v>62</v>
      </c>
      <c r="Z13">
        <v>1</v>
      </c>
      <c r="AA13">
        <v>2</v>
      </c>
      <c r="AB13" s="1">
        <v>1</v>
      </c>
      <c r="AC13" s="1">
        <v>1</v>
      </c>
      <c r="AD13" s="1">
        <v>1</v>
      </c>
      <c r="AE13" s="1">
        <v>0</v>
      </c>
      <c r="AF13" s="12">
        <v>17600201</v>
      </c>
      <c r="AG13" s="12">
        <v>21432125</v>
      </c>
      <c r="AH13">
        <v>0.821206529917122</v>
      </c>
      <c r="AI13" s="10">
        <v>128938800</v>
      </c>
      <c r="AJ13" s="22">
        <v>81.55</v>
      </c>
      <c r="AK13" s="16">
        <v>11760</v>
      </c>
      <c r="AL13" s="23">
        <v>9479058.3125</v>
      </c>
      <c r="AM13" s="16">
        <f t="shared" si="2"/>
        <v>9543.95722160693</v>
      </c>
      <c r="AN13" s="16">
        <f t="shared" si="3"/>
        <v>0.0735159495241153</v>
      </c>
      <c r="AO13" s="16">
        <v>135700</v>
      </c>
      <c r="AP13">
        <v>0.109641836734694</v>
      </c>
      <c r="AQ13" s="4">
        <v>1526</v>
      </c>
      <c r="AR13" s="4">
        <v>1557</v>
      </c>
      <c r="AS13" s="4">
        <v>1.01814592025816</v>
      </c>
      <c r="AT13" s="4">
        <v>7613733</v>
      </c>
      <c r="AU13" s="4">
        <v>473114</v>
      </c>
      <c r="AV13" s="4">
        <v>5342</v>
      </c>
      <c r="AW13" s="4">
        <v>28462</v>
      </c>
      <c r="AX13" s="4">
        <v>4928154</v>
      </c>
      <c r="AY13" s="4">
        <v>83402588</v>
      </c>
      <c r="AZ13" s="4">
        <v>83973.6085380588</v>
      </c>
      <c r="BA13" s="4">
        <v>0.64683856217058</v>
      </c>
      <c r="BB13" s="4">
        <v>764529</v>
      </c>
      <c r="BC13" s="4">
        <v>71958150</v>
      </c>
      <c r="BD13" s="24">
        <v>72987018.75</v>
      </c>
      <c r="BE13" s="12">
        <v>73486.728503826</v>
      </c>
      <c r="BF13" s="20">
        <v>0.56605939213022</v>
      </c>
      <c r="BG13" s="25">
        <v>2212.408</v>
      </c>
      <c r="BH13" s="2">
        <v>15391</v>
      </c>
      <c r="BI13" s="4">
        <v>1237.153</v>
      </c>
      <c r="BJ13">
        <v>1</v>
      </c>
      <c r="BK13">
        <v>1</v>
      </c>
      <c r="BL13" s="17">
        <v>12.0666114286</v>
      </c>
      <c r="BM13">
        <v>2.22656004667123</v>
      </c>
      <c r="BN13">
        <v>2.31005031466</v>
      </c>
      <c r="BO13">
        <f t="shared" si="0"/>
        <v>5.14346573642227</v>
      </c>
    </row>
    <row r="14" ht="14.4" spans="1:68">
      <c r="A14">
        <v>2</v>
      </c>
      <c r="B14" s="1" t="s">
        <v>71</v>
      </c>
      <c r="C14" s="1">
        <v>2013</v>
      </c>
      <c r="D14" s="1" t="str">
        <f t="shared" si="1"/>
        <v>天津市2013</v>
      </c>
      <c r="E14" s="1">
        <v>1411.13118368545</v>
      </c>
      <c r="F14" s="21">
        <v>82.4920448079448</v>
      </c>
      <c r="G14" s="1">
        <v>83.6075921771888</v>
      </c>
      <c r="H14" s="21">
        <v>62</v>
      </c>
      <c r="I14" s="5">
        <v>7685.485</v>
      </c>
      <c r="J14" s="1">
        <v>150</v>
      </c>
      <c r="K14" s="1">
        <v>59</v>
      </c>
      <c r="L14" s="1">
        <v>54</v>
      </c>
      <c r="M14" s="2">
        <v>1004</v>
      </c>
      <c r="N14" s="1">
        <v>143129</v>
      </c>
      <c r="O14" s="1">
        <v>11.8715016004984</v>
      </c>
      <c r="P14" s="1">
        <v>81.557611</v>
      </c>
      <c r="Q14" s="1">
        <v>82.925</v>
      </c>
      <c r="R14" s="1">
        <v>842.493916254091</v>
      </c>
      <c r="S14" s="1">
        <v>50.6374320118913</v>
      </c>
      <c r="T14" s="1">
        <v>436925</v>
      </c>
      <c r="U14" s="1" t="s">
        <v>73</v>
      </c>
      <c r="V14" s="1">
        <v>0</v>
      </c>
      <c r="W14" s="1">
        <v>1</v>
      </c>
      <c r="X14" s="1">
        <v>1</v>
      </c>
      <c r="Y14" s="1">
        <v>53</v>
      </c>
      <c r="Z14">
        <v>0</v>
      </c>
      <c r="AA14">
        <v>3</v>
      </c>
      <c r="AB14" s="1">
        <v>1</v>
      </c>
      <c r="AC14" s="1">
        <v>1</v>
      </c>
      <c r="AD14" s="1">
        <v>1</v>
      </c>
      <c r="AE14" s="1">
        <v>0</v>
      </c>
      <c r="AF14" s="12">
        <v>20790716</v>
      </c>
      <c r="AG14" s="12">
        <v>25492061</v>
      </c>
      <c r="AH14">
        <v>0.815576112108001</v>
      </c>
      <c r="AI14" s="10">
        <v>143701600</v>
      </c>
      <c r="AJ14" s="22">
        <v>82.01</v>
      </c>
      <c r="AK14" s="16">
        <v>11917</v>
      </c>
      <c r="AL14" s="23">
        <v>10422517.7004</v>
      </c>
      <c r="AM14" s="16">
        <f t="shared" si="2"/>
        <v>10380.993725498</v>
      </c>
      <c r="AN14" s="16">
        <f t="shared" si="3"/>
        <v>0.072528891121602</v>
      </c>
      <c r="AO14" s="16">
        <v>136489</v>
      </c>
      <c r="AP14">
        <v>0.120585382227071</v>
      </c>
      <c r="AQ14" s="4">
        <v>2165</v>
      </c>
      <c r="AR14" s="4">
        <v>1817</v>
      </c>
      <c r="AS14" s="4">
        <v>1.00875593937293</v>
      </c>
      <c r="AT14" s="4">
        <v>7616736</v>
      </c>
      <c r="AU14" s="4">
        <v>489919</v>
      </c>
      <c r="AV14" s="4">
        <v>5383</v>
      </c>
      <c r="AW14" s="4">
        <v>29519</v>
      </c>
      <c r="AX14" s="4">
        <v>4600018</v>
      </c>
      <c r="AY14" s="4">
        <v>100910313</v>
      </c>
      <c r="AZ14" s="4">
        <v>100508.279880478</v>
      </c>
      <c r="BA14" s="4">
        <v>0.702221220918904</v>
      </c>
      <c r="BB14" s="4">
        <v>928087</v>
      </c>
      <c r="BC14" s="4">
        <v>77220171</v>
      </c>
      <c r="BD14" s="24">
        <v>79599960.96</v>
      </c>
      <c r="BE14" s="12">
        <v>79282.8296414343</v>
      </c>
      <c r="BF14" s="20">
        <v>0.553925363113563</v>
      </c>
      <c r="BG14" s="25">
        <v>2616.375</v>
      </c>
      <c r="BH14" s="2">
        <v>15718</v>
      </c>
      <c r="BI14" s="4">
        <v>1335.241</v>
      </c>
      <c r="BJ14">
        <v>1</v>
      </c>
      <c r="BK14">
        <v>1</v>
      </c>
      <c r="BL14" s="17">
        <v>12.391768558</v>
      </c>
      <c r="BM14">
        <v>1.23573998330959</v>
      </c>
      <c r="BN14">
        <v>2.30552371579</v>
      </c>
      <c r="BO14">
        <f t="shared" si="0"/>
        <v>2.8490278380702</v>
      </c>
      <c r="BP14">
        <v>31</v>
      </c>
    </row>
    <row r="15" ht="14.4" spans="1:68">
      <c r="A15">
        <v>2</v>
      </c>
      <c r="B15" s="1" t="s">
        <v>71</v>
      </c>
      <c r="C15" s="1">
        <v>2014</v>
      </c>
      <c r="D15" s="1" t="str">
        <f t="shared" si="1"/>
        <v>天津市2014</v>
      </c>
      <c r="E15" s="1">
        <v>1414.7896283908</v>
      </c>
      <c r="F15" s="21">
        <v>85.6285702636928</v>
      </c>
      <c r="G15" s="1">
        <v>77.6690933776564</v>
      </c>
      <c r="H15" s="21">
        <v>62</v>
      </c>
      <c r="I15" s="5">
        <v>7828.987</v>
      </c>
      <c r="J15" s="1">
        <v>135.386301369863</v>
      </c>
      <c r="K15" s="1">
        <v>47.8301369863014</v>
      </c>
      <c r="L15" s="1">
        <v>54.4821917808219</v>
      </c>
      <c r="M15" s="2">
        <v>1016.7</v>
      </c>
      <c r="N15" s="1">
        <v>105231</v>
      </c>
      <c r="O15" s="1">
        <v>11.5639132126831</v>
      </c>
      <c r="P15" s="1">
        <v>82.863119</v>
      </c>
      <c r="Q15" s="1">
        <v>82.851613</v>
      </c>
      <c r="R15" s="1">
        <v>853.150960812285</v>
      </c>
      <c r="S15" s="1">
        <v>49.3797887695604</v>
      </c>
      <c r="T15" s="1">
        <v>571658</v>
      </c>
      <c r="U15" s="1" t="s">
        <v>73</v>
      </c>
      <c r="V15" s="1">
        <v>0</v>
      </c>
      <c r="W15" s="1">
        <v>1</v>
      </c>
      <c r="X15" s="1">
        <v>1</v>
      </c>
      <c r="Y15" s="1">
        <v>54</v>
      </c>
      <c r="Z15">
        <v>0</v>
      </c>
      <c r="AA15">
        <v>3</v>
      </c>
      <c r="AB15" s="1">
        <v>1</v>
      </c>
      <c r="AC15" s="1">
        <v>1</v>
      </c>
      <c r="AD15" s="1">
        <v>1</v>
      </c>
      <c r="AE15" s="1">
        <v>1</v>
      </c>
      <c r="AF15" s="12">
        <v>23903518</v>
      </c>
      <c r="AG15" s="12">
        <v>28846993</v>
      </c>
      <c r="AH15">
        <v>0.828631185233067</v>
      </c>
      <c r="AI15" s="10">
        <v>157269300</v>
      </c>
      <c r="AJ15" s="22">
        <v>82.28</v>
      </c>
      <c r="AK15" s="16">
        <v>11917</v>
      </c>
      <c r="AL15" s="23">
        <v>11589473.3328</v>
      </c>
      <c r="AM15" s="16">
        <f t="shared" si="2"/>
        <v>11399.1082254352</v>
      </c>
      <c r="AN15" s="16">
        <f t="shared" si="3"/>
        <v>0.0736918987545567</v>
      </c>
      <c r="AO15" s="16">
        <v>151012</v>
      </c>
      <c r="AP15">
        <v>0.131970546278426</v>
      </c>
      <c r="AQ15" s="4">
        <v>2217</v>
      </c>
      <c r="AR15" s="4">
        <v>2147</v>
      </c>
      <c r="AS15" s="4">
        <v>1.02188077426257</v>
      </c>
      <c r="AT15" s="4">
        <v>7626191</v>
      </c>
      <c r="AU15" s="4">
        <v>505795</v>
      </c>
      <c r="AV15" s="4">
        <v>5501</v>
      </c>
      <c r="AW15" s="4">
        <v>19600</v>
      </c>
      <c r="AX15" s="4">
        <v>4934760</v>
      </c>
      <c r="AY15" s="4">
        <v>116262649</v>
      </c>
      <c r="AZ15" s="4">
        <v>114352.954657224</v>
      </c>
      <c r="BA15" s="4">
        <v>0.739258386729006</v>
      </c>
      <c r="BB15" s="4">
        <v>1089967</v>
      </c>
      <c r="BC15" s="4">
        <v>82482191</v>
      </c>
      <c r="BD15" s="24">
        <v>82259463.36</v>
      </c>
      <c r="BE15" s="12">
        <v>80908.2948362349</v>
      </c>
      <c r="BF15" s="20">
        <v>0.523048448489311</v>
      </c>
      <c r="BG15" s="25">
        <v>2875.731</v>
      </c>
      <c r="BH15" s="2">
        <v>16110</v>
      </c>
      <c r="BI15" s="4">
        <v>1383.998</v>
      </c>
      <c r="BJ15">
        <v>1</v>
      </c>
      <c r="BK15">
        <v>1</v>
      </c>
      <c r="BL15" s="17">
        <v>13.5556327685</v>
      </c>
      <c r="BM15">
        <v>1.23602668364932</v>
      </c>
      <c r="BN15">
        <v>2.21807050916</v>
      </c>
      <c r="BO15">
        <f t="shared" si="0"/>
        <v>2.74159433553738</v>
      </c>
      <c r="BP15" s="26">
        <v>75.9259259259259</v>
      </c>
    </row>
    <row r="16" ht="14.4" spans="1:68">
      <c r="A16">
        <v>2</v>
      </c>
      <c r="B16" s="1" t="s">
        <v>71</v>
      </c>
      <c r="C16" s="1">
        <v>2015</v>
      </c>
      <c r="D16" s="1" t="str">
        <f t="shared" si="1"/>
        <v>天津市2015</v>
      </c>
      <c r="E16" s="1">
        <v>1507.61455873498</v>
      </c>
      <c r="F16" s="21">
        <v>73.0571989746553</v>
      </c>
      <c r="G16" s="1">
        <v>67.6291872950935</v>
      </c>
      <c r="H16" s="21">
        <v>62</v>
      </c>
      <c r="I16" s="5">
        <v>7609.047</v>
      </c>
      <c r="J16" s="1">
        <v>120.235616438356</v>
      </c>
      <c r="K16" s="1">
        <v>28.6767123287671</v>
      </c>
      <c r="L16" s="1">
        <v>41.3917808219178</v>
      </c>
      <c r="M16" s="2">
        <v>1026.9</v>
      </c>
      <c r="N16" s="1">
        <v>107960</v>
      </c>
      <c r="O16" s="1">
        <v>11.5895160671319</v>
      </c>
      <c r="P16" s="1">
        <v>82.513032</v>
      </c>
      <c r="Q16" s="1">
        <v>82.513144</v>
      </c>
      <c r="R16" s="1">
        <v>861.710161953512</v>
      </c>
      <c r="S16" s="1">
        <v>46.5813324564574</v>
      </c>
      <c r="T16" s="1">
        <v>557979</v>
      </c>
      <c r="U16" s="1" t="s">
        <v>74</v>
      </c>
      <c r="V16" s="1">
        <v>0</v>
      </c>
      <c r="W16" s="1">
        <v>0</v>
      </c>
      <c r="X16" s="1">
        <v>0</v>
      </c>
      <c r="Y16" s="1">
        <v>61</v>
      </c>
      <c r="Z16">
        <v>1</v>
      </c>
      <c r="AA16">
        <v>4</v>
      </c>
      <c r="AB16" s="1">
        <v>1</v>
      </c>
      <c r="AC16" s="1">
        <v>1</v>
      </c>
      <c r="AD16" s="1">
        <v>1</v>
      </c>
      <c r="AE16" s="1">
        <v>0</v>
      </c>
      <c r="AF16" s="12">
        <v>26671100</v>
      </c>
      <c r="AG16" s="12">
        <v>32323500</v>
      </c>
      <c r="AH16">
        <v>0.825130323139512</v>
      </c>
      <c r="AI16" s="10">
        <v>165381900</v>
      </c>
      <c r="AJ16" s="22">
        <v>82.64</v>
      </c>
      <c r="AK16" s="16">
        <v>11917</v>
      </c>
      <c r="AL16" s="23">
        <v>13163374.6096</v>
      </c>
      <c r="AM16" s="16">
        <f t="shared" si="2"/>
        <v>12818.5554675236</v>
      </c>
      <c r="AN16" s="16">
        <f t="shared" si="3"/>
        <v>0.07959380445865</v>
      </c>
      <c r="AO16" s="16">
        <v>157002</v>
      </c>
      <c r="AP16">
        <v>0.138778132080222</v>
      </c>
      <c r="AQ16" s="4">
        <v>3230</v>
      </c>
      <c r="AR16" s="4">
        <v>3668</v>
      </c>
      <c r="AS16" s="4">
        <v>1.01161692825393</v>
      </c>
      <c r="AT16" s="4">
        <v>7656015</v>
      </c>
      <c r="AU16" s="4">
        <v>512854</v>
      </c>
      <c r="AV16" s="4">
        <v>5525</v>
      </c>
      <c r="AW16" s="4">
        <v>18489</v>
      </c>
      <c r="AX16" s="4">
        <v>4593741</v>
      </c>
      <c r="AY16" s="4">
        <v>130480000</v>
      </c>
      <c r="AZ16" s="4">
        <v>127062.03135651</v>
      </c>
      <c r="BA16" s="4">
        <v>0.788961790861031</v>
      </c>
      <c r="BB16" s="4">
        <v>1208200</v>
      </c>
      <c r="BC16" s="4">
        <v>84525655</v>
      </c>
      <c r="BD16" s="24">
        <v>71219885.48</v>
      </c>
      <c r="BE16" s="12">
        <v>69354.2559937676</v>
      </c>
      <c r="BF16" s="20">
        <v>0.430638936183464</v>
      </c>
      <c r="BG16" s="25">
        <v>2850.889</v>
      </c>
      <c r="BH16" s="2">
        <v>16550</v>
      </c>
      <c r="BI16" s="4">
        <v>1388.158</v>
      </c>
      <c r="BJ16">
        <v>1</v>
      </c>
      <c r="BK16">
        <v>1</v>
      </c>
      <c r="BL16" s="17">
        <v>13.2511255599</v>
      </c>
      <c r="BM16">
        <v>1.45844805363014</v>
      </c>
      <c r="BN16">
        <v>2.30064716321</v>
      </c>
      <c r="BO16">
        <f t="shared" si="0"/>
        <v>3.35537437727332</v>
      </c>
      <c r="BP16" s="26">
        <v>84.0206349206349</v>
      </c>
    </row>
    <row r="17" ht="14.4" spans="1:68">
      <c r="A17">
        <v>2</v>
      </c>
      <c r="B17" s="1" t="s">
        <v>71</v>
      </c>
      <c r="C17" s="1">
        <v>2016</v>
      </c>
      <c r="D17" s="1" t="str">
        <f t="shared" si="1"/>
        <v>天津市2016</v>
      </c>
      <c r="E17" s="1">
        <v>1507.59909792089</v>
      </c>
      <c r="F17" s="21">
        <v>68.1767694746291</v>
      </c>
      <c r="G17" s="1">
        <v>62.5535687130089</v>
      </c>
      <c r="H17" s="21">
        <v>62</v>
      </c>
      <c r="I17" s="5">
        <v>7539.668</v>
      </c>
      <c r="J17" s="1">
        <v>107.747945205479</v>
      </c>
      <c r="K17" s="1">
        <v>21.0657534246575</v>
      </c>
      <c r="L17" s="1">
        <v>48.1479452054795</v>
      </c>
      <c r="M17" s="2">
        <v>1044</v>
      </c>
      <c r="N17" s="1">
        <v>115053</v>
      </c>
      <c r="O17" s="1">
        <v>11.6531481707428</v>
      </c>
      <c r="P17" s="1">
        <v>73.618368</v>
      </c>
      <c r="Q17" s="1">
        <v>73.6195</v>
      </c>
      <c r="R17" s="1">
        <v>876.059410925569</v>
      </c>
      <c r="S17" s="1">
        <v>44.750858241918</v>
      </c>
      <c r="T17" s="1">
        <v>534122</v>
      </c>
      <c r="U17" s="1" t="s">
        <v>74</v>
      </c>
      <c r="V17" s="1">
        <v>0</v>
      </c>
      <c r="W17" s="1">
        <v>1</v>
      </c>
      <c r="X17" s="1">
        <v>0</v>
      </c>
      <c r="Y17" s="1">
        <v>62</v>
      </c>
      <c r="Z17">
        <v>1</v>
      </c>
      <c r="AA17">
        <v>4</v>
      </c>
      <c r="AB17" s="1">
        <v>1</v>
      </c>
      <c r="AC17" s="1">
        <v>1</v>
      </c>
      <c r="AD17" s="1">
        <v>1</v>
      </c>
      <c r="AE17" s="1">
        <v>0</v>
      </c>
      <c r="AF17" s="12">
        <v>27234600</v>
      </c>
      <c r="AG17" s="12">
        <v>36994300</v>
      </c>
      <c r="AH17">
        <v>0.736183682351065</v>
      </c>
      <c r="AI17" s="10">
        <v>178853900</v>
      </c>
      <c r="AJ17" s="22">
        <v>82.93</v>
      </c>
      <c r="AK17" s="16">
        <v>11917</v>
      </c>
      <c r="AL17" s="23">
        <v>20475308.2149</v>
      </c>
      <c r="AM17" s="16">
        <f t="shared" si="2"/>
        <v>19612.3641905172</v>
      </c>
      <c r="AN17" s="16">
        <f t="shared" si="3"/>
        <v>0.114480635954262</v>
      </c>
      <c r="AO17" s="16">
        <v>149935</v>
      </c>
      <c r="AP17">
        <v>0.150082990685575</v>
      </c>
      <c r="AQ17" s="4">
        <v>4529</v>
      </c>
      <c r="AR17" s="4">
        <v>4460</v>
      </c>
      <c r="AS17" s="4">
        <v>1.02003579612681</v>
      </c>
      <c r="AT17" s="4">
        <v>7750615</v>
      </c>
      <c r="AU17" s="4">
        <v>513842</v>
      </c>
      <c r="AV17" s="4">
        <v>5203</v>
      </c>
      <c r="AW17" s="4">
        <v>17721</v>
      </c>
      <c r="AX17" s="4">
        <v>4941634</v>
      </c>
      <c r="AY17" s="4">
        <v>127563593</v>
      </c>
      <c r="AZ17" s="4">
        <v>122187.349616858</v>
      </c>
      <c r="BA17" s="4">
        <v>0.713227908365431</v>
      </c>
      <c r="BB17" s="4">
        <v>1251740</v>
      </c>
      <c r="BC17" s="4">
        <v>91918073</v>
      </c>
      <c r="BD17" s="24">
        <v>68216421</v>
      </c>
      <c r="BE17" s="12">
        <v>65341.3994252874</v>
      </c>
      <c r="BF17" s="20">
        <v>0.381408630172448</v>
      </c>
      <c r="BG17" s="25">
        <v>2818.292</v>
      </c>
      <c r="BH17" s="2">
        <v>16764</v>
      </c>
      <c r="BI17" s="4">
        <v>1442.369</v>
      </c>
      <c r="BJ17">
        <v>1</v>
      </c>
      <c r="BK17">
        <v>1</v>
      </c>
      <c r="BL17" s="17">
        <v>13.2588796579</v>
      </c>
      <c r="BM17">
        <v>1.78594063552603</v>
      </c>
      <c r="BN17">
        <v>2.36111001932</v>
      </c>
      <c r="BO17">
        <f t="shared" si="0"/>
        <v>4.21680232845123</v>
      </c>
      <c r="BP17">
        <v>77.23</v>
      </c>
    </row>
    <row r="18" ht="14.4" spans="1:68">
      <c r="A18">
        <v>2</v>
      </c>
      <c r="B18" s="1" t="s">
        <v>71</v>
      </c>
      <c r="C18" s="1">
        <v>2017</v>
      </c>
      <c r="D18" s="1" t="str">
        <f t="shared" si="1"/>
        <v>天津市2017</v>
      </c>
      <c r="E18" s="1">
        <v>1516.8191611824</v>
      </c>
      <c r="F18" s="21">
        <v>60.1318375386719</v>
      </c>
      <c r="G18" s="1">
        <v>54.7411389606047</v>
      </c>
      <c r="H18" s="21">
        <v>62</v>
      </c>
      <c r="I18" s="5">
        <v>7692.943</v>
      </c>
      <c r="J18" s="1">
        <v>93.0547945205479</v>
      </c>
      <c r="K18" s="1">
        <v>16.1780821917808</v>
      </c>
      <c r="L18" s="1">
        <v>50.1643835616438</v>
      </c>
      <c r="M18" s="2">
        <v>1050</v>
      </c>
      <c r="N18" s="1">
        <v>119238</v>
      </c>
      <c r="O18" s="1">
        <v>11.6888767747563</v>
      </c>
      <c r="P18" s="1">
        <v>70.383301</v>
      </c>
      <c r="Q18" s="1">
        <v>70.383146</v>
      </c>
      <c r="R18" s="1">
        <v>881.09423512629</v>
      </c>
      <c r="S18" s="1">
        <v>40.8184819901696</v>
      </c>
      <c r="T18" s="1">
        <v>534833</v>
      </c>
      <c r="U18" s="1" t="s">
        <v>75</v>
      </c>
      <c r="V18" s="1">
        <v>0</v>
      </c>
      <c r="W18" s="1">
        <v>0</v>
      </c>
      <c r="X18" s="1">
        <v>0</v>
      </c>
      <c r="Y18" s="1">
        <v>61</v>
      </c>
      <c r="Z18">
        <v>1</v>
      </c>
      <c r="AA18">
        <v>2</v>
      </c>
      <c r="AB18" s="1">
        <v>1</v>
      </c>
      <c r="AC18" s="1">
        <v>1</v>
      </c>
      <c r="AD18" s="1">
        <v>1</v>
      </c>
      <c r="AE18" s="1">
        <v>1</v>
      </c>
      <c r="AF18" s="12">
        <v>23103600</v>
      </c>
      <c r="AG18" s="12">
        <v>32825400</v>
      </c>
      <c r="AH18">
        <v>0.703833007366247</v>
      </c>
      <c r="AI18" s="10">
        <v>185491900</v>
      </c>
      <c r="AJ18" s="22">
        <v>82.93</v>
      </c>
      <c r="AK18" s="16">
        <v>11917</v>
      </c>
      <c r="AL18" s="23">
        <v>7162201.4112</v>
      </c>
      <c r="AM18" s="16">
        <f t="shared" si="2"/>
        <v>6821.14420114286</v>
      </c>
      <c r="AN18" s="16">
        <f t="shared" si="3"/>
        <v>0.0386119362150045</v>
      </c>
      <c r="AO18" s="16">
        <v>138124</v>
      </c>
      <c r="AP18">
        <v>0.155653184526307</v>
      </c>
      <c r="AQ18" s="4">
        <v>3878</v>
      </c>
      <c r="AR18" s="4">
        <v>5388</v>
      </c>
      <c r="AS18" s="4">
        <v>1.00710099061899</v>
      </c>
      <c r="AT18" s="4">
        <v>8055945</v>
      </c>
      <c r="AU18" s="4">
        <v>513916</v>
      </c>
      <c r="AV18" s="4">
        <v>4286</v>
      </c>
      <c r="AW18" s="4">
        <v>17182</v>
      </c>
      <c r="AX18" s="4">
        <v>4587227</v>
      </c>
      <c r="AY18" s="4">
        <v>154291242</v>
      </c>
      <c r="AZ18" s="4">
        <v>146944.04</v>
      </c>
      <c r="BA18" s="4">
        <v>0.831795037950444</v>
      </c>
      <c r="BB18" s="4">
        <v>1159606</v>
      </c>
      <c r="BC18" s="4">
        <v>64304888</v>
      </c>
      <c r="BD18" s="24">
        <v>76227822</v>
      </c>
      <c r="BE18" s="12">
        <v>72597.9257142857</v>
      </c>
      <c r="BF18" s="20">
        <v>0.41094959941647</v>
      </c>
      <c r="BG18" s="25">
        <v>2945.463</v>
      </c>
      <c r="BH18" s="2">
        <v>16532</v>
      </c>
      <c r="BI18" s="4">
        <v>1562.348</v>
      </c>
      <c r="BJ18">
        <v>1</v>
      </c>
      <c r="BK18">
        <v>1</v>
      </c>
      <c r="BL18" s="17">
        <v>13.6991016964</v>
      </c>
      <c r="BM18">
        <v>1.47989261154795</v>
      </c>
      <c r="BN18">
        <v>2.36424285754</v>
      </c>
      <c r="BO18">
        <f t="shared" si="0"/>
        <v>3.49882553677845</v>
      </c>
      <c r="BP18">
        <v>79.1</v>
      </c>
    </row>
    <row r="19" ht="14.4" spans="1:68">
      <c r="A19">
        <v>2</v>
      </c>
      <c r="B19" s="1" t="s">
        <v>71</v>
      </c>
      <c r="C19" s="1">
        <v>2018</v>
      </c>
      <c r="D19" s="1" t="str">
        <f t="shared" si="1"/>
        <v>天津市2018</v>
      </c>
      <c r="E19" s="1">
        <v>1497.28551113262</v>
      </c>
      <c r="F19" s="21">
        <v>52.7319796009053</v>
      </c>
      <c r="G19" s="1">
        <v>48.2799714630026</v>
      </c>
      <c r="H19" s="21">
        <v>52</v>
      </c>
      <c r="I19" s="5">
        <v>8309.159</v>
      </c>
      <c r="J19" s="1">
        <v>77.0833333333333</v>
      </c>
      <c r="K19" s="1">
        <v>11.1666666666666</v>
      </c>
      <c r="L19" s="1">
        <v>43</v>
      </c>
      <c r="M19" s="2">
        <v>1082</v>
      </c>
      <c r="N19" s="1">
        <v>120711</v>
      </c>
      <c r="O19" s="1">
        <v>11.7011545379786</v>
      </c>
      <c r="P19" s="1">
        <v>67.874074</v>
      </c>
      <c r="Q19" s="1">
        <v>64.5063</v>
      </c>
      <c r="R19" s="1">
        <v>920.068027210884</v>
      </c>
      <c r="S19" s="1">
        <v>40.4570538448452</v>
      </c>
      <c r="T19" s="1">
        <v>487475</v>
      </c>
      <c r="U19" s="1" t="s">
        <v>75</v>
      </c>
      <c r="V19" s="1">
        <v>0</v>
      </c>
      <c r="W19" s="1">
        <v>0</v>
      </c>
      <c r="X19" s="1">
        <v>0</v>
      </c>
      <c r="Y19" s="1">
        <v>62</v>
      </c>
      <c r="Z19">
        <v>1</v>
      </c>
      <c r="AA19">
        <v>2</v>
      </c>
      <c r="AB19" s="1">
        <v>1</v>
      </c>
      <c r="AC19" s="1">
        <v>1</v>
      </c>
      <c r="AD19" s="1">
        <v>1</v>
      </c>
      <c r="AE19" s="1">
        <v>0</v>
      </c>
      <c r="AF19" s="12">
        <v>21062397</v>
      </c>
      <c r="AG19" s="12">
        <v>31031579</v>
      </c>
      <c r="AH19">
        <v>0.678740743421403</v>
      </c>
      <c r="AI19" s="10">
        <v>188096400</v>
      </c>
      <c r="AJ19" s="22">
        <v>83.15</v>
      </c>
      <c r="AK19" s="16">
        <v>11760</v>
      </c>
      <c r="AL19" s="23">
        <v>3210127.2096</v>
      </c>
      <c r="AM19" s="16">
        <f t="shared" si="2"/>
        <v>2966.84584990758</v>
      </c>
      <c r="AN19" s="16">
        <f t="shared" si="3"/>
        <v>0.0170663936662265</v>
      </c>
      <c r="AO19" s="16">
        <v>109725</v>
      </c>
      <c r="AP19">
        <v>0.159945918367347</v>
      </c>
      <c r="AQ19" s="4">
        <v>4033</v>
      </c>
      <c r="AR19" s="4">
        <v>5502</v>
      </c>
      <c r="AS19" s="4">
        <v>1.00699711485933</v>
      </c>
      <c r="AT19" s="4">
        <v>8614388</v>
      </c>
      <c r="AU19" s="4">
        <v>513981</v>
      </c>
      <c r="AV19" s="4">
        <v>4292</v>
      </c>
      <c r="AW19" s="4">
        <v>16800</v>
      </c>
      <c r="AX19" s="4">
        <v>4923997</v>
      </c>
      <c r="AY19" s="4">
        <v>186604442</v>
      </c>
      <c r="AZ19" s="4">
        <v>172462.515711645</v>
      </c>
      <c r="BA19" s="4">
        <v>0.992068120389332</v>
      </c>
      <c r="BB19" s="4">
        <v>1057097</v>
      </c>
      <c r="BC19" s="4">
        <v>67142073</v>
      </c>
      <c r="BD19" s="24">
        <v>81087634.38</v>
      </c>
      <c r="BE19" s="12">
        <v>74942.3607948244</v>
      </c>
      <c r="BF19" s="20">
        <v>0.431096152717436</v>
      </c>
      <c r="BG19" s="25">
        <v>3049.404</v>
      </c>
      <c r="BH19" s="2">
        <v>16257</v>
      </c>
      <c r="BI19" s="4">
        <v>1734.906</v>
      </c>
      <c r="BJ19">
        <v>1</v>
      </c>
      <c r="BK19">
        <v>1</v>
      </c>
      <c r="BL19" s="17">
        <v>13.2488537016</v>
      </c>
      <c r="BM19">
        <v>1.65935590810959</v>
      </c>
      <c r="BN19">
        <v>2.38556958164</v>
      </c>
      <c r="BO19">
        <f t="shared" si="0"/>
        <v>3.95850897950085</v>
      </c>
      <c r="BP19">
        <v>77.18</v>
      </c>
    </row>
    <row r="20" ht="14.4" spans="1:68">
      <c r="A20">
        <v>2</v>
      </c>
      <c r="B20" s="1" t="s">
        <v>71</v>
      </c>
      <c r="C20" s="1">
        <v>2019</v>
      </c>
      <c r="D20" s="1" t="str">
        <f t="shared" si="1"/>
        <v>天津市2019</v>
      </c>
      <c r="E20" s="1">
        <v>1543.39044464833</v>
      </c>
      <c r="F20" s="21">
        <v>50.01159856791</v>
      </c>
      <c r="G20" s="1">
        <v>51.25</v>
      </c>
      <c r="H20" s="21">
        <v>52</v>
      </c>
      <c r="I20" s="6">
        <v>8555.446</v>
      </c>
      <c r="J20" s="1">
        <v>80.5833333333333</v>
      </c>
      <c r="K20" s="1">
        <v>10.9166666666666</v>
      </c>
      <c r="L20" s="1">
        <v>42.1666666666666</v>
      </c>
      <c r="M20" s="2">
        <v>1108</v>
      </c>
      <c r="N20" s="1">
        <v>90371</v>
      </c>
      <c r="O20" s="1">
        <v>11.4116786984539</v>
      </c>
      <c r="P20" s="1">
        <v>67.789984</v>
      </c>
      <c r="Q20" s="1">
        <v>68.69334</v>
      </c>
      <c r="R20" s="1">
        <v>925.879501963734</v>
      </c>
      <c r="S20" s="1">
        <v>35.2318087391788</v>
      </c>
      <c r="T20" s="1">
        <v>443724</v>
      </c>
      <c r="U20" s="1" t="s">
        <v>75</v>
      </c>
      <c r="V20" s="1">
        <v>0</v>
      </c>
      <c r="W20" s="1">
        <v>0</v>
      </c>
      <c r="X20" s="1">
        <v>0</v>
      </c>
      <c r="Y20" s="1">
        <v>63</v>
      </c>
      <c r="Z20">
        <v>1</v>
      </c>
      <c r="AA20">
        <v>2</v>
      </c>
      <c r="AB20" s="1">
        <v>1</v>
      </c>
      <c r="AC20" s="1">
        <v>1</v>
      </c>
      <c r="AD20" s="1">
        <v>1</v>
      </c>
      <c r="AE20" s="1">
        <v>0</v>
      </c>
      <c r="AF20" s="12">
        <v>24104119.887935</v>
      </c>
      <c r="AG20" s="12">
        <v>35557052</v>
      </c>
      <c r="AH20">
        <v>0.677899840738625</v>
      </c>
      <c r="AI20" s="10">
        <v>141040000</v>
      </c>
      <c r="AJ20" s="22">
        <v>83.48</v>
      </c>
      <c r="AK20" s="16">
        <v>11967</v>
      </c>
      <c r="AL20" s="23">
        <v>3264101.1585</v>
      </c>
      <c r="AM20" s="16">
        <f t="shared" si="2"/>
        <v>2945.93967373646</v>
      </c>
      <c r="AN20" s="16">
        <f t="shared" si="3"/>
        <v>0.0231430881912933</v>
      </c>
      <c r="AO20" s="16">
        <v>111058</v>
      </c>
      <c r="AP20">
        <v>0.1178574412969</v>
      </c>
      <c r="AQ20" s="4">
        <v>4209</v>
      </c>
      <c r="AR20" s="4">
        <v>6465</v>
      </c>
      <c r="AS20" s="4">
        <v>1.0162719874996</v>
      </c>
      <c r="AT20" s="4">
        <v>8784332</v>
      </c>
      <c r="AU20" s="4">
        <v>514037</v>
      </c>
      <c r="AV20" s="4">
        <v>4614</v>
      </c>
      <c r="AW20" s="4">
        <v>16527</v>
      </c>
      <c r="AX20" s="4">
        <v>4629716</v>
      </c>
      <c r="AY20" s="4">
        <v>225667417</v>
      </c>
      <c r="AZ20" s="4">
        <v>203670.953971119</v>
      </c>
      <c r="BA20" s="4">
        <v>1.6000242271696</v>
      </c>
      <c r="BB20" s="4">
        <v>1099548</v>
      </c>
      <c r="BC20" s="4">
        <v>64308529</v>
      </c>
      <c r="BD20" s="24">
        <v>73460300</v>
      </c>
      <c r="BE20" s="12">
        <v>66299.9097472924</v>
      </c>
      <c r="BF20" s="20">
        <v>0.520847277368123</v>
      </c>
      <c r="BG20" s="25">
        <v>3165.6</v>
      </c>
      <c r="BH20" s="2">
        <v>16132</v>
      </c>
      <c r="BI20" s="4">
        <v>1802.283</v>
      </c>
      <c r="BJ20">
        <v>1</v>
      </c>
      <c r="BK20">
        <v>1</v>
      </c>
      <c r="BL20" s="17">
        <v>13.7694807306</v>
      </c>
      <c r="BM20">
        <v>1.25559486349589</v>
      </c>
      <c r="BN20">
        <v>2.31540672622</v>
      </c>
      <c r="BO20">
        <f t="shared" si="0"/>
        <v>2.90721279234567</v>
      </c>
      <c r="BP20">
        <v>82.55</v>
      </c>
    </row>
    <row r="21" spans="1:68">
      <c r="A21">
        <v>2</v>
      </c>
      <c r="B21" s="1" t="s">
        <v>71</v>
      </c>
      <c r="C21" s="1">
        <v>2020</v>
      </c>
      <c r="D21" s="1" t="str">
        <f t="shared" si="1"/>
        <v>天津市2020</v>
      </c>
      <c r="E21" s="1">
        <v>1493.46827271361</v>
      </c>
      <c r="F21" s="21">
        <v>48.2169967398584</v>
      </c>
      <c r="G21" s="1">
        <v>48</v>
      </c>
      <c r="H21" s="1"/>
      <c r="I21" s="1"/>
      <c r="J21" s="1">
        <v>69</v>
      </c>
      <c r="K21" s="1">
        <v>8.5</v>
      </c>
      <c r="L21" s="1">
        <v>39.1666666666666</v>
      </c>
      <c r="M21" s="2">
        <v>1134</v>
      </c>
      <c r="P21">
        <v>61.022666</v>
      </c>
      <c r="Q21" s="1">
        <v>61.022821</v>
      </c>
      <c r="R21" s="1">
        <v>925.879501963734</v>
      </c>
      <c r="S21" s="1">
        <v>34.1108498955887</v>
      </c>
      <c r="T21" s="1">
        <v>352414</v>
      </c>
      <c r="U21" s="1" t="s">
        <v>75</v>
      </c>
      <c r="V21" s="1">
        <v>0</v>
      </c>
      <c r="W21" s="1">
        <v>0</v>
      </c>
      <c r="X21" s="1">
        <v>0</v>
      </c>
      <c r="Y21" s="1">
        <v>64</v>
      </c>
      <c r="Z21">
        <v>1</v>
      </c>
      <c r="AA21">
        <v>2</v>
      </c>
      <c r="AB21" s="1">
        <v>1</v>
      </c>
      <c r="AC21" s="1">
        <v>1</v>
      </c>
      <c r="AD21" s="1">
        <v>1</v>
      </c>
      <c r="AE21" s="1">
        <v>1</v>
      </c>
      <c r="AF21" s="12">
        <v>19230500</v>
      </c>
      <c r="AG21" s="12">
        <v>31513700</v>
      </c>
      <c r="AH21">
        <v>0.610226663324205</v>
      </c>
      <c r="AI21" s="10">
        <v>140837300</v>
      </c>
      <c r="AJ21" s="22">
        <v>84.7</v>
      </c>
      <c r="AK21" s="16">
        <v>11967</v>
      </c>
      <c r="AM21" s="16"/>
      <c r="AN21" s="16"/>
      <c r="AP21">
        <v>0.117688058828445</v>
      </c>
      <c r="BE21" s="8"/>
      <c r="BF21"/>
      <c r="BG21" s="25"/>
      <c r="BH21" s="2">
        <v>16132</v>
      </c>
      <c r="BJ21">
        <v>1</v>
      </c>
      <c r="BK21">
        <v>1</v>
      </c>
      <c r="BL21" s="17">
        <v>13.3563772291</v>
      </c>
      <c r="BM21">
        <v>1.77665117268767</v>
      </c>
      <c r="BN21">
        <v>2.26145984852</v>
      </c>
      <c r="BO21">
        <f t="shared" si="0"/>
        <v>4.01782529185914</v>
      </c>
      <c r="BP21">
        <v>85</v>
      </c>
    </row>
    <row r="22" spans="1:67">
      <c r="A22">
        <v>3</v>
      </c>
      <c r="B22" s="1" t="s">
        <v>76</v>
      </c>
      <c r="C22" s="1">
        <v>2011</v>
      </c>
      <c r="D22" s="1" t="str">
        <f t="shared" si="1"/>
        <v>石家庄市2011</v>
      </c>
      <c r="E22" s="1">
        <v>1047.66461332842</v>
      </c>
      <c r="F22" s="21">
        <v>89.7669577232841</v>
      </c>
      <c r="G22" s="1">
        <v>92.9463200308003</v>
      </c>
      <c r="H22" s="21">
        <v>198</v>
      </c>
      <c r="I22" s="1">
        <v>1654.378</v>
      </c>
      <c r="J22" s="1">
        <v>98.87</v>
      </c>
      <c r="K22" s="1">
        <v>52.25</v>
      </c>
      <c r="L22" s="1">
        <v>41.18</v>
      </c>
      <c r="M22" s="2">
        <v>997.3</v>
      </c>
      <c r="N22" s="1">
        <v>39919</v>
      </c>
      <c r="O22" s="1">
        <v>10.5946076800114</v>
      </c>
      <c r="P22" s="1">
        <v>54.822184</v>
      </c>
      <c r="Q22" s="1">
        <v>56.256358</v>
      </c>
      <c r="R22" s="1">
        <v>629.290762241292</v>
      </c>
      <c r="S22" s="1">
        <v>49.7687278944223</v>
      </c>
      <c r="T22" s="1">
        <v>107914</v>
      </c>
      <c r="U22" s="1" t="s">
        <v>77</v>
      </c>
      <c r="V22" s="1">
        <v>0</v>
      </c>
      <c r="W22" s="1">
        <v>0</v>
      </c>
      <c r="X22" s="1">
        <v>1</v>
      </c>
      <c r="Y22" s="1">
        <v>51</v>
      </c>
      <c r="Z22">
        <v>1</v>
      </c>
      <c r="AA22">
        <v>3</v>
      </c>
      <c r="AB22" s="1">
        <v>1</v>
      </c>
      <c r="AC22" s="1">
        <v>1</v>
      </c>
      <c r="AD22" s="1">
        <v>0</v>
      </c>
      <c r="AE22" s="1">
        <v>0</v>
      </c>
      <c r="AF22" s="12">
        <v>2212284</v>
      </c>
      <c r="AG22" s="12">
        <v>4035381</v>
      </c>
      <c r="AH22">
        <v>0.548221840762991</v>
      </c>
      <c r="AI22" s="10">
        <v>40826833</v>
      </c>
      <c r="AJ22" s="22"/>
      <c r="AK22" s="16">
        <v>15848</v>
      </c>
      <c r="AL22" s="23">
        <v>237205.8888</v>
      </c>
      <c r="AM22" s="16">
        <f t="shared" si="2"/>
        <v>237.848078612253</v>
      </c>
      <c r="AN22" s="16">
        <f t="shared" si="3"/>
        <v>0.00581004871967414</v>
      </c>
      <c r="AO22" s="16">
        <v>58556</v>
      </c>
      <c r="AP22">
        <v>0.0257615049217567</v>
      </c>
      <c r="AQ22" s="4">
        <v>157</v>
      </c>
      <c r="AR22" s="4">
        <v>192</v>
      </c>
      <c r="AS22" s="4">
        <v>0.985185152503957</v>
      </c>
      <c r="AT22" s="4">
        <v>4056263</v>
      </c>
      <c r="AU22" s="4">
        <v>388241</v>
      </c>
      <c r="AV22" s="4">
        <v>2379</v>
      </c>
      <c r="AW22" s="4">
        <v>13938</v>
      </c>
      <c r="AX22" s="4">
        <v>648823</v>
      </c>
      <c r="AY22" s="4">
        <v>30269778</v>
      </c>
      <c r="AZ22" s="4">
        <v>30351.7276646947</v>
      </c>
      <c r="BA22" s="4">
        <v>0.741418713521081</v>
      </c>
      <c r="BB22" s="4">
        <v>63205</v>
      </c>
      <c r="BC22" s="4">
        <v>17252035</v>
      </c>
      <c r="BD22" s="24">
        <v>9152119.6</v>
      </c>
      <c r="BE22" s="12">
        <v>9176.89722250075</v>
      </c>
      <c r="BF22" s="20">
        <v>0.224169227135497</v>
      </c>
      <c r="BG22" s="25">
        <v>1075.211</v>
      </c>
      <c r="BH22" s="2">
        <v>15768.7</v>
      </c>
      <c r="BI22" s="4">
        <v>213.1418</v>
      </c>
      <c r="BJ22">
        <v>1</v>
      </c>
      <c r="BK22">
        <v>1</v>
      </c>
      <c r="BL22" s="17">
        <v>10.4533224738</v>
      </c>
      <c r="BM22">
        <v>1.49257799852329</v>
      </c>
      <c r="BN22">
        <v>2.2479520147</v>
      </c>
      <c r="BO22">
        <f t="shared" si="0"/>
        <v>3.35524371887732</v>
      </c>
    </row>
    <row r="23" spans="1:67">
      <c r="A23">
        <v>3</v>
      </c>
      <c r="B23" s="1" t="s">
        <v>76</v>
      </c>
      <c r="C23" s="1">
        <v>2012</v>
      </c>
      <c r="D23" s="1" t="str">
        <f t="shared" si="1"/>
        <v>石家庄市2012</v>
      </c>
      <c r="E23" s="1">
        <v>1006.91855725447</v>
      </c>
      <c r="F23" s="21">
        <v>85.5983441033763</v>
      </c>
      <c r="G23" s="1">
        <v>78.2740774080379</v>
      </c>
      <c r="H23" s="21">
        <v>173</v>
      </c>
      <c r="I23" s="1">
        <v>1668.027</v>
      </c>
      <c r="J23" s="1">
        <v>98</v>
      </c>
      <c r="K23" s="1">
        <v>58</v>
      </c>
      <c r="L23" s="1">
        <v>40</v>
      </c>
      <c r="M23" s="2">
        <v>1005.3</v>
      </c>
      <c r="N23" s="1">
        <v>43552</v>
      </c>
      <c r="O23" s="1">
        <v>10.6817109054512</v>
      </c>
      <c r="P23" s="1">
        <v>58.668474</v>
      </c>
      <c r="Q23" s="1">
        <v>58.6727</v>
      </c>
      <c r="R23" s="1">
        <v>634.338717819283</v>
      </c>
      <c r="S23" s="1">
        <v>49.7910097528782</v>
      </c>
      <c r="T23" s="1">
        <v>124824</v>
      </c>
      <c r="U23" s="1" t="s">
        <v>77</v>
      </c>
      <c r="V23" s="1">
        <v>0</v>
      </c>
      <c r="W23" s="1">
        <v>0</v>
      </c>
      <c r="X23" s="1">
        <v>1</v>
      </c>
      <c r="Y23" s="1">
        <v>52</v>
      </c>
      <c r="Z23">
        <v>1</v>
      </c>
      <c r="AA23">
        <v>3</v>
      </c>
      <c r="AB23" s="1">
        <v>1</v>
      </c>
      <c r="AC23" s="1">
        <v>1</v>
      </c>
      <c r="AD23" s="1">
        <v>0</v>
      </c>
      <c r="AE23" s="1">
        <v>0</v>
      </c>
      <c r="AF23" s="12">
        <v>2722764</v>
      </c>
      <c r="AG23" s="12">
        <v>4640932</v>
      </c>
      <c r="AH23">
        <v>0.586684743495487</v>
      </c>
      <c r="AI23" s="10">
        <v>45002098</v>
      </c>
      <c r="AJ23" s="22"/>
      <c r="AK23" s="16">
        <v>15848</v>
      </c>
      <c r="AL23" s="23">
        <v>535369.4375</v>
      </c>
      <c r="AM23" s="16">
        <f t="shared" si="2"/>
        <v>532.546938724759</v>
      </c>
      <c r="AN23" s="16">
        <f t="shared" si="3"/>
        <v>0.0118965439677946</v>
      </c>
      <c r="AO23" s="16">
        <v>63975</v>
      </c>
      <c r="AP23">
        <v>0.0283960739525492</v>
      </c>
      <c r="AQ23" s="4">
        <v>186</v>
      </c>
      <c r="AR23" s="4">
        <v>266</v>
      </c>
      <c r="AS23" s="4">
        <v>1.05065723718462</v>
      </c>
      <c r="AT23" s="4">
        <v>4112497</v>
      </c>
      <c r="AU23" s="4">
        <v>395542</v>
      </c>
      <c r="AV23" s="4">
        <v>2388</v>
      </c>
      <c r="AW23" s="4">
        <v>15378</v>
      </c>
      <c r="AX23" s="4">
        <v>724480</v>
      </c>
      <c r="AY23" s="4">
        <v>36733348</v>
      </c>
      <c r="AZ23" s="4">
        <v>36539.6876554262</v>
      </c>
      <c r="BA23" s="4">
        <v>0.816258566433947</v>
      </c>
      <c r="BB23" s="4">
        <v>75058</v>
      </c>
      <c r="BC23" s="4">
        <v>20220517</v>
      </c>
      <c r="BD23" s="24">
        <v>8174687.5</v>
      </c>
      <c r="BE23" s="12">
        <v>8131.59007261514</v>
      </c>
      <c r="BF23" s="20">
        <v>0.181651253237127</v>
      </c>
      <c r="BG23" s="25">
        <v>1274.76</v>
      </c>
      <c r="BH23" s="2">
        <v>16281.7</v>
      </c>
      <c r="BI23" s="4">
        <v>215.3198</v>
      </c>
      <c r="BJ23">
        <v>1</v>
      </c>
      <c r="BK23">
        <v>1</v>
      </c>
      <c r="BL23" s="17">
        <v>10.1907069651</v>
      </c>
      <c r="BM23">
        <v>1.4864929279589</v>
      </c>
      <c r="BN23">
        <v>2.30283014959</v>
      </c>
      <c r="BO23">
        <f t="shared" si="0"/>
        <v>3.42314073165608</v>
      </c>
    </row>
    <row r="24" spans="1:68">
      <c r="A24">
        <v>3</v>
      </c>
      <c r="B24" s="1" t="s">
        <v>76</v>
      </c>
      <c r="C24" s="1">
        <v>2013</v>
      </c>
      <c r="D24" s="1" t="str">
        <f t="shared" si="1"/>
        <v>石家庄市2013</v>
      </c>
      <c r="E24" s="1">
        <v>885.673930022581</v>
      </c>
      <c r="F24" s="21">
        <v>103.633361067105</v>
      </c>
      <c r="G24" s="1">
        <v>99.5148237730619</v>
      </c>
      <c r="H24" s="21">
        <v>151</v>
      </c>
      <c r="I24" s="1">
        <v>1747.916</v>
      </c>
      <c r="J24" s="1">
        <v>309</v>
      </c>
      <c r="K24" s="1">
        <v>106</v>
      </c>
      <c r="L24" s="1">
        <v>69</v>
      </c>
      <c r="M24" s="2">
        <v>1003.2</v>
      </c>
      <c r="N24" s="1">
        <v>48491</v>
      </c>
      <c r="O24" s="1">
        <v>10.7891334926956</v>
      </c>
      <c r="P24" s="1">
        <v>60.25945</v>
      </c>
      <c r="Q24" s="1">
        <v>61.299105</v>
      </c>
      <c r="R24" s="1">
        <v>633.013629480061</v>
      </c>
      <c r="S24" s="1">
        <v>48.513446829509</v>
      </c>
      <c r="T24" s="1">
        <v>362523</v>
      </c>
      <c r="U24" s="1" t="s">
        <v>77</v>
      </c>
      <c r="V24" s="1">
        <v>0</v>
      </c>
      <c r="W24" s="1">
        <v>0</v>
      </c>
      <c r="X24" s="1">
        <v>1</v>
      </c>
      <c r="Y24" s="1">
        <v>53</v>
      </c>
      <c r="Z24">
        <v>1</v>
      </c>
      <c r="AA24">
        <v>3</v>
      </c>
      <c r="AB24" s="1">
        <v>1</v>
      </c>
      <c r="AC24" s="1">
        <v>1</v>
      </c>
      <c r="AD24" s="1">
        <v>1</v>
      </c>
      <c r="AE24" s="1">
        <v>0</v>
      </c>
      <c r="AF24" s="12">
        <v>3151233</v>
      </c>
      <c r="AG24" s="12">
        <v>5229442</v>
      </c>
      <c r="AH24">
        <v>0.602594502434485</v>
      </c>
      <c r="AI24" s="10">
        <v>48636583</v>
      </c>
      <c r="AJ24" s="22"/>
      <c r="AK24" s="16">
        <v>15848</v>
      </c>
      <c r="AL24" s="23">
        <v>607243.26</v>
      </c>
      <c r="AM24" s="16">
        <f t="shared" si="2"/>
        <v>605.306279904306</v>
      </c>
      <c r="AN24" s="16">
        <f t="shared" si="3"/>
        <v>0.0124853191269625</v>
      </c>
      <c r="AO24" s="16">
        <v>63836</v>
      </c>
      <c r="AP24">
        <v>0.0306894138061585</v>
      </c>
      <c r="AQ24" s="4">
        <v>204</v>
      </c>
      <c r="AR24" s="4">
        <v>288</v>
      </c>
      <c r="AS24" s="4">
        <v>1.04407922240238</v>
      </c>
      <c r="AT24" s="4">
        <v>4182076</v>
      </c>
      <c r="AU24" s="4">
        <v>399055</v>
      </c>
      <c r="AV24" s="4">
        <v>2277</v>
      </c>
      <c r="AW24" s="4">
        <v>13573</v>
      </c>
      <c r="AX24" s="4">
        <v>810000</v>
      </c>
      <c r="AY24" s="4">
        <v>41862462</v>
      </c>
      <c r="AZ24" s="4">
        <v>41728.9294258373</v>
      </c>
      <c r="BA24" s="4">
        <v>0.860719635670129</v>
      </c>
      <c r="BB24" s="4">
        <v>80065</v>
      </c>
      <c r="BC24" s="4">
        <v>21306777</v>
      </c>
      <c r="BD24" s="24">
        <v>8670480</v>
      </c>
      <c r="BE24" s="12">
        <v>8642.82296650718</v>
      </c>
      <c r="BF24" s="20">
        <v>0.178270747350816</v>
      </c>
      <c r="BG24" s="25">
        <v>1084.023</v>
      </c>
      <c r="BH24" s="2">
        <v>17482</v>
      </c>
      <c r="BI24" s="4">
        <v>234.0764</v>
      </c>
      <c r="BJ24">
        <v>1</v>
      </c>
      <c r="BK24">
        <v>1</v>
      </c>
      <c r="BL24" s="17">
        <v>10.9583574021</v>
      </c>
      <c r="BM24">
        <v>1.57804915399178</v>
      </c>
      <c r="BN24">
        <v>2.27971588788</v>
      </c>
      <c r="BO24">
        <f t="shared" si="0"/>
        <v>3.59750372821066</v>
      </c>
      <c r="BP24">
        <v>15</v>
      </c>
    </row>
    <row r="25" spans="1:68">
      <c r="A25">
        <v>3</v>
      </c>
      <c r="B25" s="1" t="s">
        <v>76</v>
      </c>
      <c r="C25" s="1">
        <v>2014</v>
      </c>
      <c r="D25" s="1" t="str">
        <f t="shared" si="1"/>
        <v>石家庄市2014</v>
      </c>
      <c r="E25" s="1">
        <v>1008.26841151161</v>
      </c>
      <c r="F25" s="21">
        <v>99.5695835920445</v>
      </c>
      <c r="G25" s="1">
        <v>89.0905421348207</v>
      </c>
      <c r="H25" s="21">
        <v>132</v>
      </c>
      <c r="I25" s="1">
        <v>2418.63</v>
      </c>
      <c r="J25" s="1">
        <v>206.323287671233</v>
      </c>
      <c r="K25" s="1">
        <v>66.6</v>
      </c>
      <c r="L25" s="1">
        <v>50.2712328767123</v>
      </c>
      <c r="M25" s="2">
        <v>1024.9</v>
      </c>
      <c r="N25" s="1">
        <v>48970</v>
      </c>
      <c r="O25" s="1">
        <v>10.7989631446964</v>
      </c>
      <c r="P25" s="1">
        <v>60.632285</v>
      </c>
      <c r="Q25" s="1">
        <v>60.632285</v>
      </c>
      <c r="R25" s="1">
        <v>781.829277595545</v>
      </c>
      <c r="S25" s="1">
        <v>47.827536175052</v>
      </c>
      <c r="T25" s="1">
        <v>408747</v>
      </c>
      <c r="U25" s="1" t="s">
        <v>77</v>
      </c>
      <c r="V25" s="1">
        <v>0</v>
      </c>
      <c r="W25" s="1">
        <v>0</v>
      </c>
      <c r="X25" s="1">
        <v>1</v>
      </c>
      <c r="Y25" s="1">
        <v>54</v>
      </c>
      <c r="Z25">
        <v>1</v>
      </c>
      <c r="AA25">
        <v>3</v>
      </c>
      <c r="AB25" s="1">
        <v>1</v>
      </c>
      <c r="AC25" s="1">
        <v>1</v>
      </c>
      <c r="AD25" s="1">
        <v>1</v>
      </c>
      <c r="AE25" s="1">
        <v>1</v>
      </c>
      <c r="AF25" s="12">
        <v>3434745</v>
      </c>
      <c r="AG25" s="12">
        <v>5664878</v>
      </c>
      <c r="AH25">
        <v>0.606322854613992</v>
      </c>
      <c r="AI25" s="10">
        <v>51702653</v>
      </c>
      <c r="AJ25" s="22"/>
      <c r="AK25" s="16">
        <v>13109</v>
      </c>
      <c r="AL25" s="23">
        <v>627726.5892</v>
      </c>
      <c r="AM25" s="16">
        <f t="shared" si="2"/>
        <v>612.475938335447</v>
      </c>
      <c r="AN25" s="16">
        <f t="shared" si="3"/>
        <v>0.0121410905007138</v>
      </c>
      <c r="AO25" s="16">
        <v>67449</v>
      </c>
      <c r="AP25">
        <v>0.0394405774658631</v>
      </c>
      <c r="AQ25" s="4">
        <v>256</v>
      </c>
      <c r="AR25" s="4">
        <v>372</v>
      </c>
      <c r="AS25" s="4">
        <v>0.974213411470227</v>
      </c>
      <c r="AT25" s="4">
        <v>4268456</v>
      </c>
      <c r="AU25" s="4">
        <v>393559</v>
      </c>
      <c r="AV25" s="4">
        <v>2594</v>
      </c>
      <c r="AW25" s="4">
        <v>8032</v>
      </c>
      <c r="AX25" s="4">
        <v>906795</v>
      </c>
      <c r="AY25" s="4">
        <v>48839608</v>
      </c>
      <c r="AZ25" s="4">
        <v>47653.0471265489</v>
      </c>
      <c r="BA25" s="4">
        <v>0.944624795172503</v>
      </c>
      <c r="BB25" s="4">
        <v>72908</v>
      </c>
      <c r="BC25" s="4">
        <v>24787096</v>
      </c>
      <c r="BD25" s="24">
        <v>8784204</v>
      </c>
      <c r="BE25" s="12">
        <v>8570.79129671187</v>
      </c>
      <c r="BF25" s="20">
        <v>0.169898515652572</v>
      </c>
      <c r="BG25" s="25"/>
      <c r="BH25" s="2">
        <v>17482</v>
      </c>
      <c r="BI25" s="4">
        <v>326.7081</v>
      </c>
      <c r="BJ25">
        <v>1</v>
      </c>
      <c r="BK25">
        <v>1</v>
      </c>
      <c r="BL25" s="17">
        <v>11.5016172172</v>
      </c>
      <c r="BM25">
        <v>1.2869785782274</v>
      </c>
      <c r="BN25">
        <v>2.24802717056</v>
      </c>
      <c r="BO25">
        <f t="shared" si="0"/>
        <v>2.89316281178387</v>
      </c>
      <c r="BP25" s="26">
        <v>43.5185185185185</v>
      </c>
    </row>
    <row r="26" spans="1:68">
      <c r="A26">
        <v>3</v>
      </c>
      <c r="B26" s="1" t="s">
        <v>76</v>
      </c>
      <c r="C26" s="1">
        <v>2015</v>
      </c>
      <c r="D26" s="1" t="str">
        <f t="shared" si="1"/>
        <v>石家庄市2015</v>
      </c>
      <c r="E26" s="1">
        <v>1056.64961719219</v>
      </c>
      <c r="F26" s="21">
        <v>78.4631192776845</v>
      </c>
      <c r="G26" s="1">
        <v>75.0690507499546</v>
      </c>
      <c r="H26" s="21">
        <v>115</v>
      </c>
      <c r="I26" s="1">
        <v>2464.701</v>
      </c>
      <c r="J26" s="1">
        <v>147.756164383562</v>
      </c>
      <c r="K26" s="1">
        <v>48.6602739726027</v>
      </c>
      <c r="L26" s="1">
        <v>49.4</v>
      </c>
      <c r="M26" s="2">
        <v>1028.84</v>
      </c>
      <c r="N26" s="1">
        <v>51043</v>
      </c>
      <c r="O26" s="1">
        <v>10.8404236937208</v>
      </c>
      <c r="P26" s="1">
        <v>54.96201</v>
      </c>
      <c r="Q26" s="1">
        <v>54.96201</v>
      </c>
      <c r="R26" s="1">
        <v>788.020833333333</v>
      </c>
      <c r="S26" s="1">
        <v>45.0851009079881</v>
      </c>
      <c r="T26" s="1">
        <v>341068</v>
      </c>
      <c r="U26" s="1" t="s">
        <v>77</v>
      </c>
      <c r="V26" s="1">
        <v>0</v>
      </c>
      <c r="W26" s="1">
        <v>0</v>
      </c>
      <c r="X26" s="1">
        <v>1</v>
      </c>
      <c r="Y26" s="1">
        <v>55</v>
      </c>
      <c r="Z26">
        <v>1</v>
      </c>
      <c r="AA26">
        <v>3</v>
      </c>
      <c r="AB26" s="1">
        <v>1</v>
      </c>
      <c r="AC26" s="1">
        <v>1</v>
      </c>
      <c r="AD26" s="1">
        <v>1</v>
      </c>
      <c r="AE26" s="1">
        <v>0</v>
      </c>
      <c r="AF26" s="12">
        <v>3750529</v>
      </c>
      <c r="AG26" s="12">
        <v>6823857</v>
      </c>
      <c r="AH26">
        <v>0.549620104876172</v>
      </c>
      <c r="AI26" s="10">
        <v>54405988</v>
      </c>
      <c r="AJ26" s="22">
        <v>58.3</v>
      </c>
      <c r="AK26" s="16">
        <v>13056</v>
      </c>
      <c r="AL26" s="23">
        <v>710118.5692</v>
      </c>
      <c r="AM26" s="16">
        <f t="shared" si="2"/>
        <v>690.212831149644</v>
      </c>
      <c r="AN26" s="16">
        <f t="shared" si="3"/>
        <v>0.0130522134659148</v>
      </c>
      <c r="AO26" s="16">
        <v>58686</v>
      </c>
      <c r="AP26">
        <v>0.0416712530637255</v>
      </c>
      <c r="AQ26" s="4">
        <v>398</v>
      </c>
      <c r="AR26" s="4">
        <v>498</v>
      </c>
      <c r="AS26" s="4">
        <v>0.999278280944284</v>
      </c>
      <c r="AT26" s="4">
        <v>4376132</v>
      </c>
      <c r="AU26" s="4">
        <v>419787</v>
      </c>
      <c r="AV26" s="4">
        <v>2752</v>
      </c>
      <c r="AW26" s="4">
        <v>6901</v>
      </c>
      <c r="AX26" s="4">
        <v>1016493</v>
      </c>
      <c r="AY26" s="4">
        <v>56898536</v>
      </c>
      <c r="AZ26" s="4">
        <v>55303.5807316978</v>
      </c>
      <c r="BA26" s="4">
        <v>1.0458138541662</v>
      </c>
      <c r="BB26" s="4">
        <v>90482</v>
      </c>
      <c r="BC26" s="4">
        <v>27271529</v>
      </c>
      <c r="BD26" s="24">
        <v>7561277.6</v>
      </c>
      <c r="BE26" s="12">
        <v>7349.32312118502</v>
      </c>
      <c r="BF26" s="20">
        <v>0.138978775645063</v>
      </c>
      <c r="BG26" s="25"/>
      <c r="BH26" s="2">
        <v>17482</v>
      </c>
      <c r="BI26" s="4">
        <v>417.831</v>
      </c>
      <c r="BJ26">
        <v>1</v>
      </c>
      <c r="BK26">
        <v>1</v>
      </c>
      <c r="BL26" s="17">
        <v>11.2244624422</v>
      </c>
      <c r="BM26">
        <v>1.40467215247397</v>
      </c>
      <c r="BN26">
        <v>2.52604780461</v>
      </c>
      <c r="BO26">
        <f t="shared" si="0"/>
        <v>3.54826900695368</v>
      </c>
      <c r="BP26" s="26">
        <v>72.0111111111111</v>
      </c>
    </row>
    <row r="27" spans="1:68">
      <c r="A27">
        <v>3</v>
      </c>
      <c r="B27" s="1" t="s">
        <v>76</v>
      </c>
      <c r="C27" s="1">
        <v>2016</v>
      </c>
      <c r="D27" s="1" t="str">
        <f t="shared" si="1"/>
        <v>石家庄市2016</v>
      </c>
      <c r="E27" s="1">
        <v>978.61384984491</v>
      </c>
      <c r="F27" s="21">
        <v>79.0723411847093</v>
      </c>
      <c r="G27" s="1">
        <v>69.9598836909534</v>
      </c>
      <c r="H27" s="21">
        <v>100</v>
      </c>
      <c r="I27" s="1">
        <v>3194.061</v>
      </c>
      <c r="J27" s="1">
        <v>163.709589041096</v>
      </c>
      <c r="K27" s="1">
        <v>40.8575342465753</v>
      </c>
      <c r="L27" s="1">
        <v>57.4575342465753</v>
      </c>
      <c r="M27" s="2">
        <v>1038</v>
      </c>
      <c r="N27" s="1">
        <v>55177</v>
      </c>
      <c r="O27" s="1">
        <v>10.9183014787688</v>
      </c>
      <c r="P27" s="1">
        <v>55.048043</v>
      </c>
      <c r="Q27" s="1">
        <v>55.048043</v>
      </c>
      <c r="R27" s="1">
        <v>795.036764705882</v>
      </c>
      <c r="S27" s="1">
        <v>44.5027017087485</v>
      </c>
      <c r="T27" s="1">
        <v>363710</v>
      </c>
      <c r="U27" s="1" t="s">
        <v>77</v>
      </c>
      <c r="V27" s="1">
        <v>0</v>
      </c>
      <c r="W27" s="1">
        <v>0</v>
      </c>
      <c r="X27" s="1">
        <v>1</v>
      </c>
      <c r="Y27" s="1">
        <v>56</v>
      </c>
      <c r="Z27">
        <v>1</v>
      </c>
      <c r="AA27">
        <v>3</v>
      </c>
      <c r="AB27" s="1">
        <v>1</v>
      </c>
      <c r="AC27" s="1">
        <v>1</v>
      </c>
      <c r="AD27" s="1">
        <v>1</v>
      </c>
      <c r="AE27" s="1">
        <v>1</v>
      </c>
      <c r="AF27" s="12">
        <v>4107238</v>
      </c>
      <c r="AG27" s="12">
        <v>7461188</v>
      </c>
      <c r="AH27">
        <v>0.550480432874765</v>
      </c>
      <c r="AI27" s="10">
        <v>59277293</v>
      </c>
      <c r="AJ27" s="22">
        <v>59.96</v>
      </c>
      <c r="AK27" s="16">
        <v>13056</v>
      </c>
      <c r="AL27" s="23">
        <v>811038.1146</v>
      </c>
      <c r="AM27" s="16">
        <f t="shared" si="2"/>
        <v>781.346931213873</v>
      </c>
      <c r="AN27" s="16">
        <f t="shared" si="3"/>
        <v>0.0136821044543988</v>
      </c>
      <c r="AO27" s="16">
        <v>54600</v>
      </c>
      <c r="AP27">
        <v>0.0454023383884804</v>
      </c>
      <c r="AQ27" s="4">
        <v>560</v>
      </c>
      <c r="AR27" s="4">
        <v>800</v>
      </c>
      <c r="AS27" s="4">
        <v>0.978776690030636</v>
      </c>
      <c r="AT27" s="4">
        <v>4511021</v>
      </c>
      <c r="AU27" s="4">
        <v>441812</v>
      </c>
      <c r="AV27" s="4">
        <v>2704</v>
      </c>
      <c r="AW27" s="4">
        <v>6777</v>
      </c>
      <c r="AX27" s="4">
        <v>1140981</v>
      </c>
      <c r="AY27" s="4">
        <v>56784633</v>
      </c>
      <c r="AZ27" s="4">
        <v>54705.8121387283</v>
      </c>
      <c r="BA27" s="4">
        <v>0.957949159385534</v>
      </c>
      <c r="BB27" s="4">
        <v>122300</v>
      </c>
      <c r="BC27" s="4">
        <v>27020478</v>
      </c>
      <c r="BD27" s="24">
        <v>7711710.3</v>
      </c>
      <c r="BE27" s="12">
        <v>7429.39335260116</v>
      </c>
      <c r="BF27" s="20">
        <v>0.130095520724943</v>
      </c>
      <c r="BG27" s="25"/>
      <c r="BH27" s="2">
        <v>17482</v>
      </c>
      <c r="BI27" s="4">
        <v>566.7269</v>
      </c>
      <c r="BJ27">
        <v>1</v>
      </c>
      <c r="BK27">
        <v>1</v>
      </c>
      <c r="BL27" s="17">
        <v>11.2289418141</v>
      </c>
      <c r="BM27">
        <v>1.78260041860822</v>
      </c>
      <c r="BN27">
        <v>2.59400992393</v>
      </c>
      <c r="BO27">
        <f t="shared" si="0"/>
        <v>4.62408317627149</v>
      </c>
      <c r="BP27">
        <v>65.38</v>
      </c>
    </row>
    <row r="28" spans="1:68">
      <c r="A28">
        <v>3</v>
      </c>
      <c r="B28" s="1" t="s">
        <v>76</v>
      </c>
      <c r="C28" s="1">
        <v>2017</v>
      </c>
      <c r="D28" s="1" t="str">
        <f t="shared" si="1"/>
        <v>石家庄市2017</v>
      </c>
      <c r="E28" s="1">
        <v>981.472337140867</v>
      </c>
      <c r="F28" s="21">
        <v>72.9345111943395</v>
      </c>
      <c r="G28" s="1">
        <v>64.5805718887218</v>
      </c>
      <c r="H28" s="21">
        <v>87</v>
      </c>
      <c r="I28" s="1">
        <v>4079.041</v>
      </c>
      <c r="J28" s="1">
        <v>150.115068493151</v>
      </c>
      <c r="K28" s="1">
        <v>33.0986301369863</v>
      </c>
      <c r="L28" s="1">
        <v>54.0164383561644</v>
      </c>
      <c r="M28" s="2">
        <v>973</v>
      </c>
      <c r="N28" s="1">
        <v>57024</v>
      </c>
      <c r="O28" s="1">
        <v>10.9512275108305</v>
      </c>
      <c r="P28" s="1">
        <v>57.130578</v>
      </c>
      <c r="Q28" s="1">
        <v>57.130578</v>
      </c>
      <c r="R28" s="1">
        <v>692.03413940256</v>
      </c>
      <c r="S28" s="1">
        <v>47.1731560312966</v>
      </c>
      <c r="T28" s="1">
        <v>386325</v>
      </c>
      <c r="U28" s="1" t="s">
        <v>78</v>
      </c>
      <c r="V28" s="1">
        <v>0</v>
      </c>
      <c r="W28" s="1">
        <v>0</v>
      </c>
      <c r="X28" s="1">
        <v>0</v>
      </c>
      <c r="Y28" s="1">
        <v>56</v>
      </c>
      <c r="Z28">
        <v>1</v>
      </c>
      <c r="AA28">
        <v>3</v>
      </c>
      <c r="AB28" s="1">
        <v>0</v>
      </c>
      <c r="AC28" s="1">
        <v>1</v>
      </c>
      <c r="AD28" s="1">
        <v>1</v>
      </c>
      <c r="AE28" s="1">
        <v>0</v>
      </c>
      <c r="AF28" s="12">
        <v>4608886</v>
      </c>
      <c r="AG28" s="12">
        <v>8067284</v>
      </c>
      <c r="AH28">
        <v>0.57130578271448</v>
      </c>
      <c r="AI28" s="10">
        <v>61770284</v>
      </c>
      <c r="AJ28" s="22">
        <v>61.64</v>
      </c>
      <c r="AK28" s="16">
        <v>14060</v>
      </c>
      <c r="AL28" s="23">
        <v>941592.5244</v>
      </c>
      <c r="AM28" s="16">
        <f t="shared" si="2"/>
        <v>967.720991161357</v>
      </c>
      <c r="AN28" s="16">
        <f t="shared" si="3"/>
        <v>0.015243454674743</v>
      </c>
      <c r="AO28" s="16">
        <v>42000</v>
      </c>
      <c r="AP28">
        <v>0.0439333456614509</v>
      </c>
      <c r="AQ28" s="4">
        <v>647</v>
      </c>
      <c r="AR28" s="4">
        <v>950</v>
      </c>
      <c r="AS28" s="4">
        <v>1.00399867692493</v>
      </c>
      <c r="AT28" s="4">
        <v>4681026</v>
      </c>
      <c r="AU28" s="4">
        <v>460674</v>
      </c>
      <c r="AV28" s="4">
        <v>2638</v>
      </c>
      <c r="AW28" s="4">
        <v>6762</v>
      </c>
      <c r="AX28" s="4">
        <v>1282442</v>
      </c>
      <c r="AY28" s="4">
        <v>68024707</v>
      </c>
      <c r="AZ28" s="4">
        <v>69912.3401849949</v>
      </c>
      <c r="BA28" s="4">
        <v>1.10125294227237</v>
      </c>
      <c r="BB28" s="4">
        <v>100610</v>
      </c>
      <c r="BC28" s="4">
        <v>24456340</v>
      </c>
      <c r="BD28" s="24">
        <v>8609220.18</v>
      </c>
      <c r="BE28" s="12">
        <v>8848.11940390545</v>
      </c>
      <c r="BF28" s="20">
        <v>0.139374787073992</v>
      </c>
      <c r="BG28" s="25">
        <v>2560</v>
      </c>
      <c r="BH28" s="2">
        <v>17482</v>
      </c>
      <c r="BI28" s="4">
        <v>470.5434</v>
      </c>
      <c r="BJ28">
        <v>1</v>
      </c>
      <c r="BK28">
        <v>1</v>
      </c>
      <c r="BL28" s="17">
        <v>11.5621607538</v>
      </c>
      <c r="BM28">
        <v>1.55247967847671</v>
      </c>
      <c r="BN28">
        <v>2.55148262042</v>
      </c>
      <c r="BO28">
        <f t="shared" si="0"/>
        <v>3.96112491818856</v>
      </c>
      <c r="BP28">
        <v>56.49</v>
      </c>
    </row>
    <row r="29" spans="1:68">
      <c r="A29">
        <v>3</v>
      </c>
      <c r="B29" s="1" t="s">
        <v>76</v>
      </c>
      <c r="C29" s="1">
        <v>2018</v>
      </c>
      <c r="D29" s="1" t="str">
        <f t="shared" si="1"/>
        <v>石家庄市2018</v>
      </c>
      <c r="E29" s="1">
        <v>980.035576901972</v>
      </c>
      <c r="F29" s="21">
        <v>62.8170165498911</v>
      </c>
      <c r="G29" s="1">
        <v>58.2381291944779</v>
      </c>
      <c r="H29" s="21">
        <v>76</v>
      </c>
      <c r="I29" s="1">
        <v>4122.171</v>
      </c>
      <c r="J29" s="1">
        <v>121.5</v>
      </c>
      <c r="K29" s="1">
        <v>20.75</v>
      </c>
      <c r="L29" s="1">
        <v>45.4166666666666</v>
      </c>
      <c r="M29" s="2">
        <v>982</v>
      </c>
      <c r="N29" s="1">
        <v>55723</v>
      </c>
      <c r="O29" s="1">
        <v>10.9281482670761</v>
      </c>
      <c r="P29" s="1">
        <v>52.407336</v>
      </c>
      <c r="Q29" s="1">
        <v>52.407336</v>
      </c>
      <c r="R29" s="1">
        <v>619.636547198385</v>
      </c>
      <c r="S29" s="1">
        <v>32.2280665704388</v>
      </c>
      <c r="T29" s="1">
        <v>354819</v>
      </c>
      <c r="U29" s="1" t="s">
        <v>78</v>
      </c>
      <c r="V29" s="1">
        <v>0</v>
      </c>
      <c r="W29" s="1">
        <v>0</v>
      </c>
      <c r="X29" s="1">
        <v>0</v>
      </c>
      <c r="Y29" s="1">
        <v>57</v>
      </c>
      <c r="Z29">
        <v>1</v>
      </c>
      <c r="AA29">
        <v>3</v>
      </c>
      <c r="AB29" s="1">
        <v>0</v>
      </c>
      <c r="AC29" s="1">
        <v>1</v>
      </c>
      <c r="AD29" s="1">
        <v>1</v>
      </c>
      <c r="AE29" s="1">
        <v>1</v>
      </c>
      <c r="AF29" s="12">
        <v>5196778</v>
      </c>
      <c r="AG29" s="12">
        <v>9916127</v>
      </c>
      <c r="AH29">
        <v>0.524073360496492</v>
      </c>
      <c r="AI29" s="10">
        <v>60826180</v>
      </c>
      <c r="AJ29" s="22">
        <v>63.16</v>
      </c>
      <c r="AK29" s="16">
        <v>15848</v>
      </c>
      <c r="AL29" s="23">
        <v>992563.6782</v>
      </c>
      <c r="AM29" s="16">
        <f t="shared" si="2"/>
        <v>1010.75730977597</v>
      </c>
      <c r="AN29" s="16">
        <f t="shared" si="3"/>
        <v>0.0163180340800622</v>
      </c>
      <c r="AO29" s="16">
        <v>41841</v>
      </c>
      <c r="AP29">
        <v>0.0383809818273599</v>
      </c>
      <c r="AQ29" s="4">
        <v>850</v>
      </c>
      <c r="AR29" s="4">
        <v>1406</v>
      </c>
      <c r="AS29" s="4">
        <v>0.999281744082001</v>
      </c>
      <c r="AT29" s="4">
        <v>4975000</v>
      </c>
      <c r="AU29" s="4">
        <v>476705</v>
      </c>
      <c r="AV29" s="4">
        <v>2189</v>
      </c>
      <c r="AW29" s="4">
        <v>6761</v>
      </c>
      <c r="AX29" s="4">
        <v>1434714</v>
      </c>
      <c r="AY29" s="4">
        <v>81434647</v>
      </c>
      <c r="AZ29" s="4">
        <v>82927.3391038697</v>
      </c>
      <c r="BA29" s="4">
        <v>1.33880916079228</v>
      </c>
      <c r="BB29" s="4">
        <v>118720</v>
      </c>
      <c r="BC29" s="4">
        <v>16207483</v>
      </c>
      <c r="BD29" s="24">
        <v>9155000</v>
      </c>
      <c r="BE29" s="12">
        <v>9322.81059063136</v>
      </c>
      <c r="BF29" s="20">
        <v>0.150510849111353</v>
      </c>
      <c r="BG29" s="25">
        <v>2777</v>
      </c>
      <c r="BH29" s="2">
        <v>17482</v>
      </c>
      <c r="BI29" s="4">
        <v>395.0566</v>
      </c>
      <c r="BJ29">
        <v>1</v>
      </c>
      <c r="BK29">
        <v>1</v>
      </c>
      <c r="BL29" s="17">
        <v>11.2204217031</v>
      </c>
      <c r="BM29">
        <v>1.48145529772877</v>
      </c>
      <c r="BN29">
        <v>2.58011377688</v>
      </c>
      <c r="BO29">
        <f t="shared" si="0"/>
        <v>3.82232322350185</v>
      </c>
      <c r="BP29">
        <v>51.13</v>
      </c>
    </row>
    <row r="30" spans="1:68">
      <c r="A30">
        <v>3</v>
      </c>
      <c r="B30" s="1" t="s">
        <v>76</v>
      </c>
      <c r="C30" s="1">
        <v>2019</v>
      </c>
      <c r="D30" s="1" t="str">
        <f t="shared" si="1"/>
        <v>石家庄市2019</v>
      </c>
      <c r="E30" s="1">
        <v>1001.96738771214</v>
      </c>
      <c r="F30" s="21">
        <v>58.3201205868702</v>
      </c>
      <c r="G30" s="1">
        <v>63.1666666666666</v>
      </c>
      <c r="H30" s="21">
        <v>67</v>
      </c>
      <c r="I30" s="1">
        <v>4653.785</v>
      </c>
      <c r="J30" s="1">
        <v>114.666666666666</v>
      </c>
      <c r="K30" s="1">
        <v>16.4166666666666</v>
      </c>
      <c r="L30" s="1">
        <v>46.1666666666666</v>
      </c>
      <c r="M30" s="2">
        <v>1052</v>
      </c>
      <c r="N30" s="1">
        <v>52859</v>
      </c>
      <c r="O30" s="1">
        <v>10.875383270083</v>
      </c>
      <c r="P30" s="1">
        <v>54.131118</v>
      </c>
      <c r="Q30" s="1">
        <v>54.131118</v>
      </c>
      <c r="R30" s="1">
        <v>663.806158505805</v>
      </c>
      <c r="S30" s="1">
        <v>31.5272207783267</v>
      </c>
      <c r="T30" s="1">
        <v>317472</v>
      </c>
      <c r="U30" s="1" t="s">
        <v>78</v>
      </c>
      <c r="V30" s="1">
        <v>0</v>
      </c>
      <c r="W30" s="1">
        <v>0</v>
      </c>
      <c r="X30" s="1">
        <v>0</v>
      </c>
      <c r="Y30" s="1">
        <v>58</v>
      </c>
      <c r="Z30">
        <v>1</v>
      </c>
      <c r="AA30">
        <v>3</v>
      </c>
      <c r="AB30" s="1">
        <v>0</v>
      </c>
      <c r="AC30" s="1">
        <v>1</v>
      </c>
      <c r="AD30" s="1">
        <v>1</v>
      </c>
      <c r="AE30" s="1">
        <v>0</v>
      </c>
      <c r="AF30" s="12">
        <v>5691283</v>
      </c>
      <c r="AG30" s="12">
        <v>10513884</v>
      </c>
      <c r="AH30">
        <v>0.541311184334923</v>
      </c>
      <c r="AI30" s="10">
        <v>58100000</v>
      </c>
      <c r="AJ30" s="22">
        <v>64.41</v>
      </c>
      <c r="AK30" s="16">
        <v>15848</v>
      </c>
      <c r="AL30" s="23">
        <v>1126876.8735</v>
      </c>
      <c r="AM30" s="16">
        <f t="shared" si="2"/>
        <v>1071.17573526616</v>
      </c>
      <c r="AN30" s="16">
        <f t="shared" si="3"/>
        <v>0.0193954711445783</v>
      </c>
      <c r="AO30" s="16">
        <v>37239</v>
      </c>
      <c r="AP30">
        <v>0.036660777385159</v>
      </c>
      <c r="AQ30" s="4">
        <v>1009</v>
      </c>
      <c r="AR30" s="4">
        <v>1840</v>
      </c>
      <c r="AS30" s="4">
        <v>1.03954908686611</v>
      </c>
      <c r="AT30" s="4">
        <v>5469998</v>
      </c>
      <c r="AU30" s="4">
        <v>490237</v>
      </c>
      <c r="AV30" s="4">
        <v>2097</v>
      </c>
      <c r="AW30" s="4">
        <v>6760</v>
      </c>
      <c r="AX30" s="4">
        <v>1586985</v>
      </c>
      <c r="AY30" s="4">
        <v>97422557</v>
      </c>
      <c r="AZ30" s="4">
        <v>92606.9933460076</v>
      </c>
      <c r="BA30" s="4">
        <v>1.67680820998279</v>
      </c>
      <c r="BB30" s="4">
        <v>123373</v>
      </c>
      <c r="BC30" s="4">
        <v>16026466</v>
      </c>
      <c r="BD30" s="24">
        <v>11788000</v>
      </c>
      <c r="BE30" s="12">
        <v>11205.3231939164</v>
      </c>
      <c r="BF30" s="20">
        <v>0.20289156626506</v>
      </c>
      <c r="BG30" s="25">
        <v>2876</v>
      </c>
      <c r="BH30" s="2">
        <v>17482</v>
      </c>
      <c r="BI30" s="4">
        <v>492.3197</v>
      </c>
      <c r="BJ30">
        <v>1</v>
      </c>
      <c r="BK30">
        <v>1</v>
      </c>
      <c r="BL30" s="17">
        <v>11.5814704421</v>
      </c>
      <c r="BM30">
        <v>1.13673893654795</v>
      </c>
      <c r="BN30">
        <v>2.49671231212</v>
      </c>
      <c r="BO30">
        <f t="shared" si="0"/>
        <v>2.83811009854545</v>
      </c>
      <c r="BP30">
        <v>50.27</v>
      </c>
    </row>
    <row r="31" spans="1:68">
      <c r="A31">
        <v>3</v>
      </c>
      <c r="B31" s="1" t="s">
        <v>76</v>
      </c>
      <c r="C31" s="1">
        <v>2020</v>
      </c>
      <c r="D31" s="1" t="str">
        <f t="shared" si="1"/>
        <v>石家庄市2020</v>
      </c>
      <c r="E31" s="1">
        <v>920.968932320635</v>
      </c>
      <c r="F31" s="21">
        <v>53.3343795428015</v>
      </c>
      <c r="G31" s="1">
        <v>57.5833333333333</v>
      </c>
      <c r="H31" s="1"/>
      <c r="I31" s="1"/>
      <c r="J31" s="1">
        <v>96.9166666666666</v>
      </c>
      <c r="K31" s="1">
        <v>12.3333333333333</v>
      </c>
      <c r="L31" s="1">
        <v>41</v>
      </c>
      <c r="M31" s="2">
        <v>1122</v>
      </c>
      <c r="P31">
        <v>59.194757</v>
      </c>
      <c r="Q31" s="1">
        <v>54.131118</v>
      </c>
      <c r="R31" s="1">
        <v>663.806158505805</v>
      </c>
      <c r="S31" s="1">
        <v>29.4097824804974</v>
      </c>
      <c r="T31" s="1">
        <v>275624</v>
      </c>
      <c r="U31" s="1" t="s">
        <v>78</v>
      </c>
      <c r="V31" s="1">
        <v>0</v>
      </c>
      <c r="W31" s="1">
        <v>0</v>
      </c>
      <c r="X31" s="1">
        <v>0</v>
      </c>
      <c r="Y31" s="1">
        <v>59</v>
      </c>
      <c r="Z31">
        <v>1</v>
      </c>
      <c r="AA31">
        <v>3</v>
      </c>
      <c r="AB31" s="1">
        <v>0</v>
      </c>
      <c r="AC31" s="1">
        <v>1</v>
      </c>
      <c r="AD31" s="1">
        <v>1</v>
      </c>
      <c r="AE31" s="1">
        <v>0</v>
      </c>
      <c r="AF31" s="12">
        <v>6322000</v>
      </c>
      <c r="AG31" s="12">
        <v>10680000</v>
      </c>
      <c r="AH31">
        <v>0.591947565543071</v>
      </c>
      <c r="AI31" s="10">
        <v>59351000</v>
      </c>
      <c r="AJ31" s="22">
        <v>70.18</v>
      </c>
      <c r="AK31" s="16">
        <v>15848</v>
      </c>
      <c r="AM31" s="16"/>
      <c r="AN31" s="16"/>
      <c r="AP31">
        <v>0.0374501514386673</v>
      </c>
      <c r="BE31" s="8"/>
      <c r="BF31"/>
      <c r="BG31" s="25"/>
      <c r="BH31" s="2">
        <v>17482</v>
      </c>
      <c r="BJ31">
        <v>1</v>
      </c>
      <c r="BK31">
        <v>1</v>
      </c>
      <c r="BL31" s="17">
        <v>11.25248861</v>
      </c>
      <c r="BM31">
        <v>1.68971914829589</v>
      </c>
      <c r="BN31">
        <v>2.46553327576</v>
      </c>
      <c r="BO31">
        <f t="shared" si="0"/>
        <v>4.16605878681236</v>
      </c>
      <c r="BP31">
        <v>77.66</v>
      </c>
    </row>
    <row r="32" spans="1:67">
      <c r="A32">
        <v>4</v>
      </c>
      <c r="B32" s="1" t="s">
        <v>79</v>
      </c>
      <c r="C32" s="1">
        <v>2011</v>
      </c>
      <c r="D32" s="1" t="str">
        <f t="shared" si="1"/>
        <v>唐山市2011</v>
      </c>
      <c r="E32" s="1">
        <v>1497.48833231743</v>
      </c>
      <c r="F32" s="21">
        <v>77.9320111236007</v>
      </c>
      <c r="G32" s="1">
        <v>59.7139318338284</v>
      </c>
      <c r="H32" s="21">
        <v>112</v>
      </c>
      <c r="I32" s="1">
        <v>4235.513</v>
      </c>
      <c r="J32" s="1">
        <v>81</v>
      </c>
      <c r="K32" s="1">
        <v>63</v>
      </c>
      <c r="L32" s="1">
        <v>35</v>
      </c>
      <c r="M32" s="2">
        <v>737.1</v>
      </c>
      <c r="N32" s="1">
        <v>71565</v>
      </c>
      <c r="O32" s="1">
        <v>11.1783614066183</v>
      </c>
      <c r="P32" s="1">
        <v>57.861281</v>
      </c>
      <c r="Q32" s="1">
        <v>57.83209</v>
      </c>
      <c r="R32" s="1">
        <v>547.134798099763</v>
      </c>
      <c r="S32" s="1">
        <v>60.0818535153103</v>
      </c>
      <c r="T32" s="1">
        <v>73964</v>
      </c>
      <c r="U32" s="1" t="s">
        <v>80</v>
      </c>
      <c r="V32" s="1">
        <v>0</v>
      </c>
      <c r="W32" s="1">
        <v>0</v>
      </c>
      <c r="X32" s="1">
        <v>1</v>
      </c>
      <c r="Y32" s="1">
        <v>57</v>
      </c>
      <c r="Z32">
        <v>1</v>
      </c>
      <c r="AA32">
        <v>2</v>
      </c>
      <c r="AB32" s="1">
        <v>0</v>
      </c>
      <c r="AC32" s="1">
        <v>1</v>
      </c>
      <c r="AD32" s="1">
        <v>0</v>
      </c>
      <c r="AE32" s="1">
        <v>0</v>
      </c>
      <c r="AF32" s="12">
        <v>2555624</v>
      </c>
      <c r="AG32" s="12">
        <v>4416812</v>
      </c>
      <c r="AH32">
        <v>0.578612809420007</v>
      </c>
      <c r="AI32" s="10">
        <v>54424541</v>
      </c>
      <c r="AJ32" s="22">
        <v>52.14</v>
      </c>
      <c r="AK32" s="16">
        <v>13472</v>
      </c>
      <c r="AL32" s="23">
        <v>698344.8324</v>
      </c>
      <c r="AM32" s="16">
        <f t="shared" si="2"/>
        <v>947.422103378103</v>
      </c>
      <c r="AN32" s="16">
        <f t="shared" si="3"/>
        <v>0.0128314326509433</v>
      </c>
      <c r="AO32" s="16">
        <v>27261</v>
      </c>
      <c r="AP32">
        <v>0.0403982638064133</v>
      </c>
      <c r="AQ32" s="4">
        <v>64</v>
      </c>
      <c r="AR32" s="4">
        <v>124</v>
      </c>
      <c r="AS32" s="4">
        <v>1.01683540292172</v>
      </c>
      <c r="AT32" s="4">
        <v>7202723</v>
      </c>
      <c r="AU32" s="4">
        <v>105870</v>
      </c>
      <c r="AV32" s="4">
        <v>1288</v>
      </c>
      <c r="AW32" s="4">
        <v>13645</v>
      </c>
      <c r="AX32" s="4">
        <v>599561</v>
      </c>
      <c r="AY32" s="4">
        <v>25450636</v>
      </c>
      <c r="AZ32" s="4">
        <v>34528.0640347307</v>
      </c>
      <c r="BA32" s="4">
        <v>0.467631614936357</v>
      </c>
      <c r="BB32" s="4">
        <v>61956</v>
      </c>
      <c r="BC32" s="4">
        <v>36067751</v>
      </c>
      <c r="BD32" s="24">
        <v>7016194.44</v>
      </c>
      <c r="BE32" s="12">
        <v>9518.64664224664</v>
      </c>
      <c r="BF32" s="20">
        <v>0.128916005740866</v>
      </c>
      <c r="BG32" s="25">
        <v>969.084</v>
      </c>
      <c r="BH32" s="2">
        <v>14124.3</v>
      </c>
      <c r="BI32" s="4">
        <v>683.5162</v>
      </c>
      <c r="BJ32">
        <v>1</v>
      </c>
      <c r="BK32">
        <v>1</v>
      </c>
      <c r="BL32" s="17">
        <v>11.6492872834</v>
      </c>
      <c r="BM32">
        <v>1.71380566744384</v>
      </c>
      <c r="BN32">
        <v>2.11350610994</v>
      </c>
      <c r="BO32">
        <f t="shared" si="0"/>
        <v>3.62213874939235</v>
      </c>
    </row>
    <row r="33" spans="1:67">
      <c r="A33">
        <v>4</v>
      </c>
      <c r="B33" s="1" t="s">
        <v>79</v>
      </c>
      <c r="C33" s="1">
        <v>2012</v>
      </c>
      <c r="D33" s="1" t="str">
        <f t="shared" si="1"/>
        <v>唐山市2012</v>
      </c>
      <c r="E33" s="1">
        <v>1481.78093717832</v>
      </c>
      <c r="F33" s="21">
        <v>71.494765733861</v>
      </c>
      <c r="G33" s="1">
        <v>47.7766214723681</v>
      </c>
      <c r="H33" s="21">
        <v>102</v>
      </c>
      <c r="I33" s="1">
        <v>4486.913</v>
      </c>
      <c r="J33" s="1">
        <v>89</v>
      </c>
      <c r="K33" s="1">
        <v>55</v>
      </c>
      <c r="L33" s="1">
        <v>32</v>
      </c>
      <c r="M33" s="2">
        <v>741.8</v>
      </c>
      <c r="N33" s="1">
        <v>76643</v>
      </c>
      <c r="O33" s="1">
        <v>11.2469135559287</v>
      </c>
      <c r="P33" s="1">
        <v>61.408309</v>
      </c>
      <c r="Q33" s="1">
        <v>61.40809</v>
      </c>
      <c r="R33" s="1">
        <v>550.62351543943</v>
      </c>
      <c r="S33" s="1">
        <v>59.2631072532602</v>
      </c>
      <c r="T33" s="1">
        <v>104636</v>
      </c>
      <c r="U33" s="1" t="s">
        <v>80</v>
      </c>
      <c r="V33" s="1">
        <v>0</v>
      </c>
      <c r="W33" s="1">
        <v>0</v>
      </c>
      <c r="X33" s="1">
        <v>1</v>
      </c>
      <c r="Y33" s="1">
        <v>58</v>
      </c>
      <c r="Z33">
        <v>1</v>
      </c>
      <c r="AA33">
        <v>2</v>
      </c>
      <c r="AB33" s="1">
        <v>0</v>
      </c>
      <c r="AC33" s="1">
        <v>1</v>
      </c>
      <c r="AD33" s="1">
        <v>0</v>
      </c>
      <c r="AE33" s="1">
        <v>0</v>
      </c>
      <c r="AF33" s="12">
        <v>3010936</v>
      </c>
      <c r="AG33" s="12">
        <v>4903141</v>
      </c>
      <c r="AH33">
        <v>0.61408309489774</v>
      </c>
      <c r="AI33" s="10">
        <v>58616363</v>
      </c>
      <c r="AJ33" s="22">
        <v>53.6</v>
      </c>
      <c r="AK33" s="16">
        <v>13472</v>
      </c>
      <c r="AL33" s="23">
        <v>776589</v>
      </c>
      <c r="AM33" s="16">
        <f t="shared" si="2"/>
        <v>1046.8980857374</v>
      </c>
      <c r="AN33" s="16">
        <f t="shared" si="3"/>
        <v>0.0132486725592306</v>
      </c>
      <c r="AO33" s="16">
        <v>26493</v>
      </c>
      <c r="AP33">
        <v>0.0435097706353919</v>
      </c>
      <c r="AQ33" s="4">
        <v>105</v>
      </c>
      <c r="AR33" s="4">
        <v>158</v>
      </c>
      <c r="AS33" s="4">
        <v>0.980428357840953</v>
      </c>
      <c r="AT33" s="4">
        <v>7225597</v>
      </c>
      <c r="AU33" s="4">
        <v>125531</v>
      </c>
      <c r="AV33" s="4">
        <v>1311</v>
      </c>
      <c r="AW33" s="4">
        <v>14500</v>
      </c>
      <c r="AX33" s="4">
        <v>599721</v>
      </c>
      <c r="AY33" s="4">
        <v>30171685</v>
      </c>
      <c r="AZ33" s="4">
        <v>40673.6114855756</v>
      </c>
      <c r="BA33" s="4">
        <v>0.514731441116536</v>
      </c>
      <c r="BB33" s="4">
        <v>105895</v>
      </c>
      <c r="BC33" s="4">
        <v>43966258</v>
      </c>
      <c r="BD33" s="24">
        <v>6616762.5</v>
      </c>
      <c r="BE33" s="12">
        <v>8919.873955244</v>
      </c>
      <c r="BF33" s="20">
        <v>0.112882515416386</v>
      </c>
      <c r="BG33" s="25">
        <v>1138.232</v>
      </c>
      <c r="BH33" s="2">
        <v>14532.9</v>
      </c>
      <c r="BI33" s="4">
        <v>722.5438</v>
      </c>
      <c r="BJ33">
        <v>1</v>
      </c>
      <c r="BK33">
        <v>1</v>
      </c>
      <c r="BL33" s="17">
        <v>11.0928184924</v>
      </c>
      <c r="BM33">
        <v>2.64621259430685</v>
      </c>
      <c r="BN33">
        <v>2.12758188502</v>
      </c>
      <c r="BO33">
        <f t="shared" si="0"/>
        <v>5.63003397955903</v>
      </c>
    </row>
    <row r="34" spans="1:68">
      <c r="A34">
        <v>4</v>
      </c>
      <c r="B34" s="1" t="s">
        <v>79</v>
      </c>
      <c r="C34" s="1">
        <v>2013</v>
      </c>
      <c r="D34" s="1" t="str">
        <f t="shared" si="1"/>
        <v>唐山市2013</v>
      </c>
      <c r="E34" s="1">
        <v>1385.9687028439</v>
      </c>
      <c r="F34" s="21">
        <v>76.6215425305787</v>
      </c>
      <c r="G34" s="1">
        <v>56.1457603425235</v>
      </c>
      <c r="H34" s="21">
        <v>94</v>
      </c>
      <c r="I34" s="1">
        <v>4879.711</v>
      </c>
      <c r="J34" s="1">
        <v>184</v>
      </c>
      <c r="K34" s="1">
        <v>114</v>
      </c>
      <c r="L34" s="1">
        <v>69</v>
      </c>
      <c r="M34" s="2">
        <v>738.7</v>
      </c>
      <c r="N34" s="1">
        <v>82831</v>
      </c>
      <c r="O34" s="1">
        <v>11.3245576664399</v>
      </c>
      <c r="P34" s="1">
        <v>64.044353</v>
      </c>
      <c r="Q34" s="1">
        <v>64.04425</v>
      </c>
      <c r="R34" s="1">
        <v>537.549119487702</v>
      </c>
      <c r="S34" s="1">
        <v>58.698295120842</v>
      </c>
      <c r="T34" s="1">
        <v>142026</v>
      </c>
      <c r="U34" s="1" t="s">
        <v>81</v>
      </c>
      <c r="V34" s="1">
        <v>0</v>
      </c>
      <c r="W34" s="1">
        <v>0</v>
      </c>
      <c r="X34" s="1">
        <v>0</v>
      </c>
      <c r="Y34" s="1">
        <v>56</v>
      </c>
      <c r="Z34">
        <v>1</v>
      </c>
      <c r="AA34">
        <v>3</v>
      </c>
      <c r="AB34" s="1">
        <v>0</v>
      </c>
      <c r="AC34" s="1">
        <v>1</v>
      </c>
      <c r="AD34" s="1">
        <v>0</v>
      </c>
      <c r="AE34" s="1">
        <v>0</v>
      </c>
      <c r="AF34" s="12">
        <v>3184152</v>
      </c>
      <c r="AG34" s="12">
        <v>4971792</v>
      </c>
      <c r="AH34">
        <v>0.640443526197395</v>
      </c>
      <c r="AI34" s="10">
        <v>61212139</v>
      </c>
      <c r="AJ34" s="22">
        <v>54.97</v>
      </c>
      <c r="AK34" s="16">
        <v>13742</v>
      </c>
      <c r="AL34" s="23">
        <v>837184.3896</v>
      </c>
      <c r="AM34" s="16">
        <f t="shared" si="2"/>
        <v>1133.32122593746</v>
      </c>
      <c r="AN34" s="16">
        <f t="shared" si="3"/>
        <v>0.0136767707071958</v>
      </c>
      <c r="AO34" s="16">
        <v>27926</v>
      </c>
      <c r="AP34">
        <v>0.0445438356862174</v>
      </c>
      <c r="AQ34" s="4">
        <v>97</v>
      </c>
      <c r="AR34" s="4">
        <v>164</v>
      </c>
      <c r="AS34" s="4">
        <v>1.02734224699361</v>
      </c>
      <c r="AT34" s="4">
        <v>7258408</v>
      </c>
      <c r="AU34" s="4">
        <v>111758</v>
      </c>
      <c r="AV34" s="4">
        <v>1347</v>
      </c>
      <c r="AW34" s="4">
        <v>14035</v>
      </c>
      <c r="AX34" s="4">
        <v>600316</v>
      </c>
      <c r="AY34" s="4">
        <v>35758674</v>
      </c>
      <c r="AZ34" s="4">
        <v>48407.572762962</v>
      </c>
      <c r="BA34" s="4">
        <v>0.584176187667613</v>
      </c>
      <c r="BB34" s="4">
        <v>90477</v>
      </c>
      <c r="BC34" s="4">
        <v>47730096</v>
      </c>
      <c r="BD34" s="24">
        <v>7846784.4</v>
      </c>
      <c r="BE34" s="12">
        <v>10622.4237173413</v>
      </c>
      <c r="BF34" s="20">
        <v>0.128190004926964</v>
      </c>
      <c r="BG34" s="25">
        <v>1231.2</v>
      </c>
      <c r="BH34" s="2">
        <v>17000</v>
      </c>
      <c r="BI34" s="4">
        <v>780.2419</v>
      </c>
      <c r="BJ34">
        <v>1</v>
      </c>
      <c r="BK34">
        <v>1</v>
      </c>
      <c r="BL34" s="17">
        <v>11.5299324866</v>
      </c>
      <c r="BM34">
        <v>1.5380411469726</v>
      </c>
      <c r="BN34">
        <v>2.04277079694</v>
      </c>
      <c r="BO34">
        <f t="shared" si="0"/>
        <v>3.14186553952773</v>
      </c>
      <c r="BP34">
        <v>13</v>
      </c>
    </row>
    <row r="35" spans="1:68">
      <c r="A35">
        <v>4</v>
      </c>
      <c r="B35" s="1" t="s">
        <v>79</v>
      </c>
      <c r="C35" s="1">
        <v>2014</v>
      </c>
      <c r="D35" s="1" t="str">
        <f t="shared" si="1"/>
        <v>唐山市2014</v>
      </c>
      <c r="E35" s="1">
        <v>1401.29967976622</v>
      </c>
      <c r="F35" s="21">
        <v>83.5362199629292</v>
      </c>
      <c r="G35" s="1">
        <v>59.9125691287556</v>
      </c>
      <c r="H35" s="21">
        <v>86</v>
      </c>
      <c r="I35" s="1">
        <v>4698.021</v>
      </c>
      <c r="J35" s="1">
        <v>163.506849315069</v>
      </c>
      <c r="K35" s="1">
        <v>73.0821917808219</v>
      </c>
      <c r="L35" s="1">
        <v>60.7041095890411</v>
      </c>
      <c r="M35" s="2">
        <v>753.2</v>
      </c>
      <c r="N35" s="1">
        <v>80450</v>
      </c>
      <c r="O35" s="1">
        <v>11.2953911524205</v>
      </c>
      <c r="P35" s="1">
        <v>61.706956</v>
      </c>
      <c r="Q35" s="1">
        <v>61.70659</v>
      </c>
      <c r="R35" s="1">
        <v>559.085510688836</v>
      </c>
      <c r="S35" s="1">
        <v>57.7521319727718</v>
      </c>
      <c r="T35" s="1">
        <v>171862</v>
      </c>
      <c r="U35" s="1" t="s">
        <v>81</v>
      </c>
      <c r="V35" s="1">
        <v>0</v>
      </c>
      <c r="W35" s="1">
        <v>0</v>
      </c>
      <c r="X35" s="1">
        <v>0</v>
      </c>
      <c r="Y35" s="1">
        <v>57</v>
      </c>
      <c r="Z35">
        <v>1</v>
      </c>
      <c r="AA35">
        <v>3</v>
      </c>
      <c r="AB35" s="1">
        <v>0</v>
      </c>
      <c r="AC35" s="1">
        <v>1</v>
      </c>
      <c r="AD35" s="1">
        <v>0</v>
      </c>
      <c r="AE35" s="1">
        <v>0</v>
      </c>
      <c r="AF35" s="12">
        <v>3237498</v>
      </c>
      <c r="AG35" s="12">
        <v>5246569</v>
      </c>
      <c r="AH35">
        <v>0.617069555360846</v>
      </c>
      <c r="AI35" s="10">
        <v>62253023</v>
      </c>
      <c r="AJ35" s="22">
        <v>56.21</v>
      </c>
      <c r="AK35" s="16">
        <v>13472</v>
      </c>
      <c r="AL35" s="23">
        <v>864212.1036</v>
      </c>
      <c r="AM35" s="16">
        <f t="shared" si="2"/>
        <v>1147.38728571429</v>
      </c>
      <c r="AN35" s="16">
        <f t="shared" si="3"/>
        <v>0.0138822512056965</v>
      </c>
      <c r="AO35" s="16">
        <v>29479</v>
      </c>
      <c r="AP35">
        <v>0.0462091916567696</v>
      </c>
      <c r="AQ35" s="4">
        <v>124</v>
      </c>
      <c r="AR35" s="4">
        <v>168</v>
      </c>
      <c r="AS35" s="4">
        <v>1.05902859011739</v>
      </c>
      <c r="AT35" s="4">
        <v>7305549</v>
      </c>
      <c r="AU35" s="4">
        <v>110646</v>
      </c>
      <c r="AV35" s="4">
        <v>1598</v>
      </c>
      <c r="AW35" s="4">
        <v>4267</v>
      </c>
      <c r="AX35" s="4">
        <v>602543</v>
      </c>
      <c r="AY35" s="4">
        <v>41462408</v>
      </c>
      <c r="AZ35" s="4">
        <v>55048.3377588954</v>
      </c>
      <c r="BA35" s="4">
        <v>0.666030435180634</v>
      </c>
      <c r="BB35" s="4">
        <v>81583</v>
      </c>
      <c r="BC35" s="4">
        <v>51493933</v>
      </c>
      <c r="BD35" s="24">
        <v>10296561.36</v>
      </c>
      <c r="BE35" s="12">
        <v>13670.4213489113</v>
      </c>
      <c r="BF35" s="20">
        <v>0.165398576065937</v>
      </c>
      <c r="BG35" s="25"/>
      <c r="BH35" s="2">
        <v>17400</v>
      </c>
      <c r="BI35" s="4">
        <v>743.7336</v>
      </c>
      <c r="BJ35">
        <v>1</v>
      </c>
      <c r="BK35">
        <v>1</v>
      </c>
      <c r="BL35" s="17">
        <v>12.5805041132</v>
      </c>
      <c r="BM35">
        <v>1.33376497566849</v>
      </c>
      <c r="BN35">
        <v>1.87659274414</v>
      </c>
      <c r="BO35">
        <f t="shared" si="0"/>
        <v>2.50293367572756</v>
      </c>
      <c r="BP35" s="26">
        <v>29.537037037037</v>
      </c>
    </row>
    <row r="36" spans="1:68">
      <c r="A36">
        <v>4</v>
      </c>
      <c r="B36" s="1" t="s">
        <v>79</v>
      </c>
      <c r="C36" s="1">
        <v>2015</v>
      </c>
      <c r="D36" s="1" t="str">
        <f t="shared" si="1"/>
        <v>唐山市2015</v>
      </c>
      <c r="E36" s="1">
        <v>1497.08047399639</v>
      </c>
      <c r="F36" s="21">
        <v>71.4959479058813</v>
      </c>
      <c r="G36" s="1">
        <v>52.564228529007</v>
      </c>
      <c r="H36" s="21">
        <v>79</v>
      </c>
      <c r="I36" s="1">
        <v>4095.166</v>
      </c>
      <c r="J36" s="1">
        <v>140.372602739726</v>
      </c>
      <c r="K36" s="1">
        <v>48.6219178082192</v>
      </c>
      <c r="L36" s="1">
        <v>60.2219178082192</v>
      </c>
      <c r="M36" s="2">
        <v>754.96</v>
      </c>
      <c r="N36" s="1">
        <v>78398</v>
      </c>
      <c r="O36" s="1">
        <v>11.269553695809</v>
      </c>
      <c r="P36" s="1">
        <v>56.559377</v>
      </c>
      <c r="Q36" s="1">
        <v>56.55938</v>
      </c>
      <c r="R36" s="1">
        <v>560.391923990499</v>
      </c>
      <c r="S36" s="1">
        <v>56.4620390798005</v>
      </c>
      <c r="T36" s="1">
        <v>182688</v>
      </c>
      <c r="U36" s="1" t="s">
        <v>82</v>
      </c>
      <c r="V36" s="1">
        <v>0</v>
      </c>
      <c r="W36" s="1">
        <v>0</v>
      </c>
      <c r="X36" s="1">
        <v>0</v>
      </c>
      <c r="Y36" s="1">
        <v>55</v>
      </c>
      <c r="Z36">
        <v>1</v>
      </c>
      <c r="AA36">
        <v>3</v>
      </c>
      <c r="AB36" s="1">
        <v>0</v>
      </c>
      <c r="AC36" s="1">
        <v>1</v>
      </c>
      <c r="AD36" s="1">
        <v>0</v>
      </c>
      <c r="AE36" s="1">
        <v>0</v>
      </c>
      <c r="AF36" s="12">
        <v>3349797</v>
      </c>
      <c r="AG36" s="12">
        <v>5922620</v>
      </c>
      <c r="AH36">
        <v>0.565593774376881</v>
      </c>
      <c r="AI36" s="10">
        <v>61030601</v>
      </c>
      <c r="AJ36" s="22">
        <v>58.31</v>
      </c>
      <c r="AK36" s="16">
        <v>13472</v>
      </c>
      <c r="AL36" s="23">
        <v>774663.4784</v>
      </c>
      <c r="AM36" s="16">
        <f t="shared" si="2"/>
        <v>1026.09870509696</v>
      </c>
      <c r="AN36" s="16">
        <f t="shared" si="3"/>
        <v>0.0126930337520353</v>
      </c>
      <c r="AO36" s="16">
        <v>26693</v>
      </c>
      <c r="AP36">
        <v>0.0453018119061758</v>
      </c>
      <c r="AQ36" s="4">
        <v>170</v>
      </c>
      <c r="AR36" s="4">
        <v>280</v>
      </c>
      <c r="AS36" s="4">
        <v>1.01310754793219</v>
      </c>
      <c r="AT36" s="4">
        <v>7373438</v>
      </c>
      <c r="AU36" s="4">
        <v>111421</v>
      </c>
      <c r="AV36" s="4">
        <v>1595</v>
      </c>
      <c r="AW36" s="4">
        <v>4338</v>
      </c>
      <c r="AX36" s="4">
        <v>610929</v>
      </c>
      <c r="AY36" s="4">
        <v>45438766</v>
      </c>
      <c r="AZ36" s="4">
        <v>60186.9847409134</v>
      </c>
      <c r="BA36" s="4">
        <v>0.744524308387525</v>
      </c>
      <c r="BB36" s="4">
        <v>64203</v>
      </c>
      <c r="BC36" s="4">
        <v>53302449</v>
      </c>
      <c r="BD36" s="24">
        <v>8665510.636</v>
      </c>
      <c r="BE36" s="12">
        <v>11478.1056426831</v>
      </c>
      <c r="BF36" s="20">
        <v>0.141986323156149</v>
      </c>
      <c r="BG36" s="25">
        <v>1539</v>
      </c>
      <c r="BH36" s="2">
        <v>18000</v>
      </c>
      <c r="BI36" s="4">
        <v>679.7477</v>
      </c>
      <c r="BJ36">
        <v>1</v>
      </c>
      <c r="BK36">
        <v>1</v>
      </c>
      <c r="BL36" s="17">
        <v>12.3991801235</v>
      </c>
      <c r="BM36">
        <v>1.45142524549863</v>
      </c>
      <c r="BN36">
        <v>2.04514525959</v>
      </c>
      <c r="BO36">
        <f t="shared" si="0"/>
        <v>2.96837546048078</v>
      </c>
      <c r="BP36" s="26">
        <v>41.7984126984127</v>
      </c>
    </row>
    <row r="37" spans="1:68">
      <c r="A37">
        <v>4</v>
      </c>
      <c r="B37" s="1" t="s">
        <v>79</v>
      </c>
      <c r="C37" s="1">
        <v>2016</v>
      </c>
      <c r="D37" s="1" t="str">
        <f t="shared" si="1"/>
        <v>唐山市2016</v>
      </c>
      <c r="E37" s="1">
        <v>1520.02614133572</v>
      </c>
      <c r="F37" s="21">
        <v>64.1508830735663</v>
      </c>
      <c r="G37" s="1">
        <v>46.3980640428035</v>
      </c>
      <c r="H37" s="21">
        <v>72</v>
      </c>
      <c r="I37" s="1">
        <v>2697.499</v>
      </c>
      <c r="J37" s="1">
        <v>128.071232876712</v>
      </c>
      <c r="K37" s="1">
        <v>45.7643835616438</v>
      </c>
      <c r="L37" s="1">
        <v>58.2438356164384</v>
      </c>
      <c r="M37" s="2">
        <v>760</v>
      </c>
      <c r="N37" s="1">
        <v>81239</v>
      </c>
      <c r="O37" s="1">
        <v>11.3051507064113</v>
      </c>
      <c r="P37" s="1">
        <v>55.260254</v>
      </c>
      <c r="Q37" s="1">
        <v>55.26025</v>
      </c>
      <c r="R37" s="1">
        <v>564.133016627078</v>
      </c>
      <c r="S37" s="1">
        <v>54.4515657234735</v>
      </c>
      <c r="T37" s="1">
        <v>188151</v>
      </c>
      <c r="U37" s="1" t="s">
        <v>82</v>
      </c>
      <c r="V37" s="1">
        <v>0</v>
      </c>
      <c r="W37" s="1">
        <v>0</v>
      </c>
      <c r="X37" s="1">
        <v>0</v>
      </c>
      <c r="Y37" s="1">
        <v>56</v>
      </c>
      <c r="Z37">
        <v>1</v>
      </c>
      <c r="AA37">
        <v>3</v>
      </c>
      <c r="AB37" s="1">
        <v>0</v>
      </c>
      <c r="AC37" s="1">
        <v>1</v>
      </c>
      <c r="AD37" s="1">
        <v>0</v>
      </c>
      <c r="AE37" s="1">
        <v>1</v>
      </c>
      <c r="AF37" s="12">
        <v>3550699</v>
      </c>
      <c r="AG37" s="12">
        <v>6425412</v>
      </c>
      <c r="AH37">
        <v>0.552602541284512</v>
      </c>
      <c r="AI37" s="10">
        <v>63548675</v>
      </c>
      <c r="AJ37" s="22">
        <v>60.41</v>
      </c>
      <c r="AK37" s="16">
        <v>13472</v>
      </c>
      <c r="AL37" s="23">
        <v>985059.7323</v>
      </c>
      <c r="AM37" s="16">
        <f t="shared" si="2"/>
        <v>1296.13122671053</v>
      </c>
      <c r="AN37" s="16">
        <f t="shared" si="3"/>
        <v>0.015500869723877</v>
      </c>
      <c r="AO37" s="16">
        <v>25844</v>
      </c>
      <c r="AP37">
        <v>0.0471709285926366</v>
      </c>
      <c r="AQ37" s="4">
        <v>259</v>
      </c>
      <c r="AR37" s="4">
        <v>341</v>
      </c>
      <c r="AS37" s="4">
        <v>0.98908891716592</v>
      </c>
      <c r="AT37" s="4">
        <v>7471539</v>
      </c>
      <c r="AU37" s="4">
        <v>115879</v>
      </c>
      <c r="AV37" s="4">
        <v>1432</v>
      </c>
      <c r="AW37" s="4">
        <v>4402</v>
      </c>
      <c r="AX37" s="4">
        <v>643272</v>
      </c>
      <c r="AY37" s="4">
        <v>49751053</v>
      </c>
      <c r="AZ37" s="4">
        <v>65461.9118421053</v>
      </c>
      <c r="BA37" s="4">
        <v>0.782881043546541</v>
      </c>
      <c r="BB37" s="4">
        <v>85842</v>
      </c>
      <c r="BC37" s="4">
        <v>50879271</v>
      </c>
      <c r="BD37" s="24">
        <v>7124105.8728</v>
      </c>
      <c r="BE37" s="12">
        <v>9373.82351684211</v>
      </c>
      <c r="BF37" s="20">
        <v>0.112104711432614</v>
      </c>
      <c r="BG37" s="25">
        <v>1721</v>
      </c>
      <c r="BH37" s="2">
        <v>18000</v>
      </c>
      <c r="BI37" s="4">
        <v>488.9809</v>
      </c>
      <c r="BJ37">
        <v>1</v>
      </c>
      <c r="BK37">
        <v>1</v>
      </c>
      <c r="BL37" s="17">
        <v>12.3737992429</v>
      </c>
      <c r="BM37">
        <v>1.93938955596164</v>
      </c>
      <c r="BN37">
        <v>2.19723113125</v>
      </c>
      <c r="BO37">
        <f t="shared" si="0"/>
        <v>4.26128710798004</v>
      </c>
      <c r="BP37">
        <v>34.15</v>
      </c>
    </row>
    <row r="38" spans="1:68">
      <c r="A38">
        <v>4</v>
      </c>
      <c r="B38" s="1" t="s">
        <v>79</v>
      </c>
      <c r="C38" s="1">
        <v>2017</v>
      </c>
      <c r="D38" s="1" t="str">
        <f t="shared" si="1"/>
        <v>唐山市2017</v>
      </c>
      <c r="E38" s="1">
        <v>1520.2107930157</v>
      </c>
      <c r="F38" s="21">
        <v>56.5031904302895</v>
      </c>
      <c r="G38" s="1">
        <v>40.6081513768547</v>
      </c>
      <c r="H38" s="21">
        <v>66</v>
      </c>
      <c r="I38" s="1">
        <v>5889.224</v>
      </c>
      <c r="J38" s="1">
        <v>117.887671232877</v>
      </c>
      <c r="K38" s="1">
        <v>39.6547945205479</v>
      </c>
      <c r="L38" s="1">
        <v>58.7068493150685</v>
      </c>
      <c r="M38" s="2">
        <v>755</v>
      </c>
      <c r="N38" s="1">
        <v>82972</v>
      </c>
      <c r="O38" s="1">
        <v>11.326258480466</v>
      </c>
      <c r="P38" s="1">
        <v>57.399571</v>
      </c>
      <c r="Q38" s="1">
        <v>57.39957</v>
      </c>
      <c r="R38" s="1">
        <v>531.765037329201</v>
      </c>
      <c r="S38" s="1">
        <v>53.5444098177365</v>
      </c>
      <c r="T38" s="1">
        <v>215165</v>
      </c>
      <c r="U38" s="1" t="s">
        <v>82</v>
      </c>
      <c r="V38" s="1">
        <v>0</v>
      </c>
      <c r="W38" s="1">
        <v>0</v>
      </c>
      <c r="X38" s="1">
        <v>0</v>
      </c>
      <c r="Y38" s="1">
        <v>57</v>
      </c>
      <c r="Z38">
        <v>1</v>
      </c>
      <c r="AA38">
        <v>3</v>
      </c>
      <c r="AB38" s="1">
        <v>0</v>
      </c>
      <c r="AC38" s="1">
        <v>1</v>
      </c>
      <c r="AD38" s="1">
        <v>0</v>
      </c>
      <c r="AE38" s="1">
        <v>0</v>
      </c>
      <c r="AF38" s="12">
        <v>3803481</v>
      </c>
      <c r="AG38" s="12">
        <v>6626323</v>
      </c>
      <c r="AH38">
        <v>0.573995713761614</v>
      </c>
      <c r="AI38" s="10">
        <v>65301459</v>
      </c>
      <c r="AJ38" s="22">
        <v>61.64</v>
      </c>
      <c r="AK38" s="16">
        <v>14198</v>
      </c>
      <c r="AL38" s="23">
        <v>1084804.9542</v>
      </c>
      <c r="AM38" s="16">
        <f t="shared" si="2"/>
        <v>1436.82775390728</v>
      </c>
      <c r="AN38" s="16">
        <f t="shared" si="3"/>
        <v>0.016612262127252</v>
      </c>
      <c r="AO38" s="16">
        <v>21385</v>
      </c>
      <c r="AP38">
        <v>0.0459934209043527</v>
      </c>
      <c r="AQ38" s="4">
        <v>353</v>
      </c>
      <c r="AR38" s="4">
        <v>550</v>
      </c>
      <c r="AS38" s="4">
        <v>1.00101954757705</v>
      </c>
      <c r="AT38" s="4">
        <v>7613981</v>
      </c>
      <c r="AU38" s="4">
        <v>119467</v>
      </c>
      <c r="AV38" s="4">
        <v>1630</v>
      </c>
      <c r="AW38" s="4">
        <v>4461</v>
      </c>
      <c r="AX38" s="4">
        <v>779860</v>
      </c>
      <c r="AY38" s="4">
        <v>52091965</v>
      </c>
      <c r="AZ38" s="4">
        <v>68995.9801324503</v>
      </c>
      <c r="BA38" s="4">
        <v>0.797715178155514</v>
      </c>
      <c r="BB38" s="4">
        <v>71110</v>
      </c>
      <c r="BC38" s="4">
        <v>46369642</v>
      </c>
      <c r="BD38" s="24">
        <v>6692823.027</v>
      </c>
      <c r="BE38" s="12">
        <v>8864.66626092715</v>
      </c>
      <c r="BF38" s="20">
        <v>0.102491171399402</v>
      </c>
      <c r="BG38" s="25">
        <v>1850</v>
      </c>
      <c r="BH38" s="2">
        <v>18000</v>
      </c>
      <c r="BI38" s="4">
        <v>466.2279</v>
      </c>
      <c r="BJ38">
        <v>1</v>
      </c>
      <c r="BK38">
        <v>1</v>
      </c>
      <c r="BL38" s="17">
        <v>12.7999825714</v>
      </c>
      <c r="BM38">
        <v>1.45959481197534</v>
      </c>
      <c r="BN38">
        <v>2.11764779931</v>
      </c>
      <c r="BO38">
        <f t="shared" si="0"/>
        <v>3.09090774146388</v>
      </c>
      <c r="BP38">
        <v>43.66</v>
      </c>
    </row>
    <row r="39" spans="1:68">
      <c r="A39">
        <v>4</v>
      </c>
      <c r="B39" s="1" t="s">
        <v>79</v>
      </c>
      <c r="C39" s="1">
        <v>2018</v>
      </c>
      <c r="D39" s="1" t="str">
        <f t="shared" si="1"/>
        <v>唐山市2018</v>
      </c>
      <c r="E39" s="1">
        <v>1519.38405260902</v>
      </c>
      <c r="F39" s="21">
        <v>50.7547072979854</v>
      </c>
      <c r="G39" s="1">
        <v>36.5787408816936</v>
      </c>
      <c r="H39" s="21">
        <v>60</v>
      </c>
      <c r="I39" s="1">
        <v>6123.06</v>
      </c>
      <c r="J39" s="1">
        <v>101.083333333333</v>
      </c>
      <c r="K39" s="1">
        <v>31.3333333333333</v>
      </c>
      <c r="L39" s="1">
        <v>51.4166666666666</v>
      </c>
      <c r="M39" s="2">
        <v>758</v>
      </c>
      <c r="N39" s="1">
        <v>87855</v>
      </c>
      <c r="O39" s="1">
        <v>11.383443007192</v>
      </c>
      <c r="P39" s="1">
        <v>57.712749</v>
      </c>
      <c r="Q39" s="1">
        <v>57.71275</v>
      </c>
      <c r="R39" s="1">
        <v>533.878010987463</v>
      </c>
      <c r="S39" s="1">
        <v>52.695588626982</v>
      </c>
      <c r="T39" s="1">
        <v>231966</v>
      </c>
      <c r="U39" s="1" t="s">
        <v>83</v>
      </c>
      <c r="V39" s="1">
        <v>0</v>
      </c>
      <c r="W39" s="1">
        <v>0</v>
      </c>
      <c r="X39" s="1">
        <v>0</v>
      </c>
      <c r="Y39" s="1">
        <v>55</v>
      </c>
      <c r="Z39">
        <v>1</v>
      </c>
      <c r="AA39">
        <v>2</v>
      </c>
      <c r="AB39" s="1">
        <v>1</v>
      </c>
      <c r="AC39" s="1">
        <v>1</v>
      </c>
      <c r="AD39" s="1">
        <v>0</v>
      </c>
      <c r="AE39" s="1">
        <v>1</v>
      </c>
      <c r="AF39" s="12">
        <v>4324347</v>
      </c>
      <c r="AG39" s="12">
        <v>7492880</v>
      </c>
      <c r="AH39">
        <v>0.577127486360385</v>
      </c>
      <c r="AI39" s="10">
        <v>69549700</v>
      </c>
      <c r="AJ39" s="22">
        <v>63.14</v>
      </c>
      <c r="AK39" s="16">
        <v>14198</v>
      </c>
      <c r="AL39" s="23">
        <v>1125407.9832</v>
      </c>
      <c r="AM39" s="16">
        <f t="shared" si="2"/>
        <v>1484.70710184697</v>
      </c>
      <c r="AN39" s="16">
        <f t="shared" si="3"/>
        <v>0.0161813492107083</v>
      </c>
      <c r="AO39" s="16">
        <v>20700</v>
      </c>
      <c r="AP39">
        <v>0.0489855613466686</v>
      </c>
      <c r="AQ39" s="4">
        <v>464</v>
      </c>
      <c r="AR39" s="4">
        <v>611</v>
      </c>
      <c r="AS39" s="4">
        <v>0.963312474982462</v>
      </c>
      <c r="AT39" s="4">
        <v>7955282</v>
      </c>
      <c r="AU39" s="4">
        <v>122956</v>
      </c>
      <c r="AV39" s="4">
        <v>1712</v>
      </c>
      <c r="AW39" s="4">
        <v>4515</v>
      </c>
      <c r="AX39" s="4">
        <v>1149000</v>
      </c>
      <c r="AY39" s="4">
        <v>53298735</v>
      </c>
      <c r="AZ39" s="4">
        <v>70314.9538258575</v>
      </c>
      <c r="BA39" s="4">
        <v>0.766340257398666</v>
      </c>
      <c r="BB39" s="4">
        <v>89057</v>
      </c>
      <c r="BC39" s="4">
        <v>45915533</v>
      </c>
      <c r="BD39" s="24">
        <v>6000000</v>
      </c>
      <c r="BE39" s="12">
        <v>7915.5672823219</v>
      </c>
      <c r="BF39" s="20">
        <v>0.0862692434331133</v>
      </c>
      <c r="BG39" s="25"/>
      <c r="BH39" s="2">
        <v>18000</v>
      </c>
      <c r="BI39" s="4">
        <v>451.844</v>
      </c>
      <c r="BJ39">
        <v>1</v>
      </c>
      <c r="BK39">
        <v>1</v>
      </c>
      <c r="BL39" s="17">
        <v>12.3250159745</v>
      </c>
      <c r="BM39">
        <v>1.74342853111781</v>
      </c>
      <c r="BN39">
        <v>2.16279514455</v>
      </c>
      <c r="BO39">
        <f t="shared" si="0"/>
        <v>3.77067876197153</v>
      </c>
      <c r="BP39">
        <v>32.04</v>
      </c>
    </row>
    <row r="40" spans="1:68">
      <c r="A40">
        <v>4</v>
      </c>
      <c r="B40" s="1" t="s">
        <v>79</v>
      </c>
      <c r="C40" s="1">
        <v>2019</v>
      </c>
      <c r="D40" s="1" t="str">
        <f t="shared" si="1"/>
        <v>唐山市2019</v>
      </c>
      <c r="E40" s="1">
        <v>1532.80035443702</v>
      </c>
      <c r="F40" s="21">
        <v>46.5461828776225</v>
      </c>
      <c r="G40" s="1">
        <v>53.6666666666666</v>
      </c>
      <c r="H40" s="21">
        <v>54</v>
      </c>
      <c r="I40" s="1">
        <v>6611.242</v>
      </c>
      <c r="J40" s="1">
        <v>102</v>
      </c>
      <c r="K40" s="1">
        <v>22.4166666666666</v>
      </c>
      <c r="L40" s="1">
        <v>50.1666666666666</v>
      </c>
      <c r="M40" s="2">
        <v>756</v>
      </c>
      <c r="N40" s="1">
        <v>86667</v>
      </c>
      <c r="O40" s="1">
        <v>11.369828467476</v>
      </c>
      <c r="P40" s="1">
        <v>58.35034</v>
      </c>
      <c r="Q40" s="1">
        <v>58.35034</v>
      </c>
      <c r="R40" s="1">
        <v>532.469361881955</v>
      </c>
      <c r="S40" s="1">
        <v>52.4428760849263</v>
      </c>
      <c r="T40" s="1">
        <v>212625</v>
      </c>
      <c r="U40" s="1" t="s">
        <v>83</v>
      </c>
      <c r="V40" s="1">
        <v>0</v>
      </c>
      <c r="W40" s="1">
        <v>0</v>
      </c>
      <c r="X40" s="1">
        <v>0</v>
      </c>
      <c r="Y40" s="1">
        <v>56</v>
      </c>
      <c r="Z40">
        <v>1</v>
      </c>
      <c r="AA40">
        <v>2</v>
      </c>
      <c r="AB40" s="1">
        <v>1</v>
      </c>
      <c r="AC40" s="1">
        <v>1</v>
      </c>
      <c r="AD40" s="1">
        <v>0</v>
      </c>
      <c r="AE40" s="1">
        <v>0</v>
      </c>
      <c r="AF40" s="12">
        <v>4653484</v>
      </c>
      <c r="AG40" s="12">
        <v>7975076</v>
      </c>
      <c r="AH40">
        <v>0.583503404857835</v>
      </c>
      <c r="AI40" s="10">
        <v>68900000</v>
      </c>
      <c r="AJ40" s="22">
        <v>64.32</v>
      </c>
      <c r="AK40" s="16">
        <v>14198</v>
      </c>
      <c r="AL40" s="23">
        <v>1244392.821</v>
      </c>
      <c r="AM40" s="16">
        <f t="shared" si="2"/>
        <v>1646.02225</v>
      </c>
      <c r="AN40" s="16">
        <f t="shared" si="3"/>
        <v>0.0180608537155298</v>
      </c>
      <c r="AO40" s="16">
        <v>20163</v>
      </c>
      <c r="AP40">
        <v>0.0485279616847443</v>
      </c>
      <c r="AQ40" s="4">
        <v>500</v>
      </c>
      <c r="AR40" s="4">
        <v>913</v>
      </c>
      <c r="AS40" s="4">
        <v>1.04149862438464</v>
      </c>
      <c r="AT40" s="4">
        <v>8615362</v>
      </c>
      <c r="AU40" s="4">
        <v>126344</v>
      </c>
      <c r="AV40" s="4">
        <v>1761</v>
      </c>
      <c r="AW40" s="4">
        <v>4564</v>
      </c>
      <c r="AX40" s="4">
        <v>1265757</v>
      </c>
      <c r="AY40" s="4">
        <v>53910209</v>
      </c>
      <c r="AZ40" s="4">
        <v>71309.8002645503</v>
      </c>
      <c r="BA40" s="4">
        <v>0.782441349782293</v>
      </c>
      <c r="BB40" s="4">
        <v>98211</v>
      </c>
      <c r="BC40" s="4">
        <v>45461424</v>
      </c>
      <c r="BD40" s="24">
        <v>7605000</v>
      </c>
      <c r="BE40" s="12">
        <v>10059.5238095238</v>
      </c>
      <c r="BF40" s="20">
        <v>0.110377358490566</v>
      </c>
      <c r="BG40" s="25">
        <v>2138</v>
      </c>
      <c r="BH40" s="2">
        <v>18000</v>
      </c>
      <c r="BI40" s="4">
        <v>431.1803</v>
      </c>
      <c r="BJ40">
        <v>1</v>
      </c>
      <c r="BK40">
        <v>1</v>
      </c>
      <c r="BL40" s="17">
        <v>12.8839739941</v>
      </c>
      <c r="BM40">
        <v>1.35541635872877</v>
      </c>
      <c r="BN40">
        <v>2.12985466421</v>
      </c>
      <c r="BO40">
        <f t="shared" si="0"/>
        <v>2.886839853585</v>
      </c>
      <c r="BP40">
        <v>37.41</v>
      </c>
    </row>
    <row r="41" spans="1:68">
      <c r="A41">
        <v>4</v>
      </c>
      <c r="B41" s="1" t="s">
        <v>79</v>
      </c>
      <c r="C41" s="1">
        <v>2020</v>
      </c>
      <c r="D41" s="1" t="str">
        <f t="shared" si="1"/>
        <v>唐山市2020</v>
      </c>
      <c r="E41" s="1">
        <v>1492.29223881846</v>
      </c>
      <c r="F41" s="21">
        <v>43.5776670070442</v>
      </c>
      <c r="G41" s="1">
        <v>48.9166666666666</v>
      </c>
      <c r="H41" s="1"/>
      <c r="I41" s="1"/>
      <c r="J41" s="1">
        <v>89.8333333333333</v>
      </c>
      <c r="K41" s="1">
        <v>18.3333333333333</v>
      </c>
      <c r="L41" s="1">
        <v>45.9166666666666</v>
      </c>
      <c r="M41" s="2">
        <v>754</v>
      </c>
      <c r="P41">
        <v>55.191554</v>
      </c>
      <c r="Q41" s="1">
        <v>58.35034</v>
      </c>
      <c r="R41" s="1">
        <v>532.469361881955</v>
      </c>
      <c r="S41" s="1">
        <v>53.2069505886921</v>
      </c>
      <c r="T41" s="1">
        <v>166366</v>
      </c>
      <c r="U41" s="1" t="s">
        <v>84</v>
      </c>
      <c r="V41" s="1">
        <v>0</v>
      </c>
      <c r="W41" s="1">
        <v>0</v>
      </c>
      <c r="X41" s="1">
        <v>1</v>
      </c>
      <c r="Y41" s="1">
        <v>55</v>
      </c>
      <c r="Z41">
        <v>1</v>
      </c>
      <c r="AA41">
        <v>3</v>
      </c>
      <c r="AB41" s="1">
        <v>1</v>
      </c>
      <c r="AC41" s="1">
        <v>1</v>
      </c>
      <c r="AD41" s="1">
        <v>0</v>
      </c>
      <c r="AE41" s="1">
        <v>0</v>
      </c>
      <c r="AF41" s="12">
        <v>5071000</v>
      </c>
      <c r="AG41" s="12">
        <v>9188000</v>
      </c>
      <c r="AH41">
        <v>0.551915542011319</v>
      </c>
      <c r="AI41" s="10">
        <v>72108960</v>
      </c>
      <c r="AJ41" s="22">
        <v>64.32</v>
      </c>
      <c r="AK41" s="16">
        <v>14198</v>
      </c>
      <c r="AM41" s="16"/>
      <c r="AN41" s="16"/>
      <c r="AP41">
        <v>0.0507881110015495</v>
      </c>
      <c r="BE41" s="8"/>
      <c r="BF41"/>
      <c r="BG41" s="25"/>
      <c r="BH41" s="2">
        <v>18000</v>
      </c>
      <c r="BJ41">
        <v>1</v>
      </c>
      <c r="BK41">
        <v>1</v>
      </c>
      <c r="BL41" s="17">
        <v>12.4735515971</v>
      </c>
      <c r="BM41">
        <v>1.59052683227123</v>
      </c>
      <c r="BN41">
        <v>2.09077043664</v>
      </c>
      <c r="BO41">
        <f t="shared" si="0"/>
        <v>3.32542647959536</v>
      </c>
      <c r="BP41">
        <v>62.27</v>
      </c>
    </row>
    <row r="42" spans="1:67">
      <c r="A42">
        <v>5</v>
      </c>
      <c r="B42" s="1" t="s">
        <v>85</v>
      </c>
      <c r="C42" s="1">
        <v>2011</v>
      </c>
      <c r="D42" s="1" t="str">
        <f t="shared" si="1"/>
        <v>秦皇岛市2011</v>
      </c>
      <c r="E42" s="1">
        <v>1307.42298695604</v>
      </c>
      <c r="F42" s="21">
        <v>51.9343183555264</v>
      </c>
      <c r="G42" s="1">
        <v>39.4350707974809</v>
      </c>
      <c r="H42" s="21">
        <v>44</v>
      </c>
      <c r="I42" s="1">
        <v>506.3583</v>
      </c>
      <c r="J42" s="1">
        <v>69</v>
      </c>
      <c r="K42" s="1">
        <v>45</v>
      </c>
      <c r="L42" s="1">
        <v>27</v>
      </c>
      <c r="M42" s="2">
        <v>289.8</v>
      </c>
      <c r="N42" s="1">
        <v>35691</v>
      </c>
      <c r="O42" s="1">
        <v>10.4826538351446</v>
      </c>
      <c r="P42" s="1">
        <v>51.384545</v>
      </c>
      <c r="Q42" s="1">
        <v>51.3909</v>
      </c>
      <c r="R42" s="1">
        <v>371.44321968726</v>
      </c>
      <c r="S42" s="1">
        <v>39.4237004595735</v>
      </c>
      <c r="T42" s="1">
        <v>64665</v>
      </c>
      <c r="U42" s="1" t="s">
        <v>86</v>
      </c>
      <c r="V42" s="1">
        <v>0</v>
      </c>
      <c r="W42" s="1">
        <v>0</v>
      </c>
      <c r="X42" s="1">
        <v>0</v>
      </c>
      <c r="Y42" s="1">
        <v>53</v>
      </c>
      <c r="Z42">
        <v>1</v>
      </c>
      <c r="AA42">
        <v>3</v>
      </c>
      <c r="AB42" s="1">
        <v>1</v>
      </c>
      <c r="AC42" s="1">
        <v>0</v>
      </c>
      <c r="AD42" s="1">
        <v>0</v>
      </c>
      <c r="AE42" s="1">
        <v>0</v>
      </c>
      <c r="AF42" s="12">
        <v>866439</v>
      </c>
      <c r="AG42" s="12">
        <v>1686186</v>
      </c>
      <c r="AH42">
        <v>0.513845447655241</v>
      </c>
      <c r="AI42" s="10">
        <v>10700808</v>
      </c>
      <c r="AJ42" s="22">
        <v>48.45</v>
      </c>
      <c r="AK42" s="16">
        <v>7802</v>
      </c>
      <c r="AL42" s="23">
        <v>388787.466</v>
      </c>
      <c r="AM42" s="16">
        <f t="shared" si="2"/>
        <v>1341.5716563147</v>
      </c>
      <c r="AN42" s="16">
        <f t="shared" si="3"/>
        <v>0.0363325335806418</v>
      </c>
      <c r="AO42" s="16">
        <v>13803</v>
      </c>
      <c r="AP42">
        <v>0.0137154678287619</v>
      </c>
      <c r="AQ42" s="4">
        <v>38</v>
      </c>
      <c r="AR42" s="4">
        <v>80</v>
      </c>
      <c r="AS42" s="4">
        <v>1.03461576225754</v>
      </c>
      <c r="AT42" s="4">
        <v>1508306</v>
      </c>
      <c r="AU42" s="4">
        <v>89818</v>
      </c>
      <c r="AV42" s="4">
        <v>379</v>
      </c>
      <c r="AW42" s="4">
        <v>2920</v>
      </c>
      <c r="AX42" s="4">
        <v>176962</v>
      </c>
      <c r="AY42" s="4">
        <v>5984572</v>
      </c>
      <c r="AZ42" s="4">
        <v>20650.6970324362</v>
      </c>
      <c r="BA42" s="4">
        <v>0.559263562153437</v>
      </c>
      <c r="BB42" s="4">
        <v>10790</v>
      </c>
      <c r="BC42" s="4">
        <v>5318109</v>
      </c>
      <c r="BD42" s="24">
        <v>2808932.12</v>
      </c>
      <c r="BE42" s="12">
        <v>9692.65741890959</v>
      </c>
      <c r="BF42" s="20">
        <v>0.262497198342406</v>
      </c>
      <c r="BG42" s="25">
        <v>344.293</v>
      </c>
      <c r="BH42" s="2">
        <v>8620.4</v>
      </c>
      <c r="BI42" s="4">
        <v>86.69109</v>
      </c>
      <c r="BJ42">
        <v>1</v>
      </c>
      <c r="BK42">
        <v>0</v>
      </c>
      <c r="BL42" s="17">
        <v>10.4063770212</v>
      </c>
      <c r="BM42">
        <v>1.5716952351589</v>
      </c>
      <c r="BN42">
        <v>2.0557156667</v>
      </c>
      <c r="BO42">
        <f t="shared" si="0"/>
        <v>3.2309585181939</v>
      </c>
    </row>
    <row r="43" spans="1:67">
      <c r="A43">
        <v>5</v>
      </c>
      <c r="B43" s="1" t="s">
        <v>85</v>
      </c>
      <c r="C43" s="1">
        <v>2012</v>
      </c>
      <c r="D43" s="1" t="str">
        <f t="shared" si="1"/>
        <v>秦皇岛市2012</v>
      </c>
      <c r="E43" s="1">
        <v>1306.22644333393</v>
      </c>
      <c r="F43" s="21">
        <v>47.6811017585354</v>
      </c>
      <c r="G43" s="1">
        <v>30.5376098734596</v>
      </c>
      <c r="H43" s="21">
        <v>43</v>
      </c>
      <c r="I43" s="1">
        <v>585.436</v>
      </c>
      <c r="J43" s="1">
        <v>59</v>
      </c>
      <c r="K43" s="1">
        <v>37</v>
      </c>
      <c r="L43" s="1">
        <v>30</v>
      </c>
      <c r="M43" s="2">
        <v>291.2</v>
      </c>
      <c r="N43" s="1">
        <v>37804</v>
      </c>
      <c r="O43" s="1">
        <v>10.5401701961149</v>
      </c>
      <c r="P43" s="1">
        <v>54.338191</v>
      </c>
      <c r="Q43" s="1">
        <v>54.3382</v>
      </c>
      <c r="R43" s="1">
        <v>373.23763137657</v>
      </c>
      <c r="S43" s="1">
        <v>39.2987877138618</v>
      </c>
      <c r="T43" s="1">
        <v>85048</v>
      </c>
      <c r="U43" s="1" t="s">
        <v>86</v>
      </c>
      <c r="V43" s="1">
        <v>0</v>
      </c>
      <c r="W43" s="1">
        <v>0</v>
      </c>
      <c r="X43" s="1">
        <v>0</v>
      </c>
      <c r="Y43" s="1">
        <v>54</v>
      </c>
      <c r="Z43">
        <v>1</v>
      </c>
      <c r="AA43">
        <v>3</v>
      </c>
      <c r="AB43" s="1">
        <v>1</v>
      </c>
      <c r="AC43" s="1">
        <v>0</v>
      </c>
      <c r="AD43" s="1">
        <v>0</v>
      </c>
      <c r="AE43" s="1">
        <v>0</v>
      </c>
      <c r="AF43" s="12">
        <v>1086622</v>
      </c>
      <c r="AG43" s="12">
        <v>1999739</v>
      </c>
      <c r="AH43">
        <v>0.54338191133943</v>
      </c>
      <c r="AI43" s="10">
        <v>11393664</v>
      </c>
      <c r="AJ43" s="22">
        <v>49.67</v>
      </c>
      <c r="AK43" s="16">
        <v>7802</v>
      </c>
      <c r="AL43" s="23">
        <v>396393.4375</v>
      </c>
      <c r="AM43" s="16">
        <f t="shared" si="2"/>
        <v>1361.24120020604</v>
      </c>
      <c r="AN43" s="16">
        <f t="shared" si="3"/>
        <v>0.03479069046621</v>
      </c>
      <c r="AO43" s="16">
        <v>13198</v>
      </c>
      <c r="AP43">
        <v>0.014603517046911</v>
      </c>
      <c r="AQ43" s="4">
        <v>57</v>
      </c>
      <c r="AR43" s="4">
        <v>90</v>
      </c>
      <c r="AS43" s="4">
        <v>1.03389991716924</v>
      </c>
      <c r="AT43" s="4">
        <v>1523500</v>
      </c>
      <c r="AU43" s="4">
        <v>155553</v>
      </c>
      <c r="AV43" s="4">
        <v>406</v>
      </c>
      <c r="AW43" s="4">
        <v>2838</v>
      </c>
      <c r="AX43" s="4">
        <v>176956</v>
      </c>
      <c r="AY43" s="4">
        <v>7237352</v>
      </c>
      <c r="AZ43" s="4">
        <v>24853.543956044</v>
      </c>
      <c r="BA43" s="4">
        <v>0.635208480783706</v>
      </c>
      <c r="BB43" s="4">
        <v>11971</v>
      </c>
      <c r="BC43" s="4">
        <v>5961605</v>
      </c>
      <c r="BD43" s="24">
        <v>2785075</v>
      </c>
      <c r="BE43" s="12">
        <v>9564.13118131868</v>
      </c>
      <c r="BF43" s="20">
        <v>0.244440682119466</v>
      </c>
      <c r="BG43" s="25">
        <v>404.354</v>
      </c>
      <c r="BH43" s="2">
        <v>8774.5</v>
      </c>
      <c r="BI43" s="4">
        <v>96.94583</v>
      </c>
      <c r="BJ43">
        <v>1</v>
      </c>
      <c r="BK43">
        <v>0</v>
      </c>
      <c r="BL43" s="17">
        <v>9.70415760563</v>
      </c>
      <c r="BM43">
        <v>2.94129493413699</v>
      </c>
      <c r="BN43">
        <v>2.03179008965</v>
      </c>
      <c r="BO43">
        <f t="shared" si="0"/>
        <v>5.97609389791728</v>
      </c>
    </row>
    <row r="44" spans="1:68">
      <c r="A44">
        <v>5</v>
      </c>
      <c r="B44" s="1" t="s">
        <v>85</v>
      </c>
      <c r="C44" s="1">
        <v>2013</v>
      </c>
      <c r="D44" s="1" t="str">
        <f t="shared" si="1"/>
        <v>秦皇岛市2013</v>
      </c>
      <c r="E44" s="1">
        <v>1278.29498895343</v>
      </c>
      <c r="F44" s="21">
        <v>48.5836191030078</v>
      </c>
      <c r="G44" s="1">
        <v>35.7125366110558</v>
      </c>
      <c r="H44" s="21">
        <v>44</v>
      </c>
      <c r="I44" s="1">
        <v>719.6801</v>
      </c>
      <c r="J44" s="1">
        <v>124</v>
      </c>
      <c r="K44" s="1">
        <v>60</v>
      </c>
      <c r="L44" s="1">
        <v>47</v>
      </c>
      <c r="M44" s="2">
        <v>292.7</v>
      </c>
      <c r="N44" s="1">
        <v>39889</v>
      </c>
      <c r="O44" s="1">
        <v>10.5938558756456</v>
      </c>
      <c r="P44" s="1">
        <v>54.664866</v>
      </c>
      <c r="Q44" s="1">
        <v>54.6625</v>
      </c>
      <c r="R44" s="1">
        <v>375.160215329403</v>
      </c>
      <c r="S44" s="1">
        <v>38.2947593582888</v>
      </c>
      <c r="T44" s="1">
        <v>123613</v>
      </c>
      <c r="U44" s="1" t="s">
        <v>87</v>
      </c>
      <c r="V44" s="1">
        <v>0</v>
      </c>
      <c r="W44" s="1">
        <v>0</v>
      </c>
      <c r="X44" s="1">
        <v>0</v>
      </c>
      <c r="Y44" s="1">
        <v>50</v>
      </c>
      <c r="Z44">
        <v>0</v>
      </c>
      <c r="AA44">
        <v>4</v>
      </c>
      <c r="AB44" s="1">
        <v>0</v>
      </c>
      <c r="AC44" s="1">
        <v>0</v>
      </c>
      <c r="AD44" s="1">
        <v>1</v>
      </c>
      <c r="AE44" s="1">
        <v>0</v>
      </c>
      <c r="AF44" s="12">
        <v>1095028</v>
      </c>
      <c r="AG44" s="12">
        <v>2003166</v>
      </c>
      <c r="AH44">
        <v>0.546648655178852</v>
      </c>
      <c r="AI44" s="10">
        <v>11687549</v>
      </c>
      <c r="AJ44" s="22">
        <v>50.81</v>
      </c>
      <c r="AK44" s="16">
        <v>7802</v>
      </c>
      <c r="AL44" s="23">
        <v>457212.99</v>
      </c>
      <c r="AM44" s="16">
        <f t="shared" si="2"/>
        <v>1562.05326272634</v>
      </c>
      <c r="AN44" s="16">
        <f t="shared" si="3"/>
        <v>0.039119664011676</v>
      </c>
      <c r="AO44" s="16">
        <v>14290</v>
      </c>
      <c r="AP44">
        <v>0.0149801961035632</v>
      </c>
      <c r="AQ44" s="4">
        <v>56</v>
      </c>
      <c r="AR44" s="4">
        <v>61</v>
      </c>
      <c r="AS44" s="4">
        <v>1.02567884067549</v>
      </c>
      <c r="AT44" s="4">
        <v>1502902</v>
      </c>
      <c r="AU44" s="4">
        <v>169925</v>
      </c>
      <c r="AV44" s="4">
        <v>406</v>
      </c>
      <c r="AW44" s="4">
        <v>2883</v>
      </c>
      <c r="AX44" s="4">
        <v>176973</v>
      </c>
      <c r="AY44" s="4">
        <v>7702882</v>
      </c>
      <c r="AZ44" s="4">
        <v>26316.64502904</v>
      </c>
      <c r="BA44" s="4">
        <v>0.659067354498364</v>
      </c>
      <c r="BB44" s="4">
        <v>13887</v>
      </c>
      <c r="BC44" s="4">
        <v>7868757</v>
      </c>
      <c r="BD44" s="24">
        <v>2708286.36</v>
      </c>
      <c r="BE44" s="12">
        <v>9252.77198496754</v>
      </c>
      <c r="BF44" s="20">
        <v>0.231724064643494</v>
      </c>
      <c r="BG44" s="25">
        <v>347.029</v>
      </c>
      <c r="BH44" s="2">
        <v>8859</v>
      </c>
      <c r="BI44" s="4">
        <v>117.5977</v>
      </c>
      <c r="BJ44">
        <v>1</v>
      </c>
      <c r="BK44">
        <v>1</v>
      </c>
      <c r="BL44" s="17">
        <v>10.1291535505</v>
      </c>
      <c r="BM44">
        <v>1.73663374989041</v>
      </c>
      <c r="BN44">
        <v>2.01571871349</v>
      </c>
      <c r="BO44">
        <f t="shared" si="0"/>
        <v>3.50056514813241</v>
      </c>
      <c r="BP44">
        <v>18</v>
      </c>
    </row>
    <row r="45" spans="1:68">
      <c r="A45">
        <v>5</v>
      </c>
      <c r="B45" s="1" t="s">
        <v>85</v>
      </c>
      <c r="C45" s="1">
        <v>2014</v>
      </c>
      <c r="D45" s="1" t="str">
        <f t="shared" si="1"/>
        <v>秦皇岛市2014</v>
      </c>
      <c r="E45" s="1">
        <v>1280.84511828755</v>
      </c>
      <c r="F45" s="21">
        <v>56.8244436222982</v>
      </c>
      <c r="G45" s="1">
        <v>39.250463854085</v>
      </c>
      <c r="H45" s="21">
        <v>42</v>
      </c>
      <c r="I45" s="1">
        <v>734.1233</v>
      </c>
      <c r="J45" s="1">
        <v>115.605479452055</v>
      </c>
      <c r="K45" s="1">
        <v>52.0356164383562</v>
      </c>
      <c r="L45" s="1">
        <v>49.1643835616438</v>
      </c>
      <c r="M45" s="2">
        <v>295.1</v>
      </c>
      <c r="N45" s="1">
        <v>39282</v>
      </c>
      <c r="O45" s="1">
        <v>10.5785216776691</v>
      </c>
      <c r="P45" s="1">
        <v>53.621887</v>
      </c>
      <c r="Q45" s="1">
        <v>53.6233</v>
      </c>
      <c r="R45" s="1">
        <v>378.236349653935</v>
      </c>
      <c r="S45" s="1">
        <v>37.4416666666667</v>
      </c>
      <c r="T45" s="1">
        <v>155487</v>
      </c>
      <c r="U45" s="1" t="s">
        <v>87</v>
      </c>
      <c r="V45" s="1">
        <v>0</v>
      </c>
      <c r="W45" s="1">
        <v>0</v>
      </c>
      <c r="X45" s="1">
        <v>0</v>
      </c>
      <c r="Y45" s="1">
        <v>51</v>
      </c>
      <c r="Z45">
        <v>0</v>
      </c>
      <c r="AA45">
        <v>4</v>
      </c>
      <c r="AB45" s="1">
        <v>0</v>
      </c>
      <c r="AC45" s="1">
        <v>0</v>
      </c>
      <c r="AD45" s="1">
        <v>1</v>
      </c>
      <c r="AE45" s="1">
        <v>0</v>
      </c>
      <c r="AF45" s="12">
        <v>1136584</v>
      </c>
      <c r="AG45" s="12">
        <v>2119627</v>
      </c>
      <c r="AH45">
        <v>0.53621887247143</v>
      </c>
      <c r="AI45" s="10">
        <v>12000219</v>
      </c>
      <c r="AJ45" s="22">
        <v>52.02</v>
      </c>
      <c r="AK45" s="16">
        <v>7802</v>
      </c>
      <c r="AL45" s="23">
        <v>498862.9308</v>
      </c>
      <c r="AM45" s="16">
        <f t="shared" si="2"/>
        <v>1690.48773568282</v>
      </c>
      <c r="AN45" s="16">
        <f t="shared" si="3"/>
        <v>0.0415711522264719</v>
      </c>
      <c r="AO45" s="16">
        <v>11949</v>
      </c>
      <c r="AP45">
        <v>0.015380952319918</v>
      </c>
      <c r="AQ45" s="4">
        <v>84</v>
      </c>
      <c r="AR45" s="4">
        <v>72</v>
      </c>
      <c r="AS45" s="4">
        <v>1.01433794716012</v>
      </c>
      <c r="AT45" s="4">
        <v>1530943</v>
      </c>
      <c r="AU45" s="4">
        <v>155020</v>
      </c>
      <c r="AV45" s="4">
        <v>481</v>
      </c>
      <c r="AW45" s="4">
        <v>3002</v>
      </c>
      <c r="AX45" s="4">
        <v>176926</v>
      </c>
      <c r="AY45" s="4">
        <v>7916533</v>
      </c>
      <c r="AZ45" s="4">
        <v>26826.6113181972</v>
      </c>
      <c r="BA45" s="4">
        <v>0.659699043825783</v>
      </c>
      <c r="BB45" s="4">
        <v>18960</v>
      </c>
      <c r="BC45" s="4">
        <v>6310128</v>
      </c>
      <c r="BD45" s="24">
        <v>2649389.64</v>
      </c>
      <c r="BE45" s="12">
        <v>8977.93846153846</v>
      </c>
      <c r="BF45" s="20">
        <v>0.220778440793456</v>
      </c>
      <c r="BG45" s="25"/>
      <c r="BH45" s="2">
        <v>8859</v>
      </c>
      <c r="BI45" s="4">
        <v>142.7326</v>
      </c>
      <c r="BJ45">
        <v>1</v>
      </c>
      <c r="BK45">
        <v>1</v>
      </c>
      <c r="BL45" s="17">
        <v>11.1913598152</v>
      </c>
      <c r="BM45">
        <v>1.1082843774137</v>
      </c>
      <c r="BN45">
        <v>1.91662093578</v>
      </c>
      <c r="BO45">
        <f t="shared" si="0"/>
        <v>2.124161040549</v>
      </c>
      <c r="BP45" s="26">
        <v>40.6481481481481</v>
      </c>
    </row>
    <row r="46" spans="1:68">
      <c r="A46">
        <v>5</v>
      </c>
      <c r="B46" s="1" t="s">
        <v>85</v>
      </c>
      <c r="C46" s="1">
        <v>2015</v>
      </c>
      <c r="D46" s="1" t="str">
        <f t="shared" si="1"/>
        <v>秦皇岛市2015</v>
      </c>
      <c r="E46" s="1">
        <v>1359.51079382796</v>
      </c>
      <c r="F46" s="21">
        <v>46.5321172268652</v>
      </c>
      <c r="G46" s="1">
        <v>36.5218871952675</v>
      </c>
      <c r="H46" s="21">
        <v>46</v>
      </c>
      <c r="I46" s="1">
        <v>929.5924</v>
      </c>
      <c r="J46" s="1">
        <v>97.7452054794521</v>
      </c>
      <c r="K46" s="1">
        <v>37.8054794520548</v>
      </c>
      <c r="L46" s="1">
        <v>45.2958904109589</v>
      </c>
      <c r="M46" s="2">
        <v>295.64</v>
      </c>
      <c r="N46" s="1">
        <v>40746</v>
      </c>
      <c r="O46" s="1">
        <v>10.6151129543418</v>
      </c>
      <c r="P46" s="1">
        <v>50.09354</v>
      </c>
      <c r="Q46" s="1">
        <v>50.2637</v>
      </c>
      <c r="R46" s="1">
        <v>378.928479876955</v>
      </c>
      <c r="S46" s="1">
        <v>35.5946706759221</v>
      </c>
      <c r="T46" s="1">
        <v>126414</v>
      </c>
      <c r="U46" s="1" t="s">
        <v>87</v>
      </c>
      <c r="V46" s="1">
        <v>0</v>
      </c>
      <c r="W46" s="1">
        <v>0</v>
      </c>
      <c r="X46" s="1">
        <v>0</v>
      </c>
      <c r="Y46" s="1">
        <v>52</v>
      </c>
      <c r="Z46">
        <v>0</v>
      </c>
      <c r="AA46">
        <v>4</v>
      </c>
      <c r="AB46" s="1">
        <v>0</v>
      </c>
      <c r="AC46" s="1">
        <v>0</v>
      </c>
      <c r="AD46" s="1">
        <v>1</v>
      </c>
      <c r="AE46" s="1">
        <v>0</v>
      </c>
      <c r="AF46" s="12">
        <v>1143620</v>
      </c>
      <c r="AG46" s="12">
        <v>2282969</v>
      </c>
      <c r="AH46">
        <v>0.500935404729543</v>
      </c>
      <c r="AI46" s="10">
        <v>12504439</v>
      </c>
      <c r="AJ46" s="22">
        <v>54.07</v>
      </c>
      <c r="AK46" s="16">
        <v>7802</v>
      </c>
      <c r="AL46" s="23">
        <v>536402.2648</v>
      </c>
      <c r="AM46" s="16">
        <f t="shared" si="2"/>
        <v>1814.37648762008</v>
      </c>
      <c r="AN46" s="16">
        <f t="shared" si="3"/>
        <v>0.0428969476199612</v>
      </c>
      <c r="AO46" s="16">
        <v>10698</v>
      </c>
      <c r="AP46">
        <v>0.0160272225070495</v>
      </c>
      <c r="AQ46" s="4">
        <v>91</v>
      </c>
      <c r="AR46" s="4">
        <v>118</v>
      </c>
      <c r="AS46" s="4">
        <v>0.983978251641526</v>
      </c>
      <c r="AT46" s="4">
        <v>1492987</v>
      </c>
      <c r="AU46" s="4">
        <v>155192</v>
      </c>
      <c r="AV46" s="4">
        <v>395</v>
      </c>
      <c r="AW46" s="4">
        <v>2891</v>
      </c>
      <c r="AX46" s="4">
        <v>177057</v>
      </c>
      <c r="AY46" s="4">
        <v>8743325</v>
      </c>
      <c r="AZ46" s="4">
        <v>29574.2287917738</v>
      </c>
      <c r="BA46" s="4">
        <v>0.699217693812573</v>
      </c>
      <c r="BB46" s="4">
        <v>9195</v>
      </c>
      <c r="BC46" s="4">
        <v>5924466</v>
      </c>
      <c r="BD46" s="24">
        <v>2867555.36</v>
      </c>
      <c r="BE46" s="12">
        <v>9699.4836963875</v>
      </c>
      <c r="BF46" s="20">
        <v>0.229322991619216</v>
      </c>
      <c r="BG46" s="25"/>
      <c r="BH46" s="2">
        <v>8859</v>
      </c>
      <c r="BI46" s="4">
        <v>163.8183</v>
      </c>
      <c r="BJ46">
        <v>1</v>
      </c>
      <c r="BK46">
        <v>1</v>
      </c>
      <c r="BL46" s="17">
        <v>11.0733727425</v>
      </c>
      <c r="BM46">
        <v>1.47870990688767</v>
      </c>
      <c r="BN46">
        <v>2.07068634123</v>
      </c>
      <c r="BO46">
        <f t="shared" si="0"/>
        <v>3.06194440683379</v>
      </c>
      <c r="BP46" s="26">
        <v>50.3174603174603</v>
      </c>
    </row>
    <row r="47" spans="1:68">
      <c r="A47">
        <v>5</v>
      </c>
      <c r="B47" s="1" t="s">
        <v>85</v>
      </c>
      <c r="C47" s="1">
        <v>2016</v>
      </c>
      <c r="D47" s="1" t="str">
        <f t="shared" si="1"/>
        <v>秦皇岛市2016</v>
      </c>
      <c r="E47" s="1">
        <v>1381.71167834467</v>
      </c>
      <c r="F47" s="21">
        <v>44.6005837197984</v>
      </c>
      <c r="G47" s="1">
        <v>29.637829592386</v>
      </c>
      <c r="H47" s="21">
        <v>39</v>
      </c>
      <c r="I47" s="1">
        <v>936.6821</v>
      </c>
      <c r="J47" s="1">
        <v>87.6739726027397</v>
      </c>
      <c r="K47" s="1">
        <v>27.5424657534247</v>
      </c>
      <c r="L47" s="1">
        <v>47.2849315068493</v>
      </c>
      <c r="M47" s="2">
        <v>298</v>
      </c>
      <c r="N47" s="1">
        <v>73755</v>
      </c>
      <c r="O47" s="1">
        <v>11.2085040685141</v>
      </c>
      <c r="P47" s="1">
        <v>47.242022</v>
      </c>
      <c r="Q47" s="1">
        <v>47.2409</v>
      </c>
      <c r="R47" s="1">
        <v>381.953345296078</v>
      </c>
      <c r="S47" s="1">
        <v>34.7300552117686</v>
      </c>
      <c r="T47" s="1">
        <v>114589</v>
      </c>
      <c r="U47" s="1" t="s">
        <v>88</v>
      </c>
      <c r="V47" s="1">
        <v>0</v>
      </c>
      <c r="W47" s="1">
        <v>0</v>
      </c>
      <c r="X47" s="1">
        <v>0</v>
      </c>
      <c r="Y47" s="1">
        <v>50</v>
      </c>
      <c r="Z47">
        <v>1</v>
      </c>
      <c r="AA47">
        <v>4</v>
      </c>
      <c r="AB47" s="1">
        <v>0</v>
      </c>
      <c r="AC47" s="1">
        <v>0</v>
      </c>
      <c r="AD47" s="1">
        <v>1</v>
      </c>
      <c r="AE47" s="1">
        <v>1</v>
      </c>
      <c r="AF47" s="12">
        <v>1160128</v>
      </c>
      <c r="AG47" s="12">
        <v>2455712</v>
      </c>
      <c r="AH47">
        <v>0.472420218657562</v>
      </c>
      <c r="AI47" s="10">
        <v>13493526</v>
      </c>
      <c r="AJ47" s="22">
        <v>56.13</v>
      </c>
      <c r="AK47" s="16">
        <v>7802</v>
      </c>
      <c r="AL47" s="23">
        <v>600716.3274</v>
      </c>
      <c r="AM47" s="16">
        <f t="shared" si="2"/>
        <v>2015.82660201342</v>
      </c>
      <c r="AN47" s="16">
        <f t="shared" si="3"/>
        <v>0.0445188549975744</v>
      </c>
      <c r="AO47" s="16">
        <v>10400</v>
      </c>
      <c r="AP47">
        <v>0.017294957703153</v>
      </c>
      <c r="AQ47" s="4">
        <v>177</v>
      </c>
      <c r="AR47" s="4">
        <v>215</v>
      </c>
      <c r="AS47" s="4">
        <v>1.01359560367155</v>
      </c>
      <c r="AT47" s="4">
        <v>1544768</v>
      </c>
      <c r="AU47" s="4">
        <v>154101</v>
      </c>
      <c r="AV47" s="4">
        <v>356</v>
      </c>
      <c r="AW47" s="4">
        <v>2989</v>
      </c>
      <c r="AX47" s="4">
        <v>176686</v>
      </c>
      <c r="AY47" s="4">
        <v>8746590</v>
      </c>
      <c r="AZ47" s="4">
        <v>29350.9731543624</v>
      </c>
      <c r="BA47" s="4">
        <v>0.648206406538958</v>
      </c>
      <c r="BB47" s="4">
        <v>29152</v>
      </c>
      <c r="BC47" s="4">
        <v>5764654</v>
      </c>
      <c r="BD47" s="24">
        <v>2897700</v>
      </c>
      <c r="BE47" s="12">
        <v>9723.82550335571</v>
      </c>
      <c r="BF47" s="20">
        <v>0.214747427766471</v>
      </c>
      <c r="BG47" s="25"/>
      <c r="BH47" s="2">
        <v>8859</v>
      </c>
      <c r="BI47" s="4">
        <v>177.9544</v>
      </c>
      <c r="BJ47">
        <v>1</v>
      </c>
      <c r="BK47">
        <v>1</v>
      </c>
      <c r="BL47" s="17">
        <v>10.8891860397</v>
      </c>
      <c r="BM47">
        <v>2.15673310183562</v>
      </c>
      <c r="BN47">
        <v>2.09556583191</v>
      </c>
      <c r="BO47">
        <f t="shared" si="0"/>
        <v>4.51957619675599</v>
      </c>
      <c r="BP47">
        <v>39.08</v>
      </c>
    </row>
    <row r="48" spans="1:68">
      <c r="A48">
        <v>5</v>
      </c>
      <c r="B48" s="1" t="s">
        <v>85</v>
      </c>
      <c r="C48" s="1">
        <v>2017</v>
      </c>
      <c r="D48" s="1" t="str">
        <f t="shared" si="1"/>
        <v>秦皇岛市2017</v>
      </c>
      <c r="E48" s="1">
        <v>1412.84343838765</v>
      </c>
      <c r="F48" s="21">
        <v>40.2754468895811</v>
      </c>
      <c r="G48" s="1">
        <v>29.2685668930935</v>
      </c>
      <c r="H48" s="21">
        <v>51</v>
      </c>
      <c r="I48" s="1">
        <v>1323.814</v>
      </c>
      <c r="J48" s="1">
        <v>81.7808219178082</v>
      </c>
      <c r="K48" s="1">
        <v>25.6602739726027</v>
      </c>
      <c r="L48" s="1">
        <v>48.7643835616438</v>
      </c>
      <c r="M48" s="2">
        <v>298</v>
      </c>
      <c r="N48" s="1">
        <v>48356</v>
      </c>
      <c r="O48" s="1">
        <v>10.7863455883219</v>
      </c>
      <c r="P48" s="1">
        <v>45.128697</v>
      </c>
      <c r="Q48" s="1">
        <v>45.1287</v>
      </c>
      <c r="R48" s="1">
        <v>381.953345296078</v>
      </c>
      <c r="S48" s="1">
        <v>34.1729208046176</v>
      </c>
      <c r="T48" s="1">
        <v>148973</v>
      </c>
      <c r="U48" s="1" t="s">
        <v>88</v>
      </c>
      <c r="V48" s="1">
        <v>0</v>
      </c>
      <c r="W48" s="1">
        <v>0</v>
      </c>
      <c r="X48" s="1">
        <v>0</v>
      </c>
      <c r="Y48" s="1">
        <v>51</v>
      </c>
      <c r="Z48">
        <v>1</v>
      </c>
      <c r="AA48">
        <v>4</v>
      </c>
      <c r="AB48" s="1">
        <v>0</v>
      </c>
      <c r="AC48" s="1">
        <v>0</v>
      </c>
      <c r="AD48" s="1">
        <v>1</v>
      </c>
      <c r="AE48" s="1">
        <v>0</v>
      </c>
      <c r="AF48" s="12">
        <v>1185525</v>
      </c>
      <c r="AG48" s="12">
        <v>2626987</v>
      </c>
      <c r="AH48">
        <v>0.451286968683134</v>
      </c>
      <c r="AI48" s="10">
        <v>15003351</v>
      </c>
      <c r="AJ48" s="22">
        <v>57.88</v>
      </c>
      <c r="AK48" s="16">
        <v>7802</v>
      </c>
      <c r="AL48" s="23">
        <v>690013.7046</v>
      </c>
      <c r="AM48" s="16">
        <f t="shared" si="2"/>
        <v>2315.48223020134</v>
      </c>
      <c r="AN48" s="16">
        <f t="shared" si="3"/>
        <v>0.0459906393311734</v>
      </c>
      <c r="AO48" s="16">
        <v>10582</v>
      </c>
      <c r="AP48">
        <v>0.0192301345808767</v>
      </c>
      <c r="AQ48" s="4">
        <v>209</v>
      </c>
      <c r="AR48" s="4">
        <v>214</v>
      </c>
      <c r="AS48" s="4">
        <v>0.986007676348981</v>
      </c>
      <c r="AT48" s="4">
        <v>1474871</v>
      </c>
      <c r="AU48" s="4">
        <v>167903</v>
      </c>
      <c r="AV48" s="4">
        <v>361</v>
      </c>
      <c r="AW48" s="4">
        <v>2901</v>
      </c>
      <c r="AX48" s="4">
        <v>177740</v>
      </c>
      <c r="AY48" s="4">
        <v>8665412</v>
      </c>
      <c r="AZ48" s="4">
        <v>29078.5637583893</v>
      </c>
      <c r="BA48" s="4">
        <v>0.577565105288812</v>
      </c>
      <c r="BB48" s="4">
        <v>30410</v>
      </c>
      <c r="BC48" s="4">
        <v>5163018</v>
      </c>
      <c r="BD48" s="24">
        <v>3381900</v>
      </c>
      <c r="BE48" s="12">
        <v>11348.6577181208</v>
      </c>
      <c r="BF48" s="20">
        <v>0.225409643485645</v>
      </c>
      <c r="BG48" s="25"/>
      <c r="BH48" s="2">
        <v>8859</v>
      </c>
      <c r="BI48" s="4">
        <v>213.9294</v>
      </c>
      <c r="BJ48">
        <v>1</v>
      </c>
      <c r="BK48">
        <v>1</v>
      </c>
      <c r="BL48" s="17">
        <v>11.4103096448</v>
      </c>
      <c r="BM48">
        <v>1.63992412929589</v>
      </c>
      <c r="BN48">
        <v>2.02068912737</v>
      </c>
      <c r="BO48">
        <f t="shared" si="0"/>
        <v>3.31377685777992</v>
      </c>
      <c r="BP48">
        <v>55.97</v>
      </c>
    </row>
    <row r="49" spans="1:68">
      <c r="A49">
        <v>5</v>
      </c>
      <c r="B49" s="1" t="s">
        <v>85</v>
      </c>
      <c r="C49" s="1">
        <v>2018</v>
      </c>
      <c r="D49" s="1" t="str">
        <f t="shared" si="1"/>
        <v>秦皇岛市2018</v>
      </c>
      <c r="E49" s="1">
        <v>1333.64962742553</v>
      </c>
      <c r="F49" s="21">
        <v>36.5093274625073</v>
      </c>
      <c r="G49" s="1">
        <v>25.1096801720014</v>
      </c>
      <c r="H49" s="21">
        <v>38</v>
      </c>
      <c r="I49" s="1">
        <v>1366.454</v>
      </c>
      <c r="J49" s="1">
        <v>73.6666666666666</v>
      </c>
      <c r="K49" s="1">
        <v>18.9166666666666</v>
      </c>
      <c r="L49" s="1">
        <v>41.3333333333333</v>
      </c>
      <c r="M49" s="2">
        <v>300</v>
      </c>
      <c r="N49" s="1">
        <v>52380</v>
      </c>
      <c r="O49" s="1">
        <v>10.8662801180617</v>
      </c>
      <c r="P49" s="1">
        <v>45.814419</v>
      </c>
      <c r="Q49" s="1">
        <v>45.9486</v>
      </c>
      <c r="R49" s="1">
        <v>384.467512495194</v>
      </c>
      <c r="S49" s="1">
        <v>35.9609375518301</v>
      </c>
      <c r="T49" s="1">
        <v>151269</v>
      </c>
      <c r="U49" s="1" t="s">
        <v>88</v>
      </c>
      <c r="V49" s="1">
        <v>0</v>
      </c>
      <c r="W49" s="1">
        <v>0</v>
      </c>
      <c r="X49" s="1">
        <v>0</v>
      </c>
      <c r="Y49" s="1">
        <v>52</v>
      </c>
      <c r="Z49">
        <v>1</v>
      </c>
      <c r="AA49">
        <v>4</v>
      </c>
      <c r="AB49" s="1">
        <v>0</v>
      </c>
      <c r="AC49" s="1">
        <v>0</v>
      </c>
      <c r="AD49" s="1">
        <v>1</v>
      </c>
      <c r="AE49" s="1">
        <v>1</v>
      </c>
      <c r="AF49" s="12">
        <v>1334339</v>
      </c>
      <c r="AG49" s="12">
        <v>2912487</v>
      </c>
      <c r="AH49">
        <v>0.458144190858191</v>
      </c>
      <c r="AI49" s="10">
        <v>16355631</v>
      </c>
      <c r="AJ49" s="22">
        <v>59.42</v>
      </c>
      <c r="AK49" s="16">
        <v>7803</v>
      </c>
      <c r="AL49" s="23">
        <v>733638.051</v>
      </c>
      <c r="AM49" s="16">
        <f t="shared" si="2"/>
        <v>2445.46017</v>
      </c>
      <c r="AN49" s="16">
        <f t="shared" si="3"/>
        <v>0.0448553804497057</v>
      </c>
      <c r="AO49" s="16">
        <v>11147</v>
      </c>
      <c r="AP49">
        <v>0.0209606958861976</v>
      </c>
      <c r="AQ49" s="4">
        <v>272</v>
      </c>
      <c r="AR49" s="4">
        <v>214</v>
      </c>
      <c r="AS49" s="4">
        <v>1.02039784257826</v>
      </c>
      <c r="AT49" s="4">
        <v>1545332</v>
      </c>
      <c r="AU49" s="4">
        <v>182730</v>
      </c>
      <c r="AV49" s="4">
        <v>375</v>
      </c>
      <c r="AW49" s="4">
        <v>2980</v>
      </c>
      <c r="AX49" s="4">
        <v>165321</v>
      </c>
      <c r="AY49" s="4">
        <v>8619674</v>
      </c>
      <c r="AZ49" s="4">
        <v>28732.2466666667</v>
      </c>
      <c r="BA49" s="4">
        <v>0.527015680410007</v>
      </c>
      <c r="BB49" s="4">
        <v>30638</v>
      </c>
      <c r="BC49" s="4">
        <v>5033928</v>
      </c>
      <c r="BD49" s="24">
        <v>3530300</v>
      </c>
      <c r="BE49" s="12">
        <v>11767.6666666667</v>
      </c>
      <c r="BF49" s="20">
        <v>0.215846151090105</v>
      </c>
      <c r="BG49" s="25"/>
      <c r="BH49" s="2">
        <v>8859</v>
      </c>
      <c r="BI49" s="4">
        <v>227.2065</v>
      </c>
      <c r="BJ49">
        <v>1</v>
      </c>
      <c r="BK49">
        <v>1</v>
      </c>
      <c r="BL49" s="17">
        <v>10.722017757</v>
      </c>
      <c r="BM49">
        <v>1.76274283078904</v>
      </c>
      <c r="BN49">
        <v>2.02366278744</v>
      </c>
      <c r="BO49">
        <f t="shared" si="0"/>
        <v>3.56719707049443</v>
      </c>
      <c r="BP49">
        <v>36.27</v>
      </c>
    </row>
    <row r="50" spans="1:68">
      <c r="A50">
        <v>5</v>
      </c>
      <c r="B50" s="1" t="s">
        <v>85</v>
      </c>
      <c r="C50" s="1">
        <v>2019</v>
      </c>
      <c r="D50" s="1" t="str">
        <f t="shared" si="1"/>
        <v>秦皇岛市2019</v>
      </c>
      <c r="E50" s="1">
        <v>1357.83598334928</v>
      </c>
      <c r="F50" s="21">
        <v>34.22309372684</v>
      </c>
      <c r="G50" s="1">
        <v>40.6666666666666</v>
      </c>
      <c r="H50" s="21">
        <v>44</v>
      </c>
      <c r="I50" s="1">
        <v>1382.338</v>
      </c>
      <c r="J50" s="1">
        <v>74.1666666666666</v>
      </c>
      <c r="K50" s="1">
        <v>19</v>
      </c>
      <c r="L50" s="1">
        <v>41.5833333333333</v>
      </c>
      <c r="M50" s="2">
        <v>301</v>
      </c>
      <c r="N50" s="1">
        <v>51334</v>
      </c>
      <c r="O50" s="1">
        <v>10.8461085796563</v>
      </c>
      <c r="P50" s="1">
        <v>45.334154</v>
      </c>
      <c r="Q50" s="1">
        <v>45.334154</v>
      </c>
      <c r="R50" s="1">
        <v>385.798513201743</v>
      </c>
      <c r="S50" s="1">
        <v>32.8846153846154</v>
      </c>
      <c r="T50" s="1">
        <v>125912</v>
      </c>
      <c r="U50" s="1" t="s">
        <v>88</v>
      </c>
      <c r="V50" s="1">
        <v>0</v>
      </c>
      <c r="W50" s="1">
        <v>0</v>
      </c>
      <c r="X50" s="1">
        <v>0</v>
      </c>
      <c r="Y50" s="1">
        <v>53</v>
      </c>
      <c r="Z50">
        <v>1</v>
      </c>
      <c r="AA50">
        <v>4</v>
      </c>
      <c r="AB50" s="1">
        <v>0</v>
      </c>
      <c r="AC50" s="1">
        <v>0</v>
      </c>
      <c r="AD50" s="1">
        <v>1</v>
      </c>
      <c r="AE50" s="1">
        <v>0</v>
      </c>
      <c r="AF50" s="12">
        <v>1441360</v>
      </c>
      <c r="AG50" s="12">
        <v>3179413</v>
      </c>
      <c r="AH50">
        <v>0.453341544492647</v>
      </c>
      <c r="AI50" s="10">
        <v>16120000</v>
      </c>
      <c r="AJ50" s="22">
        <v>60.72</v>
      </c>
      <c r="AK50" s="16">
        <v>7802</v>
      </c>
      <c r="AL50" s="23">
        <v>828068.346</v>
      </c>
      <c r="AM50" s="16">
        <f t="shared" si="2"/>
        <v>2751.05762790698</v>
      </c>
      <c r="AN50" s="16">
        <f t="shared" si="3"/>
        <v>0.0513690040942928</v>
      </c>
      <c r="AO50" s="16">
        <v>11499</v>
      </c>
      <c r="AP50">
        <v>0.0206613688797744</v>
      </c>
      <c r="AQ50" s="4">
        <v>329</v>
      </c>
      <c r="AR50" s="4">
        <v>301</v>
      </c>
      <c r="AS50" s="4">
        <v>0.995122153297193</v>
      </c>
      <c r="AT50" s="4">
        <v>1504480</v>
      </c>
      <c r="AU50" s="4">
        <v>198643</v>
      </c>
      <c r="AV50" s="4">
        <v>393</v>
      </c>
      <c r="AW50" s="4">
        <v>2910</v>
      </c>
      <c r="AX50" s="4">
        <v>207906</v>
      </c>
      <c r="AY50" s="4">
        <v>8593822</v>
      </c>
      <c r="AZ50" s="4">
        <v>28550.903654485</v>
      </c>
      <c r="BA50" s="4">
        <v>0.533115508684864</v>
      </c>
      <c r="BB50" s="4">
        <v>31044</v>
      </c>
      <c r="BC50" s="4">
        <v>5062465</v>
      </c>
      <c r="BD50" s="24">
        <v>3587200</v>
      </c>
      <c r="BE50" s="12">
        <v>11917.6079734219</v>
      </c>
      <c r="BF50" s="20">
        <v>0.222531017369727</v>
      </c>
      <c r="BG50" s="25"/>
      <c r="BH50" s="2">
        <v>8859</v>
      </c>
      <c r="BI50" s="4">
        <v>239.0417</v>
      </c>
      <c r="BJ50">
        <v>1</v>
      </c>
      <c r="BK50">
        <v>1</v>
      </c>
      <c r="BL50" s="17">
        <v>11.4196520514</v>
      </c>
      <c r="BM50">
        <v>1.68738578932329</v>
      </c>
      <c r="BN50">
        <v>2.00738629771</v>
      </c>
      <c r="BO50">
        <f t="shared" si="0"/>
        <v>3.38723511243814</v>
      </c>
      <c r="BP50">
        <v>43.75</v>
      </c>
    </row>
    <row r="51" spans="1:68">
      <c r="A51">
        <v>5</v>
      </c>
      <c r="B51" s="1" t="s">
        <v>85</v>
      </c>
      <c r="C51" s="1">
        <v>2020</v>
      </c>
      <c r="D51" s="1" t="str">
        <f t="shared" si="1"/>
        <v>秦皇岛市2020</v>
      </c>
      <c r="E51" s="1">
        <v>1339.81213485535</v>
      </c>
      <c r="F51" s="21">
        <v>32.8596862501636</v>
      </c>
      <c r="G51" s="1">
        <v>34.75</v>
      </c>
      <c r="H51" s="1"/>
      <c r="I51" s="1"/>
      <c r="J51" s="1">
        <v>63.75</v>
      </c>
      <c r="K51" s="1">
        <v>14.75</v>
      </c>
      <c r="L51" s="1">
        <v>34</v>
      </c>
      <c r="M51" s="2">
        <v>302</v>
      </c>
      <c r="P51">
        <v>46.579288</v>
      </c>
      <c r="Q51" s="1">
        <v>46.57655</v>
      </c>
      <c r="R51" s="1">
        <v>385.798513201743</v>
      </c>
      <c r="S51" s="1">
        <v>32.7019812551904</v>
      </c>
      <c r="T51" s="1">
        <v>108907</v>
      </c>
      <c r="U51" s="1" t="s">
        <v>89</v>
      </c>
      <c r="V51" s="1">
        <v>0</v>
      </c>
      <c r="W51" s="1">
        <v>0</v>
      </c>
      <c r="X51" s="1">
        <v>0</v>
      </c>
      <c r="Y51" s="1">
        <v>58</v>
      </c>
      <c r="Z51">
        <v>1</v>
      </c>
      <c r="AA51">
        <v>3</v>
      </c>
      <c r="AB51" s="1">
        <v>1</v>
      </c>
      <c r="AC51" s="1">
        <v>0</v>
      </c>
      <c r="AD51" s="1">
        <v>1</v>
      </c>
      <c r="AE51" s="1">
        <v>0</v>
      </c>
      <c r="AF51" s="12">
        <v>1585000</v>
      </c>
      <c r="AG51" s="12">
        <v>3402800</v>
      </c>
      <c r="AH51">
        <v>0.465792876454684</v>
      </c>
      <c r="AI51" s="10">
        <v>16858000</v>
      </c>
      <c r="AJ51" s="22">
        <v>63.97</v>
      </c>
      <c r="AK51" s="16">
        <v>7802</v>
      </c>
      <c r="AM51" s="16"/>
      <c r="AN51" s="16"/>
      <c r="AP51">
        <v>0.0216072801845681</v>
      </c>
      <c r="BE51" s="8"/>
      <c r="BF51"/>
      <c r="BG51" s="25"/>
      <c r="BH51" s="2">
        <v>8859</v>
      </c>
      <c r="BJ51">
        <v>1</v>
      </c>
      <c r="BK51">
        <v>1</v>
      </c>
      <c r="BL51" s="17">
        <v>11.0310232295</v>
      </c>
      <c r="BM51">
        <v>1.59350886619178</v>
      </c>
      <c r="BN51">
        <v>1.95489947053</v>
      </c>
      <c r="BO51">
        <f t="shared" si="0"/>
        <v>3.11514963880317</v>
      </c>
      <c r="BP51">
        <v>34.22</v>
      </c>
    </row>
    <row r="52" spans="1:67">
      <c r="A52">
        <v>6</v>
      </c>
      <c r="B52" s="1" t="s">
        <v>90</v>
      </c>
      <c r="C52" s="1">
        <v>2011</v>
      </c>
      <c r="D52" s="1" t="str">
        <f t="shared" si="1"/>
        <v>邯郸市2011</v>
      </c>
      <c r="E52" s="1">
        <v>1213.62956361126</v>
      </c>
      <c r="F52" s="21">
        <v>89.2279993461478</v>
      </c>
      <c r="G52" s="1">
        <v>98.0586414162835</v>
      </c>
      <c r="H52" s="21">
        <v>90</v>
      </c>
      <c r="I52" s="1">
        <v>593.0048</v>
      </c>
      <c r="J52" s="1">
        <v>82</v>
      </c>
      <c r="K52" s="1">
        <v>44</v>
      </c>
      <c r="L52" s="1">
        <v>27</v>
      </c>
      <c r="M52" s="2">
        <v>980</v>
      </c>
      <c r="N52" s="1">
        <v>30270</v>
      </c>
      <c r="O52" s="1">
        <v>10.3179124020158</v>
      </c>
      <c r="P52" s="1">
        <v>48.367469</v>
      </c>
      <c r="Q52" s="1">
        <v>48.3675</v>
      </c>
      <c r="R52" s="1">
        <v>812.46891062842</v>
      </c>
      <c r="S52" s="1">
        <v>56.0919630792305</v>
      </c>
      <c r="T52" s="1">
        <v>60975</v>
      </c>
      <c r="U52" s="1" t="s">
        <v>91</v>
      </c>
      <c r="V52" s="1">
        <v>0</v>
      </c>
      <c r="W52" s="1">
        <v>0</v>
      </c>
      <c r="X52" s="1">
        <v>0</v>
      </c>
      <c r="Y52" s="1">
        <v>57</v>
      </c>
      <c r="Z52">
        <v>1</v>
      </c>
      <c r="AA52">
        <v>3</v>
      </c>
      <c r="AB52" s="1">
        <v>0</v>
      </c>
      <c r="AC52" s="1">
        <v>1</v>
      </c>
      <c r="AD52" s="1">
        <v>0</v>
      </c>
      <c r="AE52" s="1">
        <v>0</v>
      </c>
      <c r="AF52" s="12">
        <v>1589504</v>
      </c>
      <c r="AG52" s="12">
        <v>3286308</v>
      </c>
      <c r="AH52">
        <v>0.483674689043145</v>
      </c>
      <c r="AI52" s="10">
        <v>27890278</v>
      </c>
      <c r="AJ52" s="22">
        <v>46.58</v>
      </c>
      <c r="AK52" s="16">
        <v>12062</v>
      </c>
      <c r="AL52" s="23">
        <v>423348.5048</v>
      </c>
      <c r="AM52" s="16">
        <f t="shared" si="2"/>
        <v>431.988270204082</v>
      </c>
      <c r="AN52" s="16">
        <f t="shared" si="3"/>
        <v>0.0151790708145684</v>
      </c>
      <c r="AO52" s="16">
        <v>17968</v>
      </c>
      <c r="AP52">
        <v>0.0231224324324324</v>
      </c>
      <c r="AQ52" s="4">
        <v>37</v>
      </c>
      <c r="AR52" s="4">
        <v>64</v>
      </c>
      <c r="AS52" s="4">
        <v>1.00290727639133</v>
      </c>
      <c r="AT52" s="4">
        <v>2852945</v>
      </c>
      <c r="AU52" s="4">
        <v>62027</v>
      </c>
      <c r="AV52" s="4">
        <v>875</v>
      </c>
      <c r="AW52" s="4">
        <v>16666</v>
      </c>
      <c r="AX52" s="4">
        <v>276079</v>
      </c>
      <c r="AY52" s="4">
        <v>18888065</v>
      </c>
      <c r="AZ52" s="4">
        <v>19273.5357142857</v>
      </c>
      <c r="BA52" s="4">
        <v>0.677227562952223</v>
      </c>
      <c r="BB52" s="4">
        <v>26699</v>
      </c>
      <c r="BC52" s="4">
        <v>18101491</v>
      </c>
      <c r="BD52" s="24">
        <v>2484829.536</v>
      </c>
      <c r="BE52" s="12">
        <v>2535.54034285714</v>
      </c>
      <c r="BF52" s="20">
        <v>0.089093035788313</v>
      </c>
      <c r="BG52" s="25">
        <v>667.518</v>
      </c>
      <c r="BH52" s="2">
        <v>14137.8</v>
      </c>
      <c r="BI52" s="4">
        <v>80.09781</v>
      </c>
      <c r="BJ52">
        <v>1</v>
      </c>
      <c r="BK52">
        <v>1</v>
      </c>
      <c r="BL52" s="17">
        <v>12.7092180316</v>
      </c>
      <c r="BM52">
        <v>1.54861188619178</v>
      </c>
      <c r="BN52">
        <v>1.85360915792</v>
      </c>
      <c r="BO52">
        <f t="shared" si="0"/>
        <v>2.87052117430885</v>
      </c>
    </row>
    <row r="53" spans="1:67">
      <c r="A53">
        <v>6</v>
      </c>
      <c r="B53" s="1" t="s">
        <v>90</v>
      </c>
      <c r="C53" s="1">
        <v>2012</v>
      </c>
      <c r="D53" s="1" t="str">
        <f t="shared" si="1"/>
        <v>邯郸市2012</v>
      </c>
      <c r="E53" s="1">
        <v>1248.68290049572</v>
      </c>
      <c r="F53" s="21">
        <v>86.4400956361956</v>
      </c>
      <c r="G53" s="1">
        <v>82.2099052993002</v>
      </c>
      <c r="H53" s="21">
        <v>89</v>
      </c>
      <c r="I53" s="1">
        <v>670.5411</v>
      </c>
      <c r="J53" s="1">
        <v>91</v>
      </c>
      <c r="K53" s="1">
        <v>41</v>
      </c>
      <c r="L53" s="1">
        <v>26</v>
      </c>
      <c r="M53" s="2">
        <v>993.1</v>
      </c>
      <c r="N53" s="1">
        <v>32650</v>
      </c>
      <c r="O53" s="1">
        <v>10.3936001347046</v>
      </c>
      <c r="P53" s="1">
        <v>48.645721</v>
      </c>
      <c r="Q53" s="1">
        <v>48.65</v>
      </c>
      <c r="R53" s="1">
        <v>823.124740986324</v>
      </c>
      <c r="S53" s="1">
        <v>55.4227451263905</v>
      </c>
      <c r="T53" s="1">
        <v>67602</v>
      </c>
      <c r="U53" s="1" t="s">
        <v>91</v>
      </c>
      <c r="V53" s="1">
        <v>0</v>
      </c>
      <c r="W53" s="1">
        <v>0</v>
      </c>
      <c r="X53" s="1">
        <v>0</v>
      </c>
      <c r="Y53" s="1">
        <v>58</v>
      </c>
      <c r="Z53">
        <v>1</v>
      </c>
      <c r="AA53">
        <v>3</v>
      </c>
      <c r="AB53" s="1">
        <v>0</v>
      </c>
      <c r="AC53" s="1">
        <v>1</v>
      </c>
      <c r="AD53" s="1">
        <v>0</v>
      </c>
      <c r="AE53" s="1">
        <v>0</v>
      </c>
      <c r="AF53" s="12">
        <v>1846504</v>
      </c>
      <c r="AG53" s="12">
        <v>3795820</v>
      </c>
      <c r="AH53">
        <v>0.486457208192169</v>
      </c>
      <c r="AI53" s="10">
        <v>30242864</v>
      </c>
      <c r="AJ53" s="22">
        <v>46.58</v>
      </c>
      <c r="AK53" s="16">
        <v>12065</v>
      </c>
      <c r="AL53" s="23">
        <v>505126.25</v>
      </c>
      <c r="AM53" s="16">
        <f t="shared" si="2"/>
        <v>508.635837277213</v>
      </c>
      <c r="AN53" s="16">
        <f t="shared" si="3"/>
        <v>0.0167023285228542</v>
      </c>
      <c r="AO53" s="16">
        <v>21365</v>
      </c>
      <c r="AP53">
        <v>0.0250666092001658</v>
      </c>
      <c r="AQ53" s="4">
        <v>63</v>
      </c>
      <c r="AR53" s="4">
        <v>122</v>
      </c>
      <c r="AS53" s="4">
        <v>0.982034245920804</v>
      </c>
      <c r="AT53" s="4">
        <v>2904298</v>
      </c>
      <c r="AU53" s="4">
        <v>61728</v>
      </c>
      <c r="AV53" s="4">
        <v>972</v>
      </c>
      <c r="AW53" s="4">
        <v>18171</v>
      </c>
      <c r="AX53" s="4">
        <v>276117</v>
      </c>
      <c r="AY53" s="4">
        <v>22921322</v>
      </c>
      <c r="AZ53" s="4">
        <v>23080.577988118</v>
      </c>
      <c r="BA53" s="4">
        <v>0.757908444120901</v>
      </c>
      <c r="BB53" s="4">
        <v>48570</v>
      </c>
      <c r="BC53" s="4">
        <v>17435536</v>
      </c>
      <c r="BD53" s="24">
        <v>2348250</v>
      </c>
      <c r="BE53" s="12">
        <v>2364.56550196355</v>
      </c>
      <c r="BF53" s="20">
        <v>0.0776464160272651</v>
      </c>
      <c r="BG53" s="25">
        <v>780.27</v>
      </c>
      <c r="BH53" s="2">
        <v>14710.6</v>
      </c>
      <c r="BI53" s="4">
        <v>117.5955</v>
      </c>
      <c r="BJ53">
        <v>1</v>
      </c>
      <c r="BK53">
        <v>1</v>
      </c>
      <c r="BL53" s="17">
        <v>12.8123471593</v>
      </c>
      <c r="BM53">
        <v>1.34037591075616</v>
      </c>
      <c r="BN53">
        <v>1.79472206868</v>
      </c>
      <c r="BO53">
        <f t="shared" si="0"/>
        <v>2.40560222736114</v>
      </c>
    </row>
    <row r="54" spans="1:68">
      <c r="A54">
        <v>6</v>
      </c>
      <c r="B54" s="1" t="s">
        <v>90</v>
      </c>
      <c r="C54" s="1">
        <v>2013</v>
      </c>
      <c r="D54" s="1" t="str">
        <f t="shared" si="1"/>
        <v>邯郸市2013</v>
      </c>
      <c r="E54" s="1">
        <v>1183.13382213128</v>
      </c>
      <c r="F54" s="21">
        <v>98.3155323420218</v>
      </c>
      <c r="G54" s="1">
        <v>102.158715523492</v>
      </c>
      <c r="H54" s="21">
        <v>89</v>
      </c>
      <c r="I54" s="1">
        <v>1364.461</v>
      </c>
      <c r="J54" s="1">
        <v>238</v>
      </c>
      <c r="K54" s="1">
        <v>97</v>
      </c>
      <c r="L54" s="1">
        <v>58</v>
      </c>
      <c r="M54" s="2">
        <v>994</v>
      </c>
      <c r="N54" s="1">
        <v>30800</v>
      </c>
      <c r="O54" s="1">
        <v>10.3352699689617</v>
      </c>
      <c r="P54" s="1">
        <v>47.026833</v>
      </c>
      <c r="Q54" s="1">
        <v>47.03</v>
      </c>
      <c r="R54" s="1">
        <v>823.87070037298</v>
      </c>
      <c r="S54" s="1">
        <v>54.6233529259319</v>
      </c>
      <c r="T54" s="1">
        <v>128018</v>
      </c>
      <c r="U54" s="1" t="s">
        <v>92</v>
      </c>
      <c r="V54" s="1">
        <v>0</v>
      </c>
      <c r="W54" s="1">
        <v>0</v>
      </c>
      <c r="X54" s="1">
        <v>0</v>
      </c>
      <c r="Y54" s="1">
        <v>46</v>
      </c>
      <c r="Z54">
        <v>1</v>
      </c>
      <c r="AA54">
        <v>3</v>
      </c>
      <c r="AB54" s="1">
        <v>0</v>
      </c>
      <c r="AC54" s="1">
        <v>1</v>
      </c>
      <c r="AD54" s="1">
        <v>0</v>
      </c>
      <c r="AE54" s="1">
        <v>0</v>
      </c>
      <c r="AF54" s="12">
        <v>1726514</v>
      </c>
      <c r="AG54" s="12">
        <v>3671338</v>
      </c>
      <c r="AH54">
        <v>0.470268332689608</v>
      </c>
      <c r="AI54" s="10">
        <v>30615043</v>
      </c>
      <c r="AJ54" s="22">
        <v>47.91</v>
      </c>
      <c r="AK54" s="16">
        <v>12065</v>
      </c>
      <c r="AL54" s="23">
        <v>547336.4364</v>
      </c>
      <c r="AM54" s="16">
        <f t="shared" si="2"/>
        <v>550.64027806841</v>
      </c>
      <c r="AN54" s="16">
        <f t="shared" si="3"/>
        <v>0.0178780227876864</v>
      </c>
      <c r="AO54" s="16">
        <v>25242</v>
      </c>
      <c r="AP54">
        <v>0.025375087443017</v>
      </c>
      <c r="AQ54" s="4">
        <v>59</v>
      </c>
      <c r="AR54" s="4">
        <v>103</v>
      </c>
      <c r="AS54" s="4">
        <v>1.02325667807857</v>
      </c>
      <c r="AT54" s="4">
        <v>2976034</v>
      </c>
      <c r="AU54" s="4">
        <v>84180</v>
      </c>
      <c r="AV54" s="4">
        <v>1169</v>
      </c>
      <c r="AW54" s="4">
        <v>19241</v>
      </c>
      <c r="AX54" s="4">
        <v>276218</v>
      </c>
      <c r="AY54" s="4">
        <v>26612310</v>
      </c>
      <c r="AZ54" s="4">
        <v>26772.9476861167</v>
      </c>
      <c r="BA54" s="4">
        <v>0.869256005944529</v>
      </c>
      <c r="BB54" s="4">
        <v>54004</v>
      </c>
      <c r="BC54" s="4">
        <v>17989050</v>
      </c>
      <c r="BD54" s="24">
        <v>2235745.2</v>
      </c>
      <c r="BE54" s="12">
        <v>2249.24064386318</v>
      </c>
      <c r="BF54" s="20">
        <v>0.0730276681303371</v>
      </c>
      <c r="BG54" s="25">
        <v>832.3</v>
      </c>
      <c r="BH54" s="2">
        <v>15696</v>
      </c>
      <c r="BI54" s="4">
        <v>224.1319</v>
      </c>
      <c r="BJ54">
        <v>1</v>
      </c>
      <c r="BK54">
        <v>1</v>
      </c>
      <c r="BL54" s="17">
        <v>13.4001079562</v>
      </c>
      <c r="BM54">
        <v>1.50542645818082</v>
      </c>
      <c r="BN54">
        <v>1.91151679268</v>
      </c>
      <c r="BO54">
        <f t="shared" si="0"/>
        <v>2.87764795495742</v>
      </c>
      <c r="BP54">
        <v>13</v>
      </c>
    </row>
    <row r="55" spans="1:68">
      <c r="A55">
        <v>6</v>
      </c>
      <c r="B55" s="1" t="s">
        <v>90</v>
      </c>
      <c r="C55" s="1">
        <v>2014</v>
      </c>
      <c r="D55" s="1" t="str">
        <f t="shared" si="1"/>
        <v>邯郸市2014</v>
      </c>
      <c r="E55" s="1">
        <v>1228.7693048923</v>
      </c>
      <c r="F55" s="21">
        <v>85.7956493383343</v>
      </c>
      <c r="G55" s="1">
        <v>85.1701687983595</v>
      </c>
      <c r="H55" s="21">
        <v>88</v>
      </c>
      <c r="I55" s="1">
        <v>1338.883</v>
      </c>
      <c r="J55" s="1">
        <v>187.512328767123</v>
      </c>
      <c r="K55" s="1">
        <v>55.7780821917808</v>
      </c>
      <c r="L55" s="1">
        <v>49.9369863013699</v>
      </c>
      <c r="M55" s="2">
        <v>1029.5</v>
      </c>
      <c r="N55" s="1">
        <v>32943</v>
      </c>
      <c r="O55" s="1">
        <v>10.4025340742658</v>
      </c>
      <c r="P55" s="1">
        <v>45.261723</v>
      </c>
      <c r="Q55" s="1">
        <v>45.26</v>
      </c>
      <c r="R55" s="1">
        <v>853.294653957729</v>
      </c>
      <c r="S55" s="1">
        <v>53.1528149839298</v>
      </c>
      <c r="T55" s="1">
        <v>144630</v>
      </c>
      <c r="U55" s="1" t="s">
        <v>92</v>
      </c>
      <c r="V55" s="1">
        <v>0</v>
      </c>
      <c r="W55" s="1">
        <v>0</v>
      </c>
      <c r="X55" s="1">
        <v>0</v>
      </c>
      <c r="Y55" s="1">
        <v>47</v>
      </c>
      <c r="Z55">
        <v>1</v>
      </c>
      <c r="AA55">
        <v>3</v>
      </c>
      <c r="AB55" s="1">
        <v>0</v>
      </c>
      <c r="AC55" s="1">
        <v>1</v>
      </c>
      <c r="AD55" s="1">
        <v>0</v>
      </c>
      <c r="AE55" s="1">
        <v>1</v>
      </c>
      <c r="AF55" s="12">
        <v>1831617</v>
      </c>
      <c r="AG55" s="12">
        <v>4046724</v>
      </c>
      <c r="AH55">
        <v>0.452617228157888</v>
      </c>
      <c r="AI55" s="10">
        <v>30800054</v>
      </c>
      <c r="AJ55" s="22">
        <v>49.13</v>
      </c>
      <c r="AK55" s="16">
        <v>12065</v>
      </c>
      <c r="AL55" s="23">
        <v>568454.712</v>
      </c>
      <c r="AM55" s="16">
        <f t="shared" si="2"/>
        <v>552.165820301117</v>
      </c>
      <c r="AN55" s="16">
        <f t="shared" si="3"/>
        <v>0.0184562894597522</v>
      </c>
      <c r="AO55" s="16">
        <v>25512</v>
      </c>
      <c r="AP55">
        <v>0.0255284326564443</v>
      </c>
      <c r="AQ55" s="4">
        <v>59</v>
      </c>
      <c r="AR55" s="4">
        <v>129</v>
      </c>
      <c r="AS55" s="4">
        <v>1.01028314599543</v>
      </c>
      <c r="AT55" s="4">
        <v>3077024</v>
      </c>
      <c r="AU55" s="4">
        <v>58793</v>
      </c>
      <c r="AV55" s="4">
        <v>1277</v>
      </c>
      <c r="AW55" s="4">
        <v>8921</v>
      </c>
      <c r="AX55" s="4">
        <v>276489</v>
      </c>
      <c r="AY55" s="4">
        <v>30907369</v>
      </c>
      <c r="AZ55" s="4">
        <v>30021.7280233123</v>
      </c>
      <c r="BA55" s="4">
        <v>1.00348424713801</v>
      </c>
      <c r="BB55" s="4">
        <v>67640</v>
      </c>
      <c r="BC55" s="4">
        <v>18651138</v>
      </c>
      <c r="BD55" s="24">
        <v>2195436.72</v>
      </c>
      <c r="BE55" s="12">
        <v>2132.52716852841</v>
      </c>
      <c r="BF55" s="20">
        <v>0.0712802880150795</v>
      </c>
      <c r="BG55" s="25">
        <v>946.1</v>
      </c>
      <c r="BH55" s="2">
        <v>15696</v>
      </c>
      <c r="BI55" s="4">
        <v>219.655</v>
      </c>
      <c r="BJ55">
        <v>1</v>
      </c>
      <c r="BK55">
        <v>1</v>
      </c>
      <c r="BL55" s="17">
        <v>13.9608084511</v>
      </c>
      <c r="BM55">
        <v>1.45291435641096</v>
      </c>
      <c r="BN55">
        <v>2.08238723268</v>
      </c>
      <c r="BO55">
        <f t="shared" si="0"/>
        <v>3.02553030596766</v>
      </c>
      <c r="BP55" s="26">
        <v>9.25925925925926</v>
      </c>
    </row>
    <row r="56" spans="1:68">
      <c r="A56">
        <v>6</v>
      </c>
      <c r="B56" s="1" t="s">
        <v>90</v>
      </c>
      <c r="C56" s="1">
        <v>2015</v>
      </c>
      <c r="D56" s="1" t="str">
        <f t="shared" si="1"/>
        <v>邯郸市2015</v>
      </c>
      <c r="E56" s="1">
        <v>1332.94804169154</v>
      </c>
      <c r="F56" s="21">
        <v>78.8715557363682</v>
      </c>
      <c r="G56" s="1">
        <v>81.8989707770884</v>
      </c>
      <c r="H56" s="21">
        <v>86</v>
      </c>
      <c r="I56" s="1">
        <v>1336.657</v>
      </c>
      <c r="J56" s="1">
        <v>167.405479452055</v>
      </c>
      <c r="K56" s="1">
        <v>45.4794520547945</v>
      </c>
      <c r="L56" s="1">
        <v>46.9123287671233</v>
      </c>
      <c r="M56" s="2">
        <v>1049.7</v>
      </c>
      <c r="N56" s="1">
        <v>33450</v>
      </c>
      <c r="O56" s="1">
        <v>10.4178070655564</v>
      </c>
      <c r="P56" s="1">
        <v>36.96866</v>
      </c>
      <c r="Q56" s="1">
        <v>36.97</v>
      </c>
      <c r="R56" s="1">
        <v>870.037297969333</v>
      </c>
      <c r="S56" s="1">
        <v>50.5477453501006</v>
      </c>
      <c r="T56" s="1">
        <v>151642</v>
      </c>
      <c r="U56" s="1" t="s">
        <v>92</v>
      </c>
      <c r="V56" s="1">
        <v>0</v>
      </c>
      <c r="W56" s="1">
        <v>0</v>
      </c>
      <c r="X56" s="1">
        <v>0</v>
      </c>
      <c r="Y56" s="1">
        <v>48</v>
      </c>
      <c r="Z56">
        <v>1</v>
      </c>
      <c r="AA56">
        <v>3</v>
      </c>
      <c r="AB56" s="1">
        <v>0</v>
      </c>
      <c r="AC56" s="1">
        <v>1</v>
      </c>
      <c r="AD56" s="1">
        <v>0</v>
      </c>
      <c r="AE56" s="1">
        <v>0</v>
      </c>
      <c r="AF56" s="12">
        <v>1906215</v>
      </c>
      <c r="AG56" s="12">
        <v>5156300</v>
      </c>
      <c r="AH56">
        <v>0.369686596978454</v>
      </c>
      <c r="AI56" s="10">
        <v>31454319</v>
      </c>
      <c r="AJ56" s="22">
        <v>51.38</v>
      </c>
      <c r="AK56" s="16">
        <v>12065</v>
      </c>
      <c r="AL56" s="23">
        <v>510896.9668</v>
      </c>
      <c r="AM56" s="16">
        <f t="shared" si="2"/>
        <v>486.707599123559</v>
      </c>
      <c r="AN56" s="16">
        <f t="shared" si="3"/>
        <v>0.0162425060545739</v>
      </c>
      <c r="AO56" s="16">
        <v>25196</v>
      </c>
      <c r="AP56">
        <v>0.0260707161210112</v>
      </c>
      <c r="AQ56" s="4">
        <v>102</v>
      </c>
      <c r="AR56" s="4">
        <v>251</v>
      </c>
      <c r="AS56" s="4">
        <v>1.00410196821987</v>
      </c>
      <c r="AT56" s="4">
        <v>3220719</v>
      </c>
      <c r="AU56" s="4">
        <v>58496</v>
      </c>
      <c r="AV56" s="4">
        <v>1378</v>
      </c>
      <c r="AW56" s="4">
        <v>8807</v>
      </c>
      <c r="AX56" s="4">
        <v>277210</v>
      </c>
      <c r="AY56" s="4">
        <v>34433153</v>
      </c>
      <c r="AZ56" s="4">
        <v>32802.851290845</v>
      </c>
      <c r="BA56" s="4">
        <v>1.09470349683934</v>
      </c>
      <c r="BB56" s="4">
        <v>41304</v>
      </c>
      <c r="BC56" s="4">
        <v>23275997</v>
      </c>
      <c r="BD56" s="24">
        <v>1846751.742</v>
      </c>
      <c r="BE56" s="12">
        <v>1759.31384395542</v>
      </c>
      <c r="BF56" s="20">
        <v>0.058712183277597</v>
      </c>
      <c r="BG56" s="25">
        <v>1071.2</v>
      </c>
      <c r="BH56" s="2">
        <v>15696</v>
      </c>
      <c r="BI56" s="4">
        <v>223.225</v>
      </c>
      <c r="BJ56">
        <v>1</v>
      </c>
      <c r="BK56">
        <v>1</v>
      </c>
      <c r="BL56" s="17">
        <v>13.5479819361</v>
      </c>
      <c r="BM56">
        <v>1.35496526819452</v>
      </c>
      <c r="BN56">
        <v>2.45400410963</v>
      </c>
      <c r="BO56">
        <f t="shared" si="0"/>
        <v>3.32509033655527</v>
      </c>
      <c r="BP56" s="26">
        <v>27.9888888888889</v>
      </c>
    </row>
    <row r="57" spans="1:68">
      <c r="A57">
        <v>6</v>
      </c>
      <c r="B57" s="1" t="s">
        <v>90</v>
      </c>
      <c r="C57" s="1">
        <v>2016</v>
      </c>
      <c r="D57" s="1" t="str">
        <f t="shared" si="1"/>
        <v>邯郸市2016</v>
      </c>
      <c r="E57" s="1">
        <v>1217.04272686414</v>
      </c>
      <c r="F57" s="21">
        <v>72.3160844075499</v>
      </c>
      <c r="G57" s="1">
        <v>72.7748620553878</v>
      </c>
      <c r="H57" s="21">
        <v>83</v>
      </c>
      <c r="I57" s="1">
        <v>1533.116</v>
      </c>
      <c r="J57" s="1">
        <v>150.931506849315</v>
      </c>
      <c r="K57" s="1">
        <v>41.8493150684931</v>
      </c>
      <c r="L57" s="1">
        <v>54.3479452054795</v>
      </c>
      <c r="M57" s="2">
        <v>1055</v>
      </c>
      <c r="N57" s="1">
        <v>35265</v>
      </c>
      <c r="O57" s="1">
        <v>10.4706462496423</v>
      </c>
      <c r="P57" s="1">
        <v>38.466189</v>
      </c>
      <c r="Q57" s="1">
        <v>38.47</v>
      </c>
      <c r="R57" s="1">
        <v>874.430169912971</v>
      </c>
      <c r="S57" s="1">
        <v>49.8889546462552</v>
      </c>
      <c r="T57" s="1">
        <v>153645</v>
      </c>
      <c r="U57" s="1" t="s">
        <v>92</v>
      </c>
      <c r="V57" s="1">
        <v>0</v>
      </c>
      <c r="W57" s="1">
        <v>0</v>
      </c>
      <c r="X57" s="1">
        <v>0</v>
      </c>
      <c r="Y57" s="1">
        <v>49</v>
      </c>
      <c r="Z57">
        <v>1</v>
      </c>
      <c r="AA57">
        <v>3</v>
      </c>
      <c r="AB57" s="1">
        <v>0</v>
      </c>
      <c r="AC57" s="1">
        <v>1</v>
      </c>
      <c r="AD57" s="1">
        <v>0</v>
      </c>
      <c r="AE57" s="1">
        <v>1</v>
      </c>
      <c r="AF57" s="12">
        <v>2045018</v>
      </c>
      <c r="AG57" s="12">
        <v>5316404</v>
      </c>
      <c r="AH57">
        <v>0.384661887997978</v>
      </c>
      <c r="AI57" s="10">
        <v>33370903</v>
      </c>
      <c r="AJ57" s="22">
        <v>53.53</v>
      </c>
      <c r="AK57" s="16">
        <v>12065</v>
      </c>
      <c r="AL57" s="23">
        <v>678550.7988</v>
      </c>
      <c r="AM57" s="16">
        <f t="shared" si="2"/>
        <v>643.176112606635</v>
      </c>
      <c r="AN57" s="16">
        <f t="shared" si="3"/>
        <v>0.0203336061598333</v>
      </c>
      <c r="AO57" s="16">
        <v>22272</v>
      </c>
      <c r="AP57">
        <v>0.0276592648155823</v>
      </c>
      <c r="AQ57" s="4">
        <v>117</v>
      </c>
      <c r="AR57" s="4">
        <v>250</v>
      </c>
      <c r="AS57" s="4">
        <v>0.978527591160144</v>
      </c>
      <c r="AT57" s="4">
        <v>3428179</v>
      </c>
      <c r="AU57" s="4">
        <v>57383</v>
      </c>
      <c r="AV57" s="4">
        <v>1350</v>
      </c>
      <c r="AW57" s="4">
        <v>8796</v>
      </c>
      <c r="AX57" s="4">
        <v>279141</v>
      </c>
      <c r="AY57" s="4">
        <v>37651978</v>
      </c>
      <c r="AZ57" s="4">
        <v>35689.0786729858</v>
      </c>
      <c r="BA57" s="4">
        <v>1.12828765826325</v>
      </c>
      <c r="BB57" s="4">
        <v>44242</v>
      </c>
      <c r="BC57" s="4">
        <v>24575864</v>
      </c>
      <c r="BD57" s="24">
        <v>1675579.9557</v>
      </c>
      <c r="BE57" s="12">
        <v>1588.22744616114</v>
      </c>
      <c r="BF57" s="20">
        <v>0.0502108065730196</v>
      </c>
      <c r="BG57" s="25">
        <v>1206</v>
      </c>
      <c r="BH57" s="2">
        <v>15696</v>
      </c>
      <c r="BI57" s="4">
        <v>264.0643</v>
      </c>
      <c r="BJ57">
        <v>1</v>
      </c>
      <c r="BK57">
        <v>1</v>
      </c>
      <c r="BL57" s="17">
        <v>13.7678636664</v>
      </c>
      <c r="BM57">
        <v>2.03748309033973</v>
      </c>
      <c r="BN57">
        <v>2.45908422906</v>
      </c>
      <c r="BO57">
        <f t="shared" si="0"/>
        <v>5.01034253443085</v>
      </c>
      <c r="BP57">
        <v>28.31</v>
      </c>
    </row>
    <row r="58" spans="1:68">
      <c r="A58">
        <v>6</v>
      </c>
      <c r="B58" s="1" t="s">
        <v>90</v>
      </c>
      <c r="C58" s="1">
        <v>2017</v>
      </c>
      <c r="D58" s="1" t="str">
        <f t="shared" si="1"/>
        <v>邯郸市2017</v>
      </c>
      <c r="E58" s="1">
        <v>1212.4272317294</v>
      </c>
      <c r="F58" s="21">
        <v>69.7113464012221</v>
      </c>
      <c r="G58" s="1">
        <v>67.0404940354868</v>
      </c>
      <c r="H58" s="21">
        <v>76</v>
      </c>
      <c r="I58" s="1">
        <v>2881.274</v>
      </c>
      <c r="J58" s="1">
        <v>152.767123287671</v>
      </c>
      <c r="K58" s="1">
        <v>36.3890410958904</v>
      </c>
      <c r="L58" s="1">
        <v>51.2465753424658</v>
      </c>
      <c r="M58" s="2">
        <v>1051</v>
      </c>
      <c r="N58" s="1">
        <v>35567</v>
      </c>
      <c r="O58" s="1">
        <v>10.479173520649</v>
      </c>
      <c r="P58" s="1">
        <v>40.239858</v>
      </c>
      <c r="Q58" s="1">
        <v>41.22</v>
      </c>
      <c r="R58" s="1">
        <v>871.114794861169</v>
      </c>
      <c r="S58" s="1">
        <v>48.1473869768369</v>
      </c>
      <c r="T58" s="1">
        <v>186258</v>
      </c>
      <c r="U58" s="1" t="s">
        <v>92</v>
      </c>
      <c r="V58" s="1">
        <v>0</v>
      </c>
      <c r="W58" s="1">
        <v>0</v>
      </c>
      <c r="X58" s="1">
        <v>0</v>
      </c>
      <c r="Y58" s="1">
        <v>50</v>
      </c>
      <c r="Z58">
        <v>1</v>
      </c>
      <c r="AA58">
        <v>3</v>
      </c>
      <c r="AB58" s="1">
        <v>0</v>
      </c>
      <c r="AC58" s="1">
        <v>1</v>
      </c>
      <c r="AD58" s="1">
        <v>0</v>
      </c>
      <c r="AE58" s="1">
        <v>0</v>
      </c>
      <c r="AF58" s="12">
        <v>2201150</v>
      </c>
      <c r="AG58" s="12">
        <v>5470074</v>
      </c>
      <c r="AH58">
        <v>0.402398578154519</v>
      </c>
      <c r="AI58" s="10">
        <v>33795261</v>
      </c>
      <c r="AJ58" s="22">
        <v>55.31</v>
      </c>
      <c r="AK58" s="16">
        <v>12065</v>
      </c>
      <c r="AL58" s="23">
        <v>737553.1284</v>
      </c>
      <c r="AM58" s="16">
        <f t="shared" si="2"/>
        <v>701.763204947669</v>
      </c>
      <c r="AN58" s="16">
        <f t="shared" si="3"/>
        <v>0.0218241583753414</v>
      </c>
      <c r="AO58" s="16">
        <v>14909</v>
      </c>
      <c r="AP58">
        <v>0.0280109912971405</v>
      </c>
      <c r="AQ58" s="4">
        <v>146</v>
      </c>
      <c r="AR58" s="4">
        <v>314</v>
      </c>
      <c r="AS58" s="4">
        <v>1.00930220723709</v>
      </c>
      <c r="AT58" s="4">
        <v>3733728</v>
      </c>
      <c r="AU58" s="4">
        <v>56536</v>
      </c>
      <c r="AV58" s="4">
        <v>1344</v>
      </c>
      <c r="AW58" s="4">
        <v>8795</v>
      </c>
      <c r="AX58" s="4">
        <v>284351</v>
      </c>
      <c r="AY58" s="4">
        <v>39591237</v>
      </c>
      <c r="AZ58" s="4">
        <v>37670.0637488107</v>
      </c>
      <c r="BA58" s="4">
        <v>1.17150262576756</v>
      </c>
      <c r="BB58" s="4">
        <v>50523</v>
      </c>
      <c r="BC58" s="4">
        <v>24166838</v>
      </c>
      <c r="BD58" s="24">
        <v>1485000</v>
      </c>
      <c r="BE58" s="12">
        <v>1412.94005708849</v>
      </c>
      <c r="BF58" s="20">
        <v>0.0439410720929186</v>
      </c>
      <c r="BG58" s="25">
        <v>1327.6</v>
      </c>
      <c r="BH58" s="2">
        <v>15696</v>
      </c>
      <c r="BI58" s="4">
        <v>317.5254</v>
      </c>
      <c r="BJ58">
        <v>1</v>
      </c>
      <c r="BK58">
        <v>1</v>
      </c>
      <c r="BL58" s="17">
        <v>14.0026954867</v>
      </c>
      <c r="BM58">
        <v>1.50027713757808</v>
      </c>
      <c r="BN58">
        <v>2.43628108357</v>
      </c>
      <c r="BO58">
        <f t="shared" si="0"/>
        <v>3.65509681039403</v>
      </c>
      <c r="BP58">
        <v>53.21</v>
      </c>
    </row>
    <row r="59" spans="1:68">
      <c r="A59">
        <v>6</v>
      </c>
      <c r="B59" s="1" t="s">
        <v>90</v>
      </c>
      <c r="C59" s="1">
        <v>2018</v>
      </c>
      <c r="D59" s="1" t="str">
        <f t="shared" si="1"/>
        <v>邯郸市2018</v>
      </c>
      <c r="E59" s="1">
        <v>1309.85581458384</v>
      </c>
      <c r="F59" s="21">
        <v>57.5175840479022</v>
      </c>
      <c r="G59" s="1">
        <v>57.5311897879326</v>
      </c>
      <c r="H59" s="21">
        <v>68</v>
      </c>
      <c r="I59" s="1">
        <v>3195.59</v>
      </c>
      <c r="J59" s="1">
        <v>124.25</v>
      </c>
      <c r="K59" s="1">
        <v>20.1666666666666</v>
      </c>
      <c r="L59" s="1">
        <v>39.0833333333333</v>
      </c>
      <c r="M59" s="2">
        <v>1058</v>
      </c>
      <c r="N59" s="1">
        <v>36289</v>
      </c>
      <c r="O59" s="1">
        <v>10.499269944027</v>
      </c>
      <c r="P59" s="1">
        <v>38.881322</v>
      </c>
      <c r="Q59" s="1">
        <v>39.32</v>
      </c>
      <c r="R59" s="1">
        <v>876.916701201823</v>
      </c>
      <c r="S59" s="1">
        <v>46.383995529734</v>
      </c>
      <c r="T59" s="1">
        <v>179684</v>
      </c>
      <c r="U59" s="1" t="s">
        <v>92</v>
      </c>
      <c r="V59" s="1">
        <v>0</v>
      </c>
      <c r="W59" s="1">
        <v>0</v>
      </c>
      <c r="X59" s="1">
        <v>0</v>
      </c>
      <c r="Y59" s="1">
        <v>51</v>
      </c>
      <c r="Z59">
        <v>1</v>
      </c>
      <c r="AA59">
        <v>3</v>
      </c>
      <c r="AB59" s="1">
        <v>0</v>
      </c>
      <c r="AC59" s="1">
        <v>1</v>
      </c>
      <c r="AD59" s="1">
        <v>0</v>
      </c>
      <c r="AE59" s="1">
        <v>1</v>
      </c>
      <c r="AF59" s="12">
        <v>2433970</v>
      </c>
      <c r="AG59" s="12">
        <v>6259998</v>
      </c>
      <c r="AH59">
        <v>0.388813223263011</v>
      </c>
      <c r="AI59" s="10">
        <v>34545705</v>
      </c>
      <c r="AJ59" s="22">
        <v>56.87</v>
      </c>
      <c r="AK59" s="16">
        <v>12065</v>
      </c>
      <c r="AL59" s="23">
        <v>737575.404</v>
      </c>
      <c r="AM59" s="16">
        <f t="shared" si="2"/>
        <v>697.141213610586</v>
      </c>
      <c r="AN59" s="16">
        <f t="shared" si="3"/>
        <v>0.0213507121652315</v>
      </c>
      <c r="AO59" s="16">
        <v>15025</v>
      </c>
      <c r="AP59">
        <v>0.0286329921259843</v>
      </c>
      <c r="AQ59" s="4">
        <v>215</v>
      </c>
      <c r="AR59" s="4">
        <v>397</v>
      </c>
      <c r="AS59" s="4">
        <v>1.00011750722092</v>
      </c>
      <c r="AT59" s="4">
        <v>4070411</v>
      </c>
      <c r="AU59" s="4">
        <v>55795</v>
      </c>
      <c r="AV59" s="4">
        <v>1285</v>
      </c>
      <c r="AW59" s="4">
        <v>8795</v>
      </c>
      <c r="AX59" s="4">
        <v>338483</v>
      </c>
      <c r="AY59" s="4">
        <v>40203903</v>
      </c>
      <c r="AZ59" s="4">
        <v>37999.9083175803</v>
      </c>
      <c r="BA59" s="4">
        <v>1.16378875463679</v>
      </c>
      <c r="BB59" s="4">
        <v>53089</v>
      </c>
      <c r="BC59" s="4">
        <v>32073684</v>
      </c>
      <c r="BD59" s="24">
        <v>1453000</v>
      </c>
      <c r="BE59" s="12">
        <v>1373.34593572779</v>
      </c>
      <c r="BF59" s="20">
        <v>0.0420602213791845</v>
      </c>
      <c r="BG59" s="25">
        <v>1727.9</v>
      </c>
      <c r="BH59" s="2">
        <v>15696</v>
      </c>
      <c r="BI59" s="4">
        <v>347.2349</v>
      </c>
      <c r="BJ59">
        <v>1</v>
      </c>
      <c r="BK59">
        <v>1</v>
      </c>
      <c r="BL59" s="17">
        <v>13.9534836059</v>
      </c>
      <c r="BM59">
        <v>1.50151648951507</v>
      </c>
      <c r="BN59">
        <v>2.49869065362</v>
      </c>
      <c r="BO59">
        <f t="shared" si="0"/>
        <v>3.75182521860761</v>
      </c>
      <c r="BP59">
        <v>55.21</v>
      </c>
    </row>
    <row r="60" spans="1:68">
      <c r="A60">
        <v>6</v>
      </c>
      <c r="B60" s="1" t="s">
        <v>90</v>
      </c>
      <c r="C60" s="1">
        <v>2019</v>
      </c>
      <c r="D60" s="1" t="str">
        <f t="shared" si="1"/>
        <v>邯郸市2019</v>
      </c>
      <c r="E60" s="1">
        <v>1249.37832349326</v>
      </c>
      <c r="F60" s="21">
        <v>57.9379202349844</v>
      </c>
      <c r="G60" s="1">
        <v>65.3333333333333</v>
      </c>
      <c r="H60" s="21">
        <v>65</v>
      </c>
      <c r="I60" s="1">
        <v>3373.202</v>
      </c>
      <c r="J60" s="1">
        <v>121.25</v>
      </c>
      <c r="K60" s="1">
        <v>15</v>
      </c>
      <c r="L60" s="1">
        <v>37.9166666666666</v>
      </c>
      <c r="M60" s="2">
        <v>1061</v>
      </c>
      <c r="N60" s="1">
        <v>36546</v>
      </c>
      <c r="O60" s="1">
        <v>10.5063270200645</v>
      </c>
      <c r="P60" s="1">
        <v>37.588252</v>
      </c>
      <c r="Q60" s="1">
        <v>37.721406</v>
      </c>
      <c r="R60" s="1">
        <v>879.403232490675</v>
      </c>
      <c r="S60" s="1">
        <v>43.9360757233479</v>
      </c>
      <c r="T60" s="1">
        <v>170094</v>
      </c>
      <c r="U60" s="1" t="s">
        <v>92</v>
      </c>
      <c r="V60" s="1">
        <v>0</v>
      </c>
      <c r="W60" s="1">
        <v>0</v>
      </c>
      <c r="X60" s="1">
        <v>0</v>
      </c>
      <c r="Y60" s="1">
        <v>52</v>
      </c>
      <c r="Z60">
        <v>1</v>
      </c>
      <c r="AA60">
        <v>3</v>
      </c>
      <c r="AB60" s="1">
        <v>0</v>
      </c>
      <c r="AC60" s="1">
        <v>1</v>
      </c>
      <c r="AD60" s="1">
        <v>0</v>
      </c>
      <c r="AE60" s="1">
        <v>0</v>
      </c>
      <c r="AF60" s="12">
        <v>2620683</v>
      </c>
      <c r="AG60" s="12">
        <v>6972080</v>
      </c>
      <c r="AH60">
        <v>0.375882519994033</v>
      </c>
      <c r="AI60" s="10">
        <v>34860000</v>
      </c>
      <c r="AJ60" s="22">
        <v>58.15</v>
      </c>
      <c r="AK60" s="16">
        <v>12065</v>
      </c>
      <c r="AL60" s="23">
        <v>822149.433</v>
      </c>
      <c r="AM60" s="16">
        <f t="shared" si="2"/>
        <v>774.881652214892</v>
      </c>
      <c r="AN60" s="16">
        <f t="shared" si="3"/>
        <v>0.0235843210843374</v>
      </c>
      <c r="AO60" s="16">
        <v>15139</v>
      </c>
      <c r="AP60">
        <v>0.0288934935764608</v>
      </c>
      <c r="AQ60" s="4">
        <v>222</v>
      </c>
      <c r="AR60" s="4">
        <v>508</v>
      </c>
      <c r="AS60" s="4">
        <v>0.976701007931634</v>
      </c>
      <c r="AT60" s="4">
        <v>4276139</v>
      </c>
      <c r="AU60" s="4">
        <v>55146</v>
      </c>
      <c r="AV60" s="4">
        <v>1312</v>
      </c>
      <c r="AW60" s="4">
        <v>8795</v>
      </c>
      <c r="AX60" s="4">
        <v>575732</v>
      </c>
      <c r="AY60" s="4">
        <v>40393121</v>
      </c>
      <c r="AZ60" s="4">
        <v>38070.8020735156</v>
      </c>
      <c r="BA60" s="4">
        <v>1.15872406769937</v>
      </c>
      <c r="BB60" s="4">
        <v>66530</v>
      </c>
      <c r="BC60" s="4">
        <v>16712058</v>
      </c>
      <c r="BD60" s="24">
        <v>1876000</v>
      </c>
      <c r="BE60" s="12">
        <v>1768.14326107446</v>
      </c>
      <c r="BF60" s="20">
        <v>0.0538152610441767</v>
      </c>
      <c r="BG60" s="25">
        <v>1856</v>
      </c>
      <c r="BH60" s="2">
        <v>15696</v>
      </c>
      <c r="BI60" s="4">
        <v>372.2957</v>
      </c>
      <c r="BJ60">
        <v>1</v>
      </c>
      <c r="BK60">
        <v>1</v>
      </c>
      <c r="BL60" s="17">
        <v>14.1567840371</v>
      </c>
      <c r="BM60">
        <v>1.22309176817534</v>
      </c>
      <c r="BN60">
        <v>2.40481707803</v>
      </c>
      <c r="BO60">
        <f t="shared" si="0"/>
        <v>2.94131197210597</v>
      </c>
      <c r="BP60">
        <v>57.67</v>
      </c>
    </row>
    <row r="61" spans="1:68">
      <c r="A61">
        <v>6</v>
      </c>
      <c r="B61" s="1" t="s">
        <v>90</v>
      </c>
      <c r="C61" s="1">
        <v>2020</v>
      </c>
      <c r="D61" s="1" t="str">
        <f t="shared" si="1"/>
        <v>邯郸市2020</v>
      </c>
      <c r="E61" s="1">
        <v>1189.58969374726</v>
      </c>
      <c r="F61" s="21">
        <v>49.4130932722111</v>
      </c>
      <c r="G61" s="1">
        <v>56.5</v>
      </c>
      <c r="H61" s="1"/>
      <c r="I61" s="1"/>
      <c r="J61" s="1">
        <v>98.6666666666666</v>
      </c>
      <c r="K61" s="1">
        <v>13.9166666666666</v>
      </c>
      <c r="L61" s="1">
        <v>34.75</v>
      </c>
      <c r="M61" s="2">
        <v>1064</v>
      </c>
      <c r="P61">
        <v>36.495055</v>
      </c>
      <c r="Q61" s="1">
        <v>37.721406</v>
      </c>
      <c r="R61" s="1">
        <v>879.403232490675</v>
      </c>
      <c r="S61" s="1">
        <v>43.2079414838036</v>
      </c>
      <c r="T61" s="1">
        <v>134882</v>
      </c>
      <c r="U61" s="1" t="s">
        <v>92</v>
      </c>
      <c r="V61" s="1">
        <v>0</v>
      </c>
      <c r="W61" s="1">
        <v>0</v>
      </c>
      <c r="X61" s="1">
        <v>0</v>
      </c>
      <c r="Y61" s="1">
        <v>53</v>
      </c>
      <c r="Z61">
        <v>1</v>
      </c>
      <c r="AA61">
        <v>3</v>
      </c>
      <c r="AB61" s="1">
        <v>0</v>
      </c>
      <c r="AC61" s="1">
        <v>1</v>
      </c>
      <c r="AD61" s="1">
        <v>0</v>
      </c>
      <c r="AE61" s="1">
        <v>0</v>
      </c>
      <c r="AF61" s="12">
        <v>2878000</v>
      </c>
      <c r="AG61" s="12">
        <v>7886000</v>
      </c>
      <c r="AH61">
        <v>0.364950545270099</v>
      </c>
      <c r="AI61" s="10">
        <v>36366000</v>
      </c>
      <c r="AJ61" s="22"/>
      <c r="AK61" s="16">
        <v>12065</v>
      </c>
      <c r="AM61" s="16"/>
      <c r="AN61" s="16"/>
      <c r="AP61">
        <v>0.0301417322834646</v>
      </c>
      <c r="BE61" s="8"/>
      <c r="BF61"/>
      <c r="BG61" s="25"/>
      <c r="BH61" s="2">
        <v>15696</v>
      </c>
      <c r="BJ61">
        <v>1</v>
      </c>
      <c r="BK61">
        <v>1</v>
      </c>
      <c r="BL61" s="17">
        <v>13.7421221123</v>
      </c>
      <c r="BM61">
        <v>1.70525846448219</v>
      </c>
      <c r="BN61">
        <v>2.37943137061</v>
      </c>
      <c r="BO61">
        <f t="shared" si="0"/>
        <v>4.05754548538717</v>
      </c>
      <c r="BP61">
        <v>70.16</v>
      </c>
    </row>
    <row r="62" spans="1:67">
      <c r="A62">
        <v>7</v>
      </c>
      <c r="B62" s="1" t="s">
        <v>93</v>
      </c>
      <c r="C62" s="1">
        <v>2011</v>
      </c>
      <c r="D62" s="1" t="str">
        <f t="shared" si="1"/>
        <v>邢台市2011</v>
      </c>
      <c r="E62" s="1">
        <v>1220.24609211834</v>
      </c>
      <c r="F62" s="21">
        <v>96.7376436838474</v>
      </c>
      <c r="G62" s="1">
        <v>102.911534500152</v>
      </c>
      <c r="H62" s="21">
        <v>151</v>
      </c>
      <c r="I62" s="1">
        <v>546.2693</v>
      </c>
      <c r="J62" s="1">
        <v>81</v>
      </c>
      <c r="K62" s="1">
        <v>43</v>
      </c>
      <c r="L62" s="1">
        <v>24</v>
      </c>
      <c r="M62" s="2">
        <v>736.9</v>
      </c>
      <c r="N62" s="1">
        <v>20027</v>
      </c>
      <c r="O62" s="1">
        <v>9.90483664210542</v>
      </c>
      <c r="P62" s="1">
        <v>32.885777</v>
      </c>
      <c r="Q62" s="1">
        <v>33.13</v>
      </c>
      <c r="R62" s="1">
        <v>592.696855143569</v>
      </c>
      <c r="S62" s="1">
        <v>55.5230523752204</v>
      </c>
      <c r="T62" s="1">
        <v>49339</v>
      </c>
      <c r="U62" s="1" t="s">
        <v>81</v>
      </c>
      <c r="V62" s="1">
        <v>0</v>
      </c>
      <c r="W62" s="1">
        <v>0</v>
      </c>
      <c r="X62" s="1">
        <v>0</v>
      </c>
      <c r="Y62" s="1">
        <v>52</v>
      </c>
      <c r="Z62">
        <v>1</v>
      </c>
      <c r="AA62">
        <v>3</v>
      </c>
      <c r="AB62" s="1">
        <v>0</v>
      </c>
      <c r="AC62" s="1">
        <v>1</v>
      </c>
      <c r="AD62" s="1">
        <v>0</v>
      </c>
      <c r="AE62" s="1">
        <v>0</v>
      </c>
      <c r="AF62" s="12">
        <v>705761</v>
      </c>
      <c r="AG62" s="12">
        <v>2146098</v>
      </c>
      <c r="AH62">
        <v>0.328857768843734</v>
      </c>
      <c r="AI62" s="10">
        <v>14289231</v>
      </c>
      <c r="AJ62" s="22"/>
      <c r="AK62" s="16">
        <v>12433</v>
      </c>
      <c r="AL62" s="23">
        <v>10398.668</v>
      </c>
      <c r="AM62" s="16">
        <f t="shared" si="2"/>
        <v>14.111369249559</v>
      </c>
      <c r="AN62" s="16">
        <f t="shared" si="3"/>
        <v>0.000727727615292943</v>
      </c>
      <c r="AO62" s="16">
        <v>13049</v>
      </c>
      <c r="AP62">
        <v>0.0114929872114534</v>
      </c>
      <c r="AQ62" s="4">
        <v>13</v>
      </c>
      <c r="AR62" s="4">
        <v>48</v>
      </c>
      <c r="AS62" s="4">
        <v>1.05561790258581</v>
      </c>
      <c r="AT62" s="4">
        <v>1812764</v>
      </c>
      <c r="AU62" s="4">
        <v>48378</v>
      </c>
      <c r="AV62" s="4">
        <v>869</v>
      </c>
      <c r="AW62" s="4">
        <v>8449</v>
      </c>
      <c r="AX62" s="4">
        <v>218702</v>
      </c>
      <c r="AY62" s="4">
        <v>9789354</v>
      </c>
      <c r="AZ62" s="4">
        <v>13284.5080743656</v>
      </c>
      <c r="BA62" s="4">
        <v>0.6850861323468</v>
      </c>
      <c r="BB62" s="4">
        <v>10777</v>
      </c>
      <c r="BC62" s="4">
        <v>7232316</v>
      </c>
      <c r="BD62" s="24">
        <v>1408018.4</v>
      </c>
      <c r="BE62" s="12">
        <v>1910.73198534401</v>
      </c>
      <c r="BF62" s="20">
        <v>0.0985370311390445</v>
      </c>
      <c r="BG62" s="25">
        <v>475.679</v>
      </c>
      <c r="BH62" s="2">
        <v>14100</v>
      </c>
      <c r="BI62" s="4">
        <v>102.2708</v>
      </c>
      <c r="BJ62">
        <v>1</v>
      </c>
      <c r="BK62">
        <v>1</v>
      </c>
      <c r="BL62" s="17">
        <v>13.2623370403</v>
      </c>
      <c r="BM62">
        <v>1.47407244982192</v>
      </c>
      <c r="BN62">
        <v>1.8261641975</v>
      </c>
      <c r="BO62">
        <f t="shared" si="0"/>
        <v>2.6918983323859</v>
      </c>
    </row>
    <row r="63" spans="1:67">
      <c r="A63">
        <v>7</v>
      </c>
      <c r="B63" s="1" t="s">
        <v>93</v>
      </c>
      <c r="C63" s="1">
        <v>2012</v>
      </c>
      <c r="D63" s="1" t="str">
        <f t="shared" si="1"/>
        <v>邢台市2012</v>
      </c>
      <c r="E63" s="1">
        <v>1181.43822729643</v>
      </c>
      <c r="F63" s="21">
        <v>92.2359797513463</v>
      </c>
      <c r="G63" s="1">
        <v>85.4573714632453</v>
      </c>
      <c r="H63" s="21">
        <v>145</v>
      </c>
      <c r="I63" s="1">
        <v>509.1752</v>
      </c>
      <c r="J63" s="1">
        <v>77</v>
      </c>
      <c r="K63" s="1">
        <v>39</v>
      </c>
      <c r="L63" s="1">
        <v>24</v>
      </c>
      <c r="M63" s="2">
        <v>747.7</v>
      </c>
      <c r="N63" s="1">
        <v>21361</v>
      </c>
      <c r="O63" s="1">
        <v>9.96932210845767</v>
      </c>
      <c r="P63" s="1">
        <v>34.210918</v>
      </c>
      <c r="Q63" s="1">
        <v>35.0245</v>
      </c>
      <c r="R63" s="1">
        <v>601.383415104963</v>
      </c>
      <c r="S63" s="1">
        <v>54.1499680169184</v>
      </c>
      <c r="T63" s="1">
        <v>54418</v>
      </c>
      <c r="U63" s="1" t="s">
        <v>94</v>
      </c>
      <c r="V63" s="1">
        <v>0</v>
      </c>
      <c r="W63" s="1">
        <v>0</v>
      </c>
      <c r="X63" s="1">
        <v>1</v>
      </c>
      <c r="Y63" s="1">
        <v>54</v>
      </c>
      <c r="Z63">
        <v>1</v>
      </c>
      <c r="AA63">
        <v>4</v>
      </c>
      <c r="AB63" s="1">
        <v>0</v>
      </c>
      <c r="AC63" s="1">
        <v>1</v>
      </c>
      <c r="AD63" s="1">
        <v>0</v>
      </c>
      <c r="AE63" s="1">
        <v>0</v>
      </c>
      <c r="AF63" s="12">
        <v>856120</v>
      </c>
      <c r="AG63" s="12">
        <v>2502476</v>
      </c>
      <c r="AH63">
        <v>0.342109175073008</v>
      </c>
      <c r="AI63" s="10">
        <v>15320620</v>
      </c>
      <c r="AJ63" s="22"/>
      <c r="AK63" s="16">
        <v>12433</v>
      </c>
      <c r="AL63" s="23">
        <v>62967.1875</v>
      </c>
      <c r="AM63" s="16">
        <f t="shared" si="2"/>
        <v>84.2145078239936</v>
      </c>
      <c r="AN63" s="16">
        <f t="shared" si="3"/>
        <v>0.0041099634022644</v>
      </c>
      <c r="AO63" s="16">
        <v>14295</v>
      </c>
      <c r="AP63">
        <v>0.0123225448403442</v>
      </c>
      <c r="AQ63" s="4">
        <v>18</v>
      </c>
      <c r="AR63" s="4">
        <v>62</v>
      </c>
      <c r="AS63" s="4">
        <v>0.983704809491241</v>
      </c>
      <c r="AT63" s="4">
        <v>1856389</v>
      </c>
      <c r="AU63" s="4">
        <v>49455</v>
      </c>
      <c r="AV63" s="4">
        <v>986</v>
      </c>
      <c r="AW63" s="4">
        <v>9375</v>
      </c>
      <c r="AX63" s="4">
        <v>786</v>
      </c>
      <c r="AY63" s="4">
        <v>11864656</v>
      </c>
      <c r="AZ63" s="4">
        <v>15868.2038250635</v>
      </c>
      <c r="BA63" s="4">
        <v>0.77442401156089</v>
      </c>
      <c r="BB63" s="4">
        <v>11810</v>
      </c>
      <c r="BC63" s="4">
        <v>7157817</v>
      </c>
      <c r="BD63" s="24">
        <v>1104687.5</v>
      </c>
      <c r="BE63" s="12">
        <v>1477.4475056841</v>
      </c>
      <c r="BF63" s="20">
        <v>0.0721046210923579</v>
      </c>
      <c r="BG63" s="25">
        <v>562.087</v>
      </c>
      <c r="BH63" s="2">
        <v>15639.1</v>
      </c>
      <c r="BI63" s="4">
        <v>98.09447</v>
      </c>
      <c r="BJ63">
        <v>1</v>
      </c>
      <c r="BK63">
        <v>1</v>
      </c>
      <c r="BL63" s="17">
        <v>13.2017651298</v>
      </c>
      <c r="BM63">
        <v>1.42121893939726</v>
      </c>
      <c r="BN63">
        <v>1.79093045887</v>
      </c>
      <c r="BO63">
        <f t="shared" si="0"/>
        <v>2.54530428728947</v>
      </c>
    </row>
    <row r="64" spans="1:68">
      <c r="A64">
        <v>7</v>
      </c>
      <c r="B64" s="1" t="s">
        <v>93</v>
      </c>
      <c r="C64" s="1">
        <v>2013</v>
      </c>
      <c r="D64" s="1" t="str">
        <f t="shared" si="1"/>
        <v>邢台市2013</v>
      </c>
      <c r="E64" s="1">
        <v>1130.10240214534</v>
      </c>
      <c r="F64" s="21">
        <v>108.526329185003</v>
      </c>
      <c r="G64" s="1">
        <v>108.940014261437</v>
      </c>
      <c r="H64" s="21">
        <v>137</v>
      </c>
      <c r="I64" s="1">
        <v>510.0555</v>
      </c>
      <c r="J64" s="1">
        <v>294</v>
      </c>
      <c r="K64" s="1">
        <v>113</v>
      </c>
      <c r="L64" s="1">
        <v>69</v>
      </c>
      <c r="M64" s="2">
        <v>762.9</v>
      </c>
      <c r="N64" s="1">
        <v>21030</v>
      </c>
      <c r="O64" s="1">
        <v>9.95370526869674</v>
      </c>
      <c r="P64" s="1">
        <v>34.6972</v>
      </c>
      <c r="Q64" s="1">
        <v>34.9126</v>
      </c>
      <c r="R64" s="1">
        <v>613.608943939516</v>
      </c>
      <c r="S64" s="1">
        <v>53.2752337189035</v>
      </c>
      <c r="T64" s="1">
        <v>106976</v>
      </c>
      <c r="U64" s="1" t="s">
        <v>94</v>
      </c>
      <c r="V64" s="1">
        <v>0</v>
      </c>
      <c r="W64" s="1">
        <v>0</v>
      </c>
      <c r="X64" s="1">
        <v>1</v>
      </c>
      <c r="Y64" s="1">
        <v>55</v>
      </c>
      <c r="Z64">
        <v>1</v>
      </c>
      <c r="AA64">
        <v>4</v>
      </c>
      <c r="AB64" s="1">
        <v>0</v>
      </c>
      <c r="AC64" s="1">
        <v>1</v>
      </c>
      <c r="AD64" s="1">
        <v>0</v>
      </c>
      <c r="AE64" s="1">
        <v>0</v>
      </c>
      <c r="AF64" s="12">
        <v>899332</v>
      </c>
      <c r="AG64" s="12">
        <v>2591944</v>
      </c>
      <c r="AH64">
        <v>0.346972002481535</v>
      </c>
      <c r="AI64" s="10">
        <v>16045756</v>
      </c>
      <c r="AJ64" s="22">
        <v>44.2</v>
      </c>
      <c r="AK64" s="16">
        <v>12433</v>
      </c>
      <c r="AL64" s="23">
        <v>284738.5632</v>
      </c>
      <c r="AM64" s="16">
        <f t="shared" si="2"/>
        <v>373.231830121903</v>
      </c>
      <c r="AN64" s="16">
        <f t="shared" si="3"/>
        <v>0.0177454127558714</v>
      </c>
      <c r="AO64" s="16">
        <v>14018</v>
      </c>
      <c r="AP64">
        <v>0.0129057797796188</v>
      </c>
      <c r="AQ64" s="4">
        <v>21</v>
      </c>
      <c r="AR64" s="4">
        <v>65</v>
      </c>
      <c r="AS64" s="4">
        <v>0.992440851335092</v>
      </c>
      <c r="AT64" s="4">
        <v>1915882</v>
      </c>
      <c r="AU64" s="4">
        <v>47756</v>
      </c>
      <c r="AV64" s="4">
        <v>1117</v>
      </c>
      <c r="AW64" s="4">
        <v>8555</v>
      </c>
      <c r="AX64" s="4">
        <v>219351</v>
      </c>
      <c r="AY64" s="4">
        <v>14177624</v>
      </c>
      <c r="AZ64" s="4">
        <v>18583.8563376589</v>
      </c>
      <c r="BA64" s="4">
        <v>0.883574697259512</v>
      </c>
      <c r="BB64" s="4">
        <v>12837</v>
      </c>
      <c r="BC64" s="4">
        <v>8670994</v>
      </c>
      <c r="BD64" s="24">
        <v>1133974.92</v>
      </c>
      <c r="BE64" s="12">
        <v>1486.4004718836</v>
      </c>
      <c r="BF64" s="20">
        <v>0.0706713301635647</v>
      </c>
      <c r="BG64" s="25">
        <v>800</v>
      </c>
      <c r="BH64" s="2">
        <v>17288</v>
      </c>
      <c r="BI64" s="4">
        <v>98.38142</v>
      </c>
      <c r="BJ64">
        <v>1</v>
      </c>
      <c r="BK64">
        <v>1</v>
      </c>
      <c r="BL64" s="17">
        <v>13.6085690198</v>
      </c>
      <c r="BM64">
        <v>1.60080292405205</v>
      </c>
      <c r="BN64">
        <v>1.8534645646</v>
      </c>
      <c r="BO64">
        <f t="shared" si="0"/>
        <v>2.96703149463855</v>
      </c>
      <c r="BP64">
        <v>11</v>
      </c>
    </row>
    <row r="65" spans="1:68">
      <c r="A65">
        <v>7</v>
      </c>
      <c r="B65" s="1" t="s">
        <v>93</v>
      </c>
      <c r="C65" s="1">
        <v>2014</v>
      </c>
      <c r="D65" s="1" t="str">
        <f t="shared" si="1"/>
        <v>邢台市2014</v>
      </c>
      <c r="E65" s="1">
        <v>1186.13660584513</v>
      </c>
      <c r="F65" s="21">
        <v>99.2481261714968</v>
      </c>
      <c r="G65" s="1">
        <v>94.7907866793994</v>
      </c>
      <c r="H65" s="21">
        <v>128</v>
      </c>
      <c r="I65" s="1">
        <v>521.2511</v>
      </c>
      <c r="J65" s="1">
        <v>224.295890410959</v>
      </c>
      <c r="K65" s="1">
        <v>74.8301369863014</v>
      </c>
      <c r="L65" s="1">
        <v>60.5068493150685</v>
      </c>
      <c r="M65" s="2">
        <v>772.9</v>
      </c>
      <c r="N65" s="1">
        <v>22758</v>
      </c>
      <c r="O65" s="1">
        <v>10.032672010917</v>
      </c>
      <c r="P65" s="1">
        <v>32.484248</v>
      </c>
      <c r="Q65" s="1">
        <v>32.4842</v>
      </c>
      <c r="R65" s="1">
        <v>621.65205501488</v>
      </c>
      <c r="S65" s="1">
        <v>47.3635955165337</v>
      </c>
      <c r="T65" s="1">
        <v>127135</v>
      </c>
      <c r="U65" s="1" t="s">
        <v>94</v>
      </c>
      <c r="V65" s="1">
        <v>0</v>
      </c>
      <c r="W65" s="1">
        <v>0</v>
      </c>
      <c r="X65" s="1">
        <v>1</v>
      </c>
      <c r="Y65" s="1">
        <v>56</v>
      </c>
      <c r="Z65">
        <v>1</v>
      </c>
      <c r="AA65">
        <v>4</v>
      </c>
      <c r="AB65" s="1">
        <v>0</v>
      </c>
      <c r="AC65" s="1">
        <v>1</v>
      </c>
      <c r="AD65" s="1">
        <v>0</v>
      </c>
      <c r="AE65" s="1">
        <v>1</v>
      </c>
      <c r="AF65" s="12">
        <v>957060</v>
      </c>
      <c r="AG65" s="12">
        <v>2946228</v>
      </c>
      <c r="AH65">
        <v>0.324842476549676</v>
      </c>
      <c r="AI65" s="10">
        <v>16469408</v>
      </c>
      <c r="AJ65" s="22">
        <v>45.43</v>
      </c>
      <c r="AK65" s="16">
        <v>12433</v>
      </c>
      <c r="AL65" s="23">
        <v>298540.08</v>
      </c>
      <c r="AM65" s="16">
        <f t="shared" si="2"/>
        <v>386.259645491008</v>
      </c>
      <c r="AN65" s="16">
        <f t="shared" si="3"/>
        <v>0.0181269466394906</v>
      </c>
      <c r="AO65" s="16">
        <v>15028</v>
      </c>
      <c r="AP65">
        <v>0.0132465277889488</v>
      </c>
      <c r="AQ65" s="4">
        <v>29</v>
      </c>
      <c r="AR65" s="4">
        <v>99</v>
      </c>
      <c r="AS65" s="4">
        <v>1.01101317411437</v>
      </c>
      <c r="AT65" s="4">
        <v>1997754</v>
      </c>
      <c r="AU65" s="4">
        <v>46696</v>
      </c>
      <c r="AV65" s="4">
        <v>1242</v>
      </c>
      <c r="AW65" s="4">
        <v>4469</v>
      </c>
      <c r="AX65" s="4">
        <v>784</v>
      </c>
      <c r="AY65" s="4">
        <v>16470795</v>
      </c>
      <c r="AZ65" s="4">
        <v>21310.3829732178</v>
      </c>
      <c r="BA65" s="4">
        <v>1.00008421674902</v>
      </c>
      <c r="BB65" s="4">
        <v>19207</v>
      </c>
      <c r="BC65" s="4">
        <v>9433182</v>
      </c>
      <c r="BD65" s="24">
        <v>1275245.28</v>
      </c>
      <c r="BE65" s="12">
        <v>1649.94860913443</v>
      </c>
      <c r="BF65" s="20">
        <v>0.077431154781034</v>
      </c>
      <c r="BG65" s="25">
        <v>708.9</v>
      </c>
      <c r="BH65" s="2">
        <v>17753</v>
      </c>
      <c r="BI65" s="4">
        <v>103.3156</v>
      </c>
      <c r="BJ65">
        <v>1</v>
      </c>
      <c r="BK65">
        <v>1</v>
      </c>
      <c r="BL65" s="17">
        <v>14.4686239786</v>
      </c>
      <c r="BM65">
        <v>1.20096115469863</v>
      </c>
      <c r="BN65">
        <v>1.77727442348</v>
      </c>
      <c r="BO65">
        <f t="shared" si="0"/>
        <v>2.13443754383888</v>
      </c>
      <c r="BP65" s="26">
        <v>23.9814814814815</v>
      </c>
    </row>
    <row r="66" spans="1:68">
      <c r="A66">
        <v>7</v>
      </c>
      <c r="B66" s="1" t="s">
        <v>93</v>
      </c>
      <c r="C66" s="1">
        <v>2015</v>
      </c>
      <c r="D66" s="1" t="str">
        <f t="shared" si="1"/>
        <v>邢台市2015</v>
      </c>
      <c r="E66" s="1">
        <v>1290.30556157969</v>
      </c>
      <c r="F66" s="21">
        <v>83.9035338457786</v>
      </c>
      <c r="G66" s="1">
        <v>83.9547730010464</v>
      </c>
      <c r="H66" s="21">
        <v>116</v>
      </c>
      <c r="I66" s="1">
        <v>448.5498</v>
      </c>
      <c r="J66" s="1">
        <v>171.219178082192</v>
      </c>
      <c r="K66" s="1">
        <v>60.1835616438356</v>
      </c>
      <c r="L66" s="1">
        <v>59.3287671232877</v>
      </c>
      <c r="M66" s="2">
        <v>780.39</v>
      </c>
      <c r="N66" s="1">
        <v>24256</v>
      </c>
      <c r="O66" s="1">
        <v>10.0964192884421</v>
      </c>
      <c r="P66" s="1">
        <v>27.484033</v>
      </c>
      <c r="Q66" s="1">
        <v>27.4747</v>
      </c>
      <c r="R66" s="1">
        <v>627.676345210327</v>
      </c>
      <c r="S66" s="1">
        <v>44.9745947303169</v>
      </c>
      <c r="T66" s="1">
        <v>120377</v>
      </c>
      <c r="U66" s="1" t="s">
        <v>84</v>
      </c>
      <c r="V66" s="1">
        <v>0</v>
      </c>
      <c r="W66" s="1">
        <v>0</v>
      </c>
      <c r="X66" s="1">
        <v>0</v>
      </c>
      <c r="Y66" s="1">
        <v>52</v>
      </c>
      <c r="Z66">
        <v>1</v>
      </c>
      <c r="AA66">
        <v>3</v>
      </c>
      <c r="AB66" s="1">
        <v>1</v>
      </c>
      <c r="AC66" s="1">
        <v>1</v>
      </c>
      <c r="AD66" s="1">
        <v>0</v>
      </c>
      <c r="AE66" s="1">
        <v>0</v>
      </c>
      <c r="AF66" s="12">
        <v>1027000</v>
      </c>
      <c r="AG66" s="12">
        <v>3736715</v>
      </c>
      <c r="AH66">
        <v>0.274840334357852</v>
      </c>
      <c r="AI66" s="10">
        <v>17647323</v>
      </c>
      <c r="AJ66" s="22">
        <v>47.73</v>
      </c>
      <c r="AK66" s="16">
        <v>12433</v>
      </c>
      <c r="AL66" s="23">
        <v>136825.4912</v>
      </c>
      <c r="AM66" s="16">
        <f t="shared" si="2"/>
        <v>175.329631594459</v>
      </c>
      <c r="AN66" s="16">
        <f t="shared" si="3"/>
        <v>0.00775332843400668</v>
      </c>
      <c r="AO66" s="16">
        <v>12192</v>
      </c>
      <c r="AP66">
        <v>0.0141939379071825</v>
      </c>
      <c r="AQ66" s="4">
        <v>45</v>
      </c>
      <c r="AR66" s="4">
        <v>154</v>
      </c>
      <c r="AS66" s="4">
        <v>1.02438892084182</v>
      </c>
      <c r="AT66" s="4">
        <v>2111784</v>
      </c>
      <c r="AU66" s="4">
        <v>47351</v>
      </c>
      <c r="AV66" s="4">
        <v>1309</v>
      </c>
      <c r="AW66" s="4">
        <v>4196</v>
      </c>
      <c r="AX66" s="4">
        <v>220003</v>
      </c>
      <c r="AY66" s="4">
        <v>18258871</v>
      </c>
      <c r="AZ66" s="4">
        <v>23397.1104191494</v>
      </c>
      <c r="BA66" s="4">
        <v>1.03465386789826</v>
      </c>
      <c r="BB66" s="4">
        <v>13815</v>
      </c>
      <c r="BC66" s="4">
        <v>9231181</v>
      </c>
      <c r="BD66" s="24">
        <v>1104918.16</v>
      </c>
      <c r="BE66" s="12">
        <v>1415.8538166814</v>
      </c>
      <c r="BF66" s="20">
        <v>0.0626110917786227</v>
      </c>
      <c r="BG66" s="25">
        <v>802.5</v>
      </c>
      <c r="BH66" s="2">
        <v>18813</v>
      </c>
      <c r="BI66" s="4">
        <v>69.97887</v>
      </c>
      <c r="BJ66">
        <v>1</v>
      </c>
      <c r="BK66">
        <v>1</v>
      </c>
      <c r="BL66" s="17">
        <v>13.8618449921</v>
      </c>
      <c r="BM66">
        <v>1.30138249418082</v>
      </c>
      <c r="BN66">
        <v>2.53934056929</v>
      </c>
      <c r="BO66">
        <f t="shared" ref="BO66:BO129" si="4">BM66*BN66</f>
        <v>3.30465336363717</v>
      </c>
      <c r="BP66" s="26">
        <v>42.2746031746032</v>
      </c>
    </row>
    <row r="67" spans="1:68">
      <c r="A67">
        <v>7</v>
      </c>
      <c r="B67" s="1" t="s">
        <v>93</v>
      </c>
      <c r="C67" s="1">
        <v>2016</v>
      </c>
      <c r="D67" s="1" t="str">
        <f t="shared" ref="D67:D130" si="5">B67&amp;C67</f>
        <v>邢台市2016</v>
      </c>
      <c r="E67" s="1">
        <v>1154.13824502805</v>
      </c>
      <c r="F67" s="21">
        <v>78.2073766350057</v>
      </c>
      <c r="G67" s="1">
        <v>75.5319971385512</v>
      </c>
      <c r="H67" s="21">
        <v>102</v>
      </c>
      <c r="I67" s="1">
        <v>629.4875</v>
      </c>
      <c r="J67" s="1">
        <v>144.331506849315</v>
      </c>
      <c r="K67" s="1">
        <v>52.172602739726</v>
      </c>
      <c r="L67" s="1">
        <v>61.0547945205479</v>
      </c>
      <c r="M67" s="2">
        <v>788</v>
      </c>
      <c r="N67" s="1">
        <v>27038</v>
      </c>
      <c r="O67" s="1">
        <v>10.2049985629244</v>
      </c>
      <c r="P67" s="1">
        <v>27.23098</v>
      </c>
      <c r="Q67" s="1">
        <v>27.231</v>
      </c>
      <c r="R67" s="1">
        <v>633.797152738679</v>
      </c>
      <c r="S67" s="1">
        <v>47.9109156354184</v>
      </c>
      <c r="T67" s="1">
        <v>123339</v>
      </c>
      <c r="U67" s="1" t="s">
        <v>84</v>
      </c>
      <c r="V67" s="1">
        <v>0</v>
      </c>
      <c r="W67" s="1">
        <v>0</v>
      </c>
      <c r="X67" s="1">
        <v>0</v>
      </c>
      <c r="Y67" s="1">
        <v>53</v>
      </c>
      <c r="Z67">
        <v>1</v>
      </c>
      <c r="AA67">
        <v>3</v>
      </c>
      <c r="AB67" s="1">
        <v>1</v>
      </c>
      <c r="AC67" s="1">
        <v>1</v>
      </c>
      <c r="AD67" s="1">
        <v>0</v>
      </c>
      <c r="AE67" s="1">
        <v>1</v>
      </c>
      <c r="AF67" s="12">
        <v>1114802</v>
      </c>
      <c r="AG67" s="12">
        <v>4093874</v>
      </c>
      <c r="AH67">
        <v>0.272309797516973</v>
      </c>
      <c r="AI67" s="10">
        <v>19757460</v>
      </c>
      <c r="AJ67" s="22">
        <v>49.83</v>
      </c>
      <c r="AK67" s="16">
        <v>12433</v>
      </c>
      <c r="AL67" s="23">
        <v>361487.2506</v>
      </c>
      <c r="AM67" s="16">
        <f t="shared" ref="AM67:AM130" si="6">AL67/M67</f>
        <v>458.740165736041</v>
      </c>
      <c r="AN67" s="16">
        <f t="shared" ref="AN67:AN130" si="7">AL67/AI67</f>
        <v>0.0182962410451546</v>
      </c>
      <c r="AO67" s="16">
        <v>11320</v>
      </c>
      <c r="AP67">
        <v>0.015891144534706</v>
      </c>
      <c r="AQ67" s="4">
        <v>71</v>
      </c>
      <c r="AR67" s="4">
        <v>155</v>
      </c>
      <c r="AS67" s="4">
        <v>1.02342320863263</v>
      </c>
      <c r="AT67" s="4">
        <v>2273153</v>
      </c>
      <c r="AU67" s="4">
        <v>48874</v>
      </c>
      <c r="AV67" s="4">
        <v>1334</v>
      </c>
      <c r="AW67" s="4">
        <v>4396</v>
      </c>
      <c r="AX67" s="4">
        <v>782</v>
      </c>
      <c r="AY67" s="4">
        <v>20259144</v>
      </c>
      <c r="AZ67" s="4">
        <v>25709.5736040609</v>
      </c>
      <c r="BA67" s="4">
        <v>1.02539213036494</v>
      </c>
      <c r="BB67" s="4">
        <v>24504</v>
      </c>
      <c r="BC67" s="4">
        <v>10302189</v>
      </c>
      <c r="BD67" s="24">
        <v>1192957.08</v>
      </c>
      <c r="BE67" s="12">
        <v>1513.90492385787</v>
      </c>
      <c r="BF67" s="20">
        <v>0.060380083269813</v>
      </c>
      <c r="BG67" s="25">
        <v>931.7</v>
      </c>
      <c r="BH67" s="2">
        <v>19343</v>
      </c>
      <c r="BI67" s="4">
        <v>117.2201</v>
      </c>
      <c r="BJ67">
        <v>1</v>
      </c>
      <c r="BK67">
        <v>1</v>
      </c>
      <c r="BL67" s="17">
        <v>13.9392594183</v>
      </c>
      <c r="BM67">
        <v>1.87679180121918</v>
      </c>
      <c r="BN67">
        <v>2.54043607435</v>
      </c>
      <c r="BO67">
        <f t="shared" si="4"/>
        <v>4.76786959586151</v>
      </c>
      <c r="BP67">
        <v>51.54</v>
      </c>
    </row>
    <row r="68" spans="1:68">
      <c r="A68">
        <v>7</v>
      </c>
      <c r="B68" s="1" t="s">
        <v>93</v>
      </c>
      <c r="C68" s="1">
        <v>2017</v>
      </c>
      <c r="D68" s="1" t="str">
        <f t="shared" si="5"/>
        <v>邢台市2017</v>
      </c>
      <c r="E68" s="1">
        <v>1146.44107687021</v>
      </c>
      <c r="F68" s="21">
        <v>71.357182483327</v>
      </c>
      <c r="G68" s="1">
        <v>68.9496712525975</v>
      </c>
      <c r="H68" s="21">
        <v>85</v>
      </c>
      <c r="I68" s="1">
        <v>1863.059</v>
      </c>
      <c r="J68" s="1">
        <v>145.871232876712</v>
      </c>
      <c r="K68" s="1">
        <v>38.1780821917808</v>
      </c>
      <c r="L68" s="1">
        <v>55.9671232876712</v>
      </c>
      <c r="M68" s="2">
        <v>790</v>
      </c>
      <c r="N68" s="1">
        <v>28499</v>
      </c>
      <c r="O68" s="1">
        <v>10.2576242779219</v>
      </c>
      <c r="P68" s="1">
        <v>30.282103</v>
      </c>
      <c r="Q68" s="1">
        <v>30.2821</v>
      </c>
      <c r="R68" s="1">
        <v>635.405774953752</v>
      </c>
      <c r="S68" s="1">
        <v>45.5991686311118</v>
      </c>
      <c r="T68" s="1">
        <v>152799</v>
      </c>
      <c r="U68" s="1" t="s">
        <v>95</v>
      </c>
      <c r="V68" s="1">
        <v>0</v>
      </c>
      <c r="W68" s="1">
        <v>0</v>
      </c>
      <c r="X68" s="1">
        <v>1</v>
      </c>
      <c r="Y68" s="1">
        <v>57</v>
      </c>
      <c r="Z68">
        <v>1</v>
      </c>
      <c r="AA68">
        <v>3</v>
      </c>
      <c r="AB68" s="1">
        <v>0</v>
      </c>
      <c r="AC68" s="1">
        <v>1</v>
      </c>
      <c r="AD68" s="1">
        <v>0</v>
      </c>
      <c r="AE68" s="1">
        <v>0</v>
      </c>
      <c r="AF68" s="12">
        <v>1267379</v>
      </c>
      <c r="AG68" s="12">
        <v>4185241</v>
      </c>
      <c r="AH68">
        <v>0.302821032289419</v>
      </c>
      <c r="AI68" s="10">
        <v>20906243</v>
      </c>
      <c r="AJ68" s="22">
        <v>51.57</v>
      </c>
      <c r="AK68" s="16">
        <v>12433</v>
      </c>
      <c r="AL68" s="23">
        <v>407464.3782</v>
      </c>
      <c r="AM68" s="16">
        <f t="shared" si="6"/>
        <v>515.777693924051</v>
      </c>
      <c r="AN68" s="16">
        <f t="shared" si="7"/>
        <v>0.0194900814173068</v>
      </c>
      <c r="AO68" s="16">
        <v>6534</v>
      </c>
      <c r="AP68">
        <v>0.016815123461755</v>
      </c>
      <c r="AQ68" s="4">
        <v>83</v>
      </c>
      <c r="AR68" s="4">
        <v>253</v>
      </c>
      <c r="AS68" s="4">
        <v>0.964004723553988</v>
      </c>
      <c r="AT68" s="4">
        <v>2506398</v>
      </c>
      <c r="AU68" s="4">
        <v>50125</v>
      </c>
      <c r="AV68" s="4">
        <v>1343</v>
      </c>
      <c r="AW68" s="4">
        <v>4247</v>
      </c>
      <c r="AX68" s="4">
        <v>220658</v>
      </c>
      <c r="AY68" s="4">
        <v>21149457</v>
      </c>
      <c r="AZ68" s="4">
        <v>26771.464556962</v>
      </c>
      <c r="BA68" s="4">
        <v>1.01163355845429</v>
      </c>
      <c r="BB68" s="4">
        <v>24803</v>
      </c>
      <c r="BC68" s="4">
        <v>9360227</v>
      </c>
      <c r="BD68" s="24">
        <v>1436000</v>
      </c>
      <c r="BE68" s="12">
        <v>1817.72151898734</v>
      </c>
      <c r="BF68" s="20">
        <v>0.0686876164215636</v>
      </c>
      <c r="BG68" s="25">
        <v>1186.3</v>
      </c>
      <c r="BH68" s="2">
        <v>19636</v>
      </c>
      <c r="BI68" s="4">
        <v>133.9757</v>
      </c>
      <c r="BJ68">
        <v>1</v>
      </c>
      <c r="BK68">
        <v>1</v>
      </c>
      <c r="BL68" s="17">
        <v>14.2380045261</v>
      </c>
      <c r="BM68">
        <v>1.41766757296712</v>
      </c>
      <c r="BN68">
        <v>2.50245105992</v>
      </c>
      <c r="BO68">
        <f t="shared" si="4"/>
        <v>3.54764372058579</v>
      </c>
      <c r="BP68">
        <v>42.24</v>
      </c>
    </row>
    <row r="69" spans="1:68">
      <c r="A69">
        <v>7</v>
      </c>
      <c r="B69" s="1" t="s">
        <v>93</v>
      </c>
      <c r="C69" s="1">
        <v>2018</v>
      </c>
      <c r="D69" s="1" t="str">
        <f t="shared" si="5"/>
        <v>邢台市2018</v>
      </c>
      <c r="E69" s="1">
        <v>1254.12060403288</v>
      </c>
      <c r="F69" s="21">
        <v>59.8227795180084</v>
      </c>
      <c r="G69" s="1">
        <v>59.5136100681707</v>
      </c>
      <c r="H69" s="21">
        <v>71</v>
      </c>
      <c r="I69" s="1">
        <v>2059.327</v>
      </c>
      <c r="J69" s="1">
        <v>122.75</v>
      </c>
      <c r="K69" s="1">
        <v>23.8333333333333</v>
      </c>
      <c r="L69" s="1">
        <v>45.5833333333333</v>
      </c>
      <c r="M69" s="2">
        <v>797</v>
      </c>
      <c r="N69" s="1">
        <v>29210</v>
      </c>
      <c r="O69" s="1">
        <v>10.2822663953818</v>
      </c>
      <c r="P69" s="1">
        <v>30.111263</v>
      </c>
      <c r="Q69" s="1">
        <v>30.111263</v>
      </c>
      <c r="R69" s="1">
        <v>641.035952706507</v>
      </c>
      <c r="S69" s="1">
        <v>45.0179196746732</v>
      </c>
      <c r="T69" s="1">
        <v>143787</v>
      </c>
      <c r="U69" s="1" t="s">
        <v>95</v>
      </c>
      <c r="V69" s="1">
        <v>0</v>
      </c>
      <c r="W69" s="1">
        <v>0</v>
      </c>
      <c r="X69" s="1">
        <v>1</v>
      </c>
      <c r="Y69" s="1">
        <v>58</v>
      </c>
      <c r="Z69">
        <v>1</v>
      </c>
      <c r="AA69">
        <v>3</v>
      </c>
      <c r="AB69" s="1">
        <v>0</v>
      </c>
      <c r="AC69" s="1">
        <v>1</v>
      </c>
      <c r="AD69" s="1">
        <v>0</v>
      </c>
      <c r="AE69" s="1">
        <v>1</v>
      </c>
      <c r="AF69" s="12">
        <v>1490014</v>
      </c>
      <c r="AG69" s="12">
        <v>4948361</v>
      </c>
      <c r="AH69">
        <v>0.301112631030759</v>
      </c>
      <c r="AI69" s="10">
        <v>21507611</v>
      </c>
      <c r="AJ69" s="22">
        <v>52.91</v>
      </c>
      <c r="AK69" s="16">
        <v>12433</v>
      </c>
      <c r="AL69" s="23">
        <v>421951.8936</v>
      </c>
      <c r="AM69" s="16">
        <f t="shared" si="6"/>
        <v>529.425211543287</v>
      </c>
      <c r="AN69" s="16">
        <f t="shared" si="7"/>
        <v>0.0196187244413152</v>
      </c>
      <c r="AO69" s="16">
        <v>10720</v>
      </c>
      <c r="AP69">
        <v>0.017298810423872</v>
      </c>
      <c r="AQ69" s="4">
        <v>110</v>
      </c>
      <c r="AR69" s="4">
        <v>375</v>
      </c>
      <c r="AS69" s="4">
        <v>1.04177522090578</v>
      </c>
      <c r="AT69" s="4">
        <v>2763152</v>
      </c>
      <c r="AU69" s="4">
        <v>51366</v>
      </c>
      <c r="AV69" s="4">
        <v>1338</v>
      </c>
      <c r="AW69" s="4">
        <v>4356</v>
      </c>
      <c r="AX69" s="4">
        <v>827</v>
      </c>
      <c r="AY69" s="4">
        <v>21603730</v>
      </c>
      <c r="AZ69" s="4">
        <v>27106.3111668758</v>
      </c>
      <c r="BA69" s="4">
        <v>1.00446906911233</v>
      </c>
      <c r="BB69" s="4">
        <v>29004</v>
      </c>
      <c r="BC69" s="4">
        <v>15552817</v>
      </c>
      <c r="BD69" s="24">
        <v>1470000</v>
      </c>
      <c r="BE69" s="12">
        <v>1844.4165621079</v>
      </c>
      <c r="BF69" s="20">
        <v>0.0683478978674107</v>
      </c>
      <c r="BG69" s="25">
        <v>1183</v>
      </c>
      <c r="BH69" s="2">
        <v>19891.6</v>
      </c>
      <c r="BI69" s="4">
        <v>154.1509</v>
      </c>
      <c r="BJ69">
        <v>1</v>
      </c>
      <c r="BK69">
        <v>1</v>
      </c>
      <c r="BL69" s="17">
        <v>14.1174380533</v>
      </c>
      <c r="BM69">
        <v>1.45485419797808</v>
      </c>
      <c r="BN69">
        <v>2.50448591438</v>
      </c>
      <c r="BO69">
        <f t="shared" si="4"/>
        <v>3.64366184631272</v>
      </c>
      <c r="BP69">
        <v>13.38</v>
      </c>
    </row>
    <row r="70" spans="1:68">
      <c r="A70">
        <v>7</v>
      </c>
      <c r="B70" s="1" t="s">
        <v>93</v>
      </c>
      <c r="C70" s="1">
        <v>2019</v>
      </c>
      <c r="D70" s="1" t="str">
        <f t="shared" si="5"/>
        <v>邢台市2019</v>
      </c>
      <c r="E70" s="1">
        <v>1189.66086479093</v>
      </c>
      <c r="F70" s="21">
        <v>58.4631883197915</v>
      </c>
      <c r="G70" s="1">
        <v>65.1666666666666</v>
      </c>
      <c r="H70" s="21">
        <v>64</v>
      </c>
      <c r="I70" s="1">
        <v>2188.55</v>
      </c>
      <c r="J70" s="1">
        <v>111.583333333333</v>
      </c>
      <c r="K70" s="1">
        <v>19.4166666666666</v>
      </c>
      <c r="L70" s="1">
        <v>45.25</v>
      </c>
      <c r="M70" s="2">
        <v>801</v>
      </c>
      <c r="N70" s="1">
        <v>28707</v>
      </c>
      <c r="O70" s="1">
        <v>10.2648962744474</v>
      </c>
      <c r="P70" s="1">
        <v>29.037665</v>
      </c>
      <c r="Q70" s="1">
        <v>29.037665</v>
      </c>
      <c r="R70" s="1">
        <v>644.253197136652</v>
      </c>
      <c r="S70" s="1">
        <v>39.2971698113208</v>
      </c>
      <c r="T70" s="1">
        <v>128707</v>
      </c>
      <c r="U70" s="1" t="s">
        <v>89</v>
      </c>
      <c r="V70" s="1">
        <v>0</v>
      </c>
      <c r="W70" s="1">
        <v>0</v>
      </c>
      <c r="X70" s="1">
        <v>0</v>
      </c>
      <c r="Y70" s="1">
        <v>57</v>
      </c>
      <c r="Z70">
        <v>1</v>
      </c>
      <c r="AA70">
        <v>3</v>
      </c>
      <c r="AB70" s="1">
        <v>1</v>
      </c>
      <c r="AC70" s="1">
        <v>1</v>
      </c>
      <c r="AD70" s="1">
        <v>0</v>
      </c>
      <c r="AE70" s="1">
        <v>0</v>
      </c>
      <c r="AF70" s="12">
        <v>1598450</v>
      </c>
      <c r="AG70" s="12">
        <v>5504747</v>
      </c>
      <c r="AH70">
        <v>0.290376651279341</v>
      </c>
      <c r="AI70" s="10">
        <v>21200000</v>
      </c>
      <c r="AJ70" s="22">
        <v>54.23</v>
      </c>
      <c r="AK70" s="16">
        <v>12433</v>
      </c>
      <c r="AL70" s="23">
        <v>472754.205</v>
      </c>
      <c r="AM70" s="16">
        <f t="shared" si="6"/>
        <v>590.205</v>
      </c>
      <c r="AN70" s="16">
        <f t="shared" si="7"/>
        <v>0.0222997266509434</v>
      </c>
      <c r="AO70" s="16">
        <v>10675</v>
      </c>
      <c r="AP70">
        <v>0.0170513954797716</v>
      </c>
      <c r="AQ70" s="4">
        <v>131</v>
      </c>
      <c r="AR70" s="4">
        <v>504</v>
      </c>
      <c r="AS70" s="4">
        <v>1.01101647583768</v>
      </c>
      <c r="AT70" s="4">
        <v>2926301</v>
      </c>
      <c r="AU70" s="4">
        <v>52595</v>
      </c>
      <c r="AV70" s="4">
        <v>1349</v>
      </c>
      <c r="AW70" s="4">
        <v>4275</v>
      </c>
      <c r="AX70" s="4">
        <v>193750</v>
      </c>
      <c r="AY70" s="4">
        <v>21831791</v>
      </c>
      <c r="AZ70" s="4">
        <v>27255.6691635456</v>
      </c>
      <c r="BA70" s="4">
        <v>1.02980146226415</v>
      </c>
      <c r="BB70" s="4">
        <v>30392</v>
      </c>
      <c r="BC70" s="4">
        <v>8724418</v>
      </c>
      <c r="BD70" s="24">
        <v>1548000</v>
      </c>
      <c r="BE70" s="12">
        <v>1932.58426966292</v>
      </c>
      <c r="BF70" s="20">
        <v>0.0730188679245283</v>
      </c>
      <c r="BG70" s="25">
        <v>1412</v>
      </c>
      <c r="BH70" s="2">
        <v>20233</v>
      </c>
      <c r="BI70" s="4">
        <v>166.0614</v>
      </c>
      <c r="BJ70">
        <v>1</v>
      </c>
      <c r="BK70">
        <v>1</v>
      </c>
      <c r="BL70" s="17">
        <v>14.3969800043</v>
      </c>
      <c r="BM70">
        <v>1.06216396077534</v>
      </c>
      <c r="BN70">
        <v>2.4635860212</v>
      </c>
      <c r="BO70">
        <f t="shared" si="4"/>
        <v>2.61673228598856</v>
      </c>
      <c r="BP70">
        <v>57.9</v>
      </c>
    </row>
    <row r="71" spans="1:68">
      <c r="A71">
        <v>7</v>
      </c>
      <c r="B71" s="1" t="s">
        <v>93</v>
      </c>
      <c r="C71" s="1">
        <v>2020</v>
      </c>
      <c r="D71" s="1" t="str">
        <f t="shared" si="5"/>
        <v>邢台市2020</v>
      </c>
      <c r="E71" s="1">
        <v>1110.12795871462</v>
      </c>
      <c r="F71" s="21">
        <v>52.9716425071228</v>
      </c>
      <c r="G71" s="1">
        <v>52.9166666666666</v>
      </c>
      <c r="H71" s="1"/>
      <c r="I71" s="1"/>
      <c r="J71" s="1">
        <v>93.1666666666666</v>
      </c>
      <c r="K71" s="1">
        <v>14.5</v>
      </c>
      <c r="L71" s="1">
        <v>36.9166666666666</v>
      </c>
      <c r="M71" s="2">
        <v>805</v>
      </c>
      <c r="P71">
        <v>28.624898</v>
      </c>
      <c r="Q71" s="1">
        <v>28.788871</v>
      </c>
      <c r="R71" s="1">
        <v>644.253197136652</v>
      </c>
      <c r="S71" s="1">
        <v>37.4113797491365</v>
      </c>
      <c r="T71" s="1">
        <v>131921</v>
      </c>
      <c r="U71" s="1" t="s">
        <v>96</v>
      </c>
      <c r="V71" s="1">
        <v>0</v>
      </c>
      <c r="W71" s="1">
        <v>0</v>
      </c>
      <c r="X71" s="1">
        <v>0</v>
      </c>
      <c r="Y71" s="1">
        <v>53</v>
      </c>
      <c r="Z71">
        <v>1</v>
      </c>
      <c r="AA71">
        <v>3</v>
      </c>
      <c r="AB71" s="1">
        <v>0</v>
      </c>
      <c r="AC71" s="1">
        <v>1</v>
      </c>
      <c r="AD71" s="1">
        <v>0</v>
      </c>
      <c r="AE71" s="1">
        <v>0</v>
      </c>
      <c r="AF71" s="12">
        <v>1759000</v>
      </c>
      <c r="AG71" s="12">
        <v>6145000</v>
      </c>
      <c r="AH71">
        <v>0.286248982912937</v>
      </c>
      <c r="AI71" s="10">
        <v>22004000</v>
      </c>
      <c r="AJ71" s="22"/>
      <c r="AK71" s="16">
        <v>12433</v>
      </c>
      <c r="AM71" s="16"/>
      <c r="AN71" s="16"/>
      <c r="AP71">
        <v>0.0176980616102308</v>
      </c>
      <c r="BE71" s="8"/>
      <c r="BF71"/>
      <c r="BG71" s="25"/>
      <c r="BH71" s="2">
        <v>20233</v>
      </c>
      <c r="BJ71">
        <v>1</v>
      </c>
      <c r="BK71">
        <v>1</v>
      </c>
      <c r="BL71" s="17">
        <v>14.008824184</v>
      </c>
      <c r="BM71">
        <v>1.72746055898082</v>
      </c>
      <c r="BN71">
        <v>2.37359900127</v>
      </c>
      <c r="BO71">
        <f t="shared" si="4"/>
        <v>4.1002986575302</v>
      </c>
      <c r="BP71">
        <v>48.36</v>
      </c>
    </row>
    <row r="72" spans="1:67">
      <c r="A72">
        <v>8</v>
      </c>
      <c r="B72" s="1" t="s">
        <v>97</v>
      </c>
      <c r="C72" s="1">
        <v>2011</v>
      </c>
      <c r="D72" s="1" t="str">
        <f t="shared" si="5"/>
        <v>保定市2011</v>
      </c>
      <c r="E72" s="1">
        <v>1035.69363894623</v>
      </c>
      <c r="F72" s="21">
        <v>76.2112848279135</v>
      </c>
      <c r="G72" s="1">
        <v>74.0464077041693</v>
      </c>
      <c r="H72" s="21">
        <v>212</v>
      </c>
      <c r="I72" s="1">
        <v>706.5159</v>
      </c>
      <c r="J72" s="1">
        <v>76</v>
      </c>
      <c r="K72" s="1">
        <v>46</v>
      </c>
      <c r="L72" s="1">
        <v>35</v>
      </c>
      <c r="M72" s="2">
        <v>1160.7</v>
      </c>
      <c r="N72" s="1">
        <v>21796</v>
      </c>
      <c r="O72" s="1">
        <v>9.98948174570299</v>
      </c>
      <c r="P72" s="1">
        <v>38.653319</v>
      </c>
      <c r="Q72" s="1">
        <v>38.6534</v>
      </c>
      <c r="R72" s="1">
        <v>523.191345503719</v>
      </c>
      <c r="S72" s="1">
        <v>54.6344748765256</v>
      </c>
      <c r="T72" s="1">
        <v>96926</v>
      </c>
      <c r="U72" s="1" t="s">
        <v>98</v>
      </c>
      <c r="V72" s="1">
        <v>0</v>
      </c>
      <c r="W72" s="1">
        <v>0</v>
      </c>
      <c r="X72" s="1">
        <v>0</v>
      </c>
      <c r="Y72" s="1">
        <v>53</v>
      </c>
      <c r="Z72">
        <v>1</v>
      </c>
      <c r="AA72">
        <v>3</v>
      </c>
      <c r="AB72" s="1">
        <v>1</v>
      </c>
      <c r="AC72" s="1">
        <v>1</v>
      </c>
      <c r="AD72" s="1">
        <v>1</v>
      </c>
      <c r="AE72" s="1">
        <v>0</v>
      </c>
      <c r="AF72" s="12">
        <v>1285890</v>
      </c>
      <c r="AG72" s="12">
        <v>3326726</v>
      </c>
      <c r="AH72">
        <v>0.386533186081451</v>
      </c>
      <c r="AI72" s="10">
        <v>24499000</v>
      </c>
      <c r="AJ72" s="22"/>
      <c r="AK72" s="16">
        <v>22185</v>
      </c>
      <c r="AL72" s="23">
        <v>287888.0924</v>
      </c>
      <c r="AM72" s="16">
        <f t="shared" si="6"/>
        <v>248.029716894977</v>
      </c>
      <c r="AN72" s="16">
        <f t="shared" si="7"/>
        <v>0.0117510140168986</v>
      </c>
      <c r="AO72" s="16">
        <v>13356</v>
      </c>
      <c r="AP72">
        <v>0.011043047103899</v>
      </c>
      <c r="AQ72" s="4">
        <v>216</v>
      </c>
      <c r="AR72" s="4">
        <v>273</v>
      </c>
      <c r="AS72" s="4">
        <v>0.984296659866017</v>
      </c>
      <c r="AT72" s="4">
        <v>3006979</v>
      </c>
      <c r="AU72" s="4">
        <v>166282</v>
      </c>
      <c r="AV72" s="4">
        <v>1491</v>
      </c>
      <c r="AW72" s="4">
        <v>15677</v>
      </c>
      <c r="AX72" s="4">
        <v>753649</v>
      </c>
      <c r="AY72" s="4">
        <v>15581131</v>
      </c>
      <c r="AZ72" s="4">
        <v>13423.9088481089</v>
      </c>
      <c r="BA72" s="4">
        <v>0.635990489407731</v>
      </c>
      <c r="BB72" s="4">
        <v>15555</v>
      </c>
      <c r="BC72" s="4">
        <v>10040371</v>
      </c>
      <c r="BD72" s="24">
        <v>4747218</v>
      </c>
      <c r="BE72" s="12">
        <v>4089.96123029207</v>
      </c>
      <c r="BF72" s="20">
        <v>0.193771909057513</v>
      </c>
      <c r="BG72" s="25">
        <v>971.875</v>
      </c>
      <c r="BH72" s="2">
        <v>18106</v>
      </c>
      <c r="BI72" s="4">
        <v>106.4474</v>
      </c>
      <c r="BJ72">
        <v>1</v>
      </c>
      <c r="BK72">
        <v>1</v>
      </c>
      <c r="BL72" s="17">
        <v>10.5174265744</v>
      </c>
      <c r="BM72">
        <v>1.30409712664384</v>
      </c>
      <c r="BN72">
        <v>2.2788717991</v>
      </c>
      <c r="BO72">
        <f t="shared" si="4"/>
        <v>2.97187016519598</v>
      </c>
    </row>
    <row r="73" spans="1:67">
      <c r="A73">
        <v>8</v>
      </c>
      <c r="B73" s="1" t="s">
        <v>97</v>
      </c>
      <c r="C73" s="1">
        <v>2012</v>
      </c>
      <c r="D73" s="1" t="str">
        <f t="shared" si="5"/>
        <v>保定市2012</v>
      </c>
      <c r="E73" s="1">
        <v>1032.47109066818</v>
      </c>
      <c r="F73" s="21">
        <v>71.9398995481532</v>
      </c>
      <c r="G73" s="1">
        <v>60.4208955934826</v>
      </c>
      <c r="H73" s="21">
        <v>192</v>
      </c>
      <c r="I73" s="1">
        <v>707.2641</v>
      </c>
      <c r="J73" s="1">
        <v>86</v>
      </c>
      <c r="K73" s="1">
        <v>43</v>
      </c>
      <c r="L73" s="1">
        <v>35</v>
      </c>
      <c r="M73" s="2">
        <v>1172.1</v>
      </c>
      <c r="N73" s="1">
        <v>24053</v>
      </c>
      <c r="O73" s="1">
        <v>10.0880150078792</v>
      </c>
      <c r="P73" s="1">
        <v>41.694647</v>
      </c>
      <c r="Q73" s="1">
        <v>41.684</v>
      </c>
      <c r="R73" s="1">
        <v>528.329952670723</v>
      </c>
      <c r="S73" s="1">
        <v>54.9784997611085</v>
      </c>
      <c r="T73" s="1">
        <v>113197</v>
      </c>
      <c r="U73" s="1" t="s">
        <v>99</v>
      </c>
      <c r="V73" s="1">
        <v>0</v>
      </c>
      <c r="W73" s="1">
        <v>0</v>
      </c>
      <c r="X73" s="1">
        <v>0</v>
      </c>
      <c r="Y73" s="1">
        <v>56</v>
      </c>
      <c r="Z73">
        <v>1</v>
      </c>
      <c r="AA73">
        <v>3</v>
      </c>
      <c r="AB73" s="1">
        <v>0</v>
      </c>
      <c r="AC73" s="1">
        <v>1</v>
      </c>
      <c r="AD73" s="1">
        <v>1</v>
      </c>
      <c r="AE73" s="1">
        <v>0</v>
      </c>
      <c r="AF73" s="12">
        <v>1599292</v>
      </c>
      <c r="AG73" s="12">
        <v>3835725</v>
      </c>
      <c r="AH73">
        <v>0.416946470354366</v>
      </c>
      <c r="AI73" s="10">
        <v>27209000</v>
      </c>
      <c r="AJ73" s="22"/>
      <c r="AK73" s="16">
        <v>22185</v>
      </c>
      <c r="AL73" s="23">
        <v>347509.4375</v>
      </c>
      <c r="AM73" s="16">
        <f t="shared" si="6"/>
        <v>296.48446165003</v>
      </c>
      <c r="AN73" s="16">
        <f t="shared" si="7"/>
        <v>0.0127718562791723</v>
      </c>
      <c r="AO73" s="16">
        <v>15203</v>
      </c>
      <c r="AP73">
        <v>0.0122645931935993</v>
      </c>
      <c r="AQ73" s="4">
        <v>305</v>
      </c>
      <c r="AR73" s="4">
        <v>384</v>
      </c>
      <c r="AS73" s="4">
        <v>1.04483638921258</v>
      </c>
      <c r="AT73" s="4">
        <v>3034000</v>
      </c>
      <c r="AU73" s="4">
        <v>142124</v>
      </c>
      <c r="AV73" s="4">
        <v>1613</v>
      </c>
      <c r="AW73" s="4">
        <v>16460</v>
      </c>
      <c r="AX73" s="4">
        <v>753649</v>
      </c>
      <c r="AY73" s="4">
        <v>18884450</v>
      </c>
      <c r="AZ73" s="4">
        <v>16111.6372323181</v>
      </c>
      <c r="BA73" s="4">
        <v>0.69405160057334</v>
      </c>
      <c r="BB73" s="4">
        <v>19048</v>
      </c>
      <c r="BC73" s="4">
        <v>11798940</v>
      </c>
      <c r="BD73" s="24">
        <v>3844312.5</v>
      </c>
      <c r="BE73" s="12">
        <v>3279.8502687484</v>
      </c>
      <c r="BF73" s="20">
        <v>0.1412882685876</v>
      </c>
      <c r="BG73" s="25">
        <v>1179.57</v>
      </c>
      <c r="BH73" s="2">
        <v>19007.8</v>
      </c>
      <c r="BI73" s="4">
        <v>111.4218</v>
      </c>
      <c r="BJ73">
        <v>1</v>
      </c>
      <c r="BK73">
        <v>1</v>
      </c>
      <c r="BL73" s="17">
        <v>9.94167419819</v>
      </c>
      <c r="BM73">
        <v>1.52800024810411</v>
      </c>
      <c r="BN73">
        <v>2.34077106855</v>
      </c>
      <c r="BO73">
        <f t="shared" si="4"/>
        <v>3.57669877349932</v>
      </c>
    </row>
    <row r="74" spans="1:68">
      <c r="A74">
        <v>8</v>
      </c>
      <c r="B74" s="1" t="s">
        <v>97</v>
      </c>
      <c r="C74" s="1">
        <v>2013</v>
      </c>
      <c r="D74" s="1" t="str">
        <f t="shared" si="5"/>
        <v>保定市2013</v>
      </c>
      <c r="E74" s="1">
        <v>868.924241558577</v>
      </c>
      <c r="F74" s="21">
        <v>88.4069415162549</v>
      </c>
      <c r="G74" s="1">
        <v>75.0347754681158</v>
      </c>
      <c r="H74" s="21">
        <v>170</v>
      </c>
      <c r="I74" s="1">
        <v>720.7443</v>
      </c>
      <c r="J74" s="1">
        <v>220</v>
      </c>
      <c r="K74" s="1">
        <v>69</v>
      </c>
      <c r="L74" s="1">
        <v>56</v>
      </c>
      <c r="M74" s="2">
        <v>1163.9</v>
      </c>
      <c r="N74" s="1">
        <v>24951</v>
      </c>
      <c r="O74" s="1">
        <v>10.1246691805368</v>
      </c>
      <c r="P74" s="1">
        <v>39.160211</v>
      </c>
      <c r="Q74" s="1">
        <v>36.9306</v>
      </c>
      <c r="R74" s="1">
        <v>556.88995215311</v>
      </c>
      <c r="S74" s="1">
        <v>54.3235915468727</v>
      </c>
      <c r="T74" s="1">
        <v>223523</v>
      </c>
      <c r="U74" s="1" t="s">
        <v>100</v>
      </c>
      <c r="V74" s="1">
        <v>0</v>
      </c>
      <c r="W74" s="1">
        <v>0</v>
      </c>
      <c r="X74" s="1">
        <v>0</v>
      </c>
      <c r="Y74" s="1">
        <v>54</v>
      </c>
      <c r="Z74">
        <v>1</v>
      </c>
      <c r="AA74">
        <v>3</v>
      </c>
      <c r="AB74" s="1">
        <v>0</v>
      </c>
      <c r="AC74" s="1">
        <v>1</v>
      </c>
      <c r="AD74" s="1">
        <v>1</v>
      </c>
      <c r="AE74" s="1">
        <v>0</v>
      </c>
      <c r="AF74" s="12">
        <v>1803034</v>
      </c>
      <c r="AG74" s="12">
        <v>4604250</v>
      </c>
      <c r="AH74">
        <v>0.391602106749199</v>
      </c>
      <c r="AI74" s="10">
        <v>29043115</v>
      </c>
      <c r="AJ74" s="22"/>
      <c r="AK74" s="16">
        <v>20900</v>
      </c>
      <c r="AL74" s="23">
        <v>383922.6612</v>
      </c>
      <c r="AM74" s="16">
        <f t="shared" si="6"/>
        <v>329.85880333362</v>
      </c>
      <c r="AN74" s="16">
        <f t="shared" si="7"/>
        <v>0.0132190593605404</v>
      </c>
      <c r="AO74" s="16">
        <v>18859</v>
      </c>
      <c r="AP74">
        <v>0.0138962272727273</v>
      </c>
      <c r="AQ74" s="4">
        <v>338</v>
      </c>
      <c r="AR74" s="4">
        <v>367</v>
      </c>
      <c r="AS74" s="4">
        <v>0.983331298923957</v>
      </c>
      <c r="AT74" s="4">
        <v>3074219</v>
      </c>
      <c r="AU74" s="4">
        <v>259287</v>
      </c>
      <c r="AV74" s="4">
        <v>1593</v>
      </c>
      <c r="AW74" s="4">
        <v>15203</v>
      </c>
      <c r="AX74" s="4">
        <v>753649</v>
      </c>
      <c r="AY74" s="4">
        <v>19054763</v>
      </c>
      <c r="AZ74" s="4">
        <v>16371.4777901882</v>
      </c>
      <c r="BA74" s="4">
        <v>0.656085375139685</v>
      </c>
      <c r="BB74" s="4">
        <v>24567</v>
      </c>
      <c r="BC74" s="4">
        <v>10293992</v>
      </c>
      <c r="BD74" s="24">
        <v>3208077.6</v>
      </c>
      <c r="BE74" s="12">
        <v>2756.31720938225</v>
      </c>
      <c r="BF74" s="20">
        <v>0.110459143242727</v>
      </c>
      <c r="BG74" s="25">
        <v>964.879</v>
      </c>
      <c r="BH74" s="2">
        <v>20796</v>
      </c>
      <c r="BI74" s="4">
        <v>116.8902</v>
      </c>
      <c r="BJ74">
        <v>1</v>
      </c>
      <c r="BK74">
        <v>1</v>
      </c>
      <c r="BL74" s="17">
        <v>10.5278709828</v>
      </c>
      <c r="BM74">
        <v>1.40670207457534</v>
      </c>
      <c r="BN74">
        <v>2.24322154839</v>
      </c>
      <c r="BO74">
        <f t="shared" si="4"/>
        <v>3.15554440585233</v>
      </c>
      <c r="BP74">
        <v>14</v>
      </c>
    </row>
    <row r="75" spans="1:68">
      <c r="A75">
        <v>8</v>
      </c>
      <c r="B75" s="1" t="s">
        <v>97</v>
      </c>
      <c r="C75" s="1">
        <v>2014</v>
      </c>
      <c r="D75" s="1" t="str">
        <f t="shared" si="5"/>
        <v>保定市2014</v>
      </c>
      <c r="E75" s="1">
        <v>946.233929370978</v>
      </c>
      <c r="F75" s="21">
        <v>89.2750487506186</v>
      </c>
      <c r="G75" s="1">
        <v>70.5418214797148</v>
      </c>
      <c r="H75" s="21">
        <v>149</v>
      </c>
      <c r="I75" s="1">
        <v>785.2637</v>
      </c>
      <c r="J75" s="1">
        <v>210.304109589041</v>
      </c>
      <c r="K75" s="1">
        <v>63.7452054794521</v>
      </c>
      <c r="L75" s="1">
        <v>56.0931506849315</v>
      </c>
      <c r="M75" s="2">
        <v>1196.6</v>
      </c>
      <c r="N75" s="1">
        <v>26501</v>
      </c>
      <c r="O75" s="1">
        <v>10.1849377471114</v>
      </c>
      <c r="P75" s="1">
        <v>42.061429</v>
      </c>
      <c r="Q75" s="1">
        <v>41.8528</v>
      </c>
      <c r="R75" s="1">
        <v>539.373450529637</v>
      </c>
      <c r="S75" s="1">
        <v>51.5007248286769</v>
      </c>
      <c r="T75" s="1">
        <v>244971</v>
      </c>
      <c r="U75" s="1" t="s">
        <v>100</v>
      </c>
      <c r="V75" s="1">
        <v>0</v>
      </c>
      <c r="W75" s="1">
        <v>0</v>
      </c>
      <c r="X75" s="1">
        <v>0</v>
      </c>
      <c r="Y75" s="1">
        <v>55</v>
      </c>
      <c r="Z75">
        <v>1</v>
      </c>
      <c r="AA75">
        <v>3</v>
      </c>
      <c r="AB75" s="1">
        <v>0</v>
      </c>
      <c r="AC75" s="1">
        <v>1</v>
      </c>
      <c r="AD75" s="1">
        <v>1</v>
      </c>
      <c r="AE75" s="1">
        <v>1</v>
      </c>
      <c r="AF75" s="12">
        <v>1924707</v>
      </c>
      <c r="AG75" s="12">
        <v>4575943</v>
      </c>
      <c r="AH75">
        <v>0.420614286497887</v>
      </c>
      <c r="AI75" s="10">
        <v>30352036</v>
      </c>
      <c r="AJ75" s="22"/>
      <c r="AK75" s="16">
        <v>22185</v>
      </c>
      <c r="AL75" s="23">
        <v>372161.538</v>
      </c>
      <c r="AM75" s="16">
        <f t="shared" si="6"/>
        <v>311.015826508441</v>
      </c>
      <c r="AN75" s="16">
        <f t="shared" si="7"/>
        <v>0.0122615016007493</v>
      </c>
      <c r="AO75" s="16">
        <v>19407</v>
      </c>
      <c r="AP75">
        <v>0.0136813324318233</v>
      </c>
      <c r="AQ75" s="4">
        <v>260</v>
      </c>
      <c r="AR75" s="4">
        <v>305</v>
      </c>
      <c r="AS75" s="4">
        <v>0.96801875596335</v>
      </c>
      <c r="AT75" s="4">
        <v>3134395</v>
      </c>
      <c r="AU75" s="4">
        <v>161180</v>
      </c>
      <c r="AV75" s="4">
        <v>1814</v>
      </c>
      <c r="AW75" s="4">
        <v>10730</v>
      </c>
      <c r="AX75" s="4">
        <v>753649</v>
      </c>
      <c r="AY75" s="4">
        <v>23864816</v>
      </c>
      <c r="AZ75" s="4">
        <v>19943.8542537189</v>
      </c>
      <c r="BA75" s="4">
        <v>0.786267385818862</v>
      </c>
      <c r="BB75" s="4">
        <v>22710</v>
      </c>
      <c r="BC75" s="4">
        <v>12144456</v>
      </c>
      <c r="BD75" s="24">
        <v>3249541.2</v>
      </c>
      <c r="BE75" s="12">
        <v>2715.64532843055</v>
      </c>
      <c r="BF75" s="20">
        <v>0.107061720670073</v>
      </c>
      <c r="BG75" s="25"/>
      <c r="BH75" s="2">
        <v>21398</v>
      </c>
      <c r="BI75" s="4">
        <v>126.0406</v>
      </c>
      <c r="BJ75">
        <v>1</v>
      </c>
      <c r="BK75">
        <v>1</v>
      </c>
      <c r="BL75" s="17">
        <v>11.423648392</v>
      </c>
      <c r="BM75">
        <v>1.18897546213699</v>
      </c>
      <c r="BN75">
        <v>2.07207475402</v>
      </c>
      <c r="BO75">
        <f t="shared" si="4"/>
        <v>2.46364603824331</v>
      </c>
      <c r="BP75" s="26">
        <v>31.4814814814815</v>
      </c>
    </row>
    <row r="76" spans="1:68">
      <c r="A76">
        <v>8</v>
      </c>
      <c r="B76" s="1" t="s">
        <v>97</v>
      </c>
      <c r="C76" s="1">
        <v>2015</v>
      </c>
      <c r="D76" s="1" t="str">
        <f t="shared" si="5"/>
        <v>保定市2015</v>
      </c>
      <c r="E76" s="1">
        <v>987.661680842064</v>
      </c>
      <c r="F76" s="21">
        <v>74.6599186024381</v>
      </c>
      <c r="G76" s="1">
        <v>66.303772028882</v>
      </c>
      <c r="H76" s="21">
        <v>126</v>
      </c>
      <c r="I76" s="1">
        <v>789.8677</v>
      </c>
      <c r="J76" s="1">
        <v>175.13698630137</v>
      </c>
      <c r="K76" s="1">
        <v>54.5452054794521</v>
      </c>
      <c r="L76" s="1">
        <v>53.6191780821918</v>
      </c>
      <c r="M76" s="2">
        <v>1202.19</v>
      </c>
      <c r="N76" s="1">
        <v>29067</v>
      </c>
      <c r="O76" s="1">
        <v>10.2773587890531</v>
      </c>
      <c r="P76" s="1">
        <v>37.554722</v>
      </c>
      <c r="Q76" s="1">
        <v>37.8217</v>
      </c>
      <c r="R76" s="1">
        <v>541.893171061528</v>
      </c>
      <c r="S76" s="1">
        <v>50.0189978469107</v>
      </c>
      <c r="T76" s="1">
        <v>261182</v>
      </c>
      <c r="U76" s="1" t="s">
        <v>100</v>
      </c>
      <c r="V76" s="1">
        <v>0</v>
      </c>
      <c r="W76" s="1">
        <v>0</v>
      </c>
      <c r="X76" s="1">
        <v>0</v>
      </c>
      <c r="Y76" s="1">
        <v>56</v>
      </c>
      <c r="Z76">
        <v>1</v>
      </c>
      <c r="AA76">
        <v>3</v>
      </c>
      <c r="AB76" s="1">
        <v>0</v>
      </c>
      <c r="AC76" s="1">
        <v>1</v>
      </c>
      <c r="AD76" s="1">
        <v>1</v>
      </c>
      <c r="AE76" s="1">
        <v>0</v>
      </c>
      <c r="AF76" s="12">
        <v>2128605</v>
      </c>
      <c r="AG76" s="12">
        <v>5668009</v>
      </c>
      <c r="AH76">
        <v>0.375547215962431</v>
      </c>
      <c r="AI76" s="10">
        <v>30003400</v>
      </c>
      <c r="AJ76" s="22">
        <v>46.67</v>
      </c>
      <c r="AK76" s="16">
        <v>22185</v>
      </c>
      <c r="AL76" s="23">
        <v>259051.6128</v>
      </c>
      <c r="AM76" s="16">
        <f t="shared" si="6"/>
        <v>215.483087365558</v>
      </c>
      <c r="AN76" s="16">
        <f t="shared" si="7"/>
        <v>0.00863407523147377</v>
      </c>
      <c r="AO76" s="16">
        <v>18489</v>
      </c>
      <c r="AP76">
        <v>0.0135241830065359</v>
      </c>
      <c r="AQ76" s="4">
        <v>296</v>
      </c>
      <c r="AR76" s="4">
        <v>339</v>
      </c>
      <c r="AS76" s="4">
        <v>1.00703196884361</v>
      </c>
      <c r="AT76" s="4">
        <v>3225129</v>
      </c>
      <c r="AU76" s="4">
        <v>174568</v>
      </c>
      <c r="AV76" s="4">
        <v>1665</v>
      </c>
      <c r="AW76" s="4">
        <v>10678</v>
      </c>
      <c r="AX76" s="4">
        <v>753649</v>
      </c>
      <c r="AY76" s="4">
        <v>24247278</v>
      </c>
      <c r="AZ76" s="4">
        <v>20169.2561076036</v>
      </c>
      <c r="BA76" s="4">
        <v>0.808151009552251</v>
      </c>
      <c r="BB76" s="4">
        <v>22274</v>
      </c>
      <c r="BC76" s="4">
        <v>11108617</v>
      </c>
      <c r="BD76" s="24">
        <v>2771638</v>
      </c>
      <c r="BE76" s="12">
        <v>2305.49081260034</v>
      </c>
      <c r="BF76" s="20">
        <v>0.0923774638874261</v>
      </c>
      <c r="BG76" s="25"/>
      <c r="BH76" s="2">
        <v>22000</v>
      </c>
      <c r="BI76" s="4">
        <v>137.6305</v>
      </c>
      <c r="BJ76">
        <v>1</v>
      </c>
      <c r="BK76">
        <v>1</v>
      </c>
      <c r="BL76" s="17">
        <v>11.143534366</v>
      </c>
      <c r="BM76">
        <v>1.40935218087671</v>
      </c>
      <c r="BN76">
        <v>2.1276704449</v>
      </c>
      <c r="BO76">
        <f t="shared" si="4"/>
        <v>2.99863698170674</v>
      </c>
      <c r="BP76" s="26">
        <v>28.147619047619</v>
      </c>
    </row>
    <row r="77" spans="1:68">
      <c r="A77">
        <v>8</v>
      </c>
      <c r="B77" s="1" t="s">
        <v>97</v>
      </c>
      <c r="C77" s="1">
        <v>2016</v>
      </c>
      <c r="D77" s="1" t="str">
        <f t="shared" si="5"/>
        <v>保定市2016</v>
      </c>
      <c r="E77" s="1">
        <v>992.175746045473</v>
      </c>
      <c r="F77" s="21">
        <v>68.7147663770436</v>
      </c>
      <c r="G77" s="1">
        <v>54.8529816806109</v>
      </c>
      <c r="H77" s="21">
        <v>105</v>
      </c>
      <c r="I77" s="1">
        <v>833.5855</v>
      </c>
      <c r="J77" s="1">
        <v>147.142465753425</v>
      </c>
      <c r="K77" s="1">
        <v>38.7835616438356</v>
      </c>
      <c r="L77" s="1">
        <v>57.627397260274</v>
      </c>
      <c r="M77" s="2">
        <v>1207</v>
      </c>
      <c r="N77" s="1">
        <v>29992</v>
      </c>
      <c r="O77" s="1">
        <v>10.3086859584157</v>
      </c>
      <c r="P77" s="1">
        <v>39.228455</v>
      </c>
      <c r="Q77" s="1">
        <v>39.2285</v>
      </c>
      <c r="R77" s="1">
        <v>544.061302681992</v>
      </c>
      <c r="S77" s="1">
        <v>48.8641500003256</v>
      </c>
      <c r="T77" s="1">
        <v>291741</v>
      </c>
      <c r="U77" s="1" t="s">
        <v>100</v>
      </c>
      <c r="V77" s="1">
        <v>0</v>
      </c>
      <c r="W77" s="1">
        <v>0</v>
      </c>
      <c r="X77" s="1">
        <v>0</v>
      </c>
      <c r="Y77" s="1">
        <v>57</v>
      </c>
      <c r="Z77">
        <v>1</v>
      </c>
      <c r="AA77">
        <v>3</v>
      </c>
      <c r="AB77" s="1">
        <v>0</v>
      </c>
      <c r="AC77" s="1">
        <v>1</v>
      </c>
      <c r="AD77" s="1">
        <v>1</v>
      </c>
      <c r="AE77" s="1">
        <v>1</v>
      </c>
      <c r="AF77" s="12">
        <v>2400998</v>
      </c>
      <c r="AG77" s="12">
        <v>6120552</v>
      </c>
      <c r="AH77">
        <v>0.392284552112293</v>
      </c>
      <c r="AI77" s="10">
        <v>34771269</v>
      </c>
      <c r="AJ77" s="22">
        <v>49.11</v>
      </c>
      <c r="AK77" s="16">
        <v>22185</v>
      </c>
      <c r="AL77" s="23">
        <v>467259.2358</v>
      </c>
      <c r="AM77" s="16">
        <f t="shared" si="6"/>
        <v>387.124470422535</v>
      </c>
      <c r="AN77" s="16">
        <f t="shared" si="7"/>
        <v>0.0134380840630234</v>
      </c>
      <c r="AO77" s="16">
        <v>22352</v>
      </c>
      <c r="AP77">
        <v>0.015673323867478</v>
      </c>
      <c r="AQ77" s="4">
        <v>415</v>
      </c>
      <c r="AR77" s="4">
        <v>496</v>
      </c>
      <c r="AS77" s="4">
        <v>0.985107787631618</v>
      </c>
      <c r="AT77" s="4">
        <v>3363495</v>
      </c>
      <c r="AU77" s="4">
        <v>215527</v>
      </c>
      <c r="AV77" s="4">
        <v>1841</v>
      </c>
      <c r="AW77" s="4">
        <v>10704</v>
      </c>
      <c r="AX77" s="4">
        <v>753649</v>
      </c>
      <c r="AY77" s="4">
        <v>29095007</v>
      </c>
      <c r="AZ77" s="4">
        <v>24105.2253521127</v>
      </c>
      <c r="BA77" s="4">
        <v>0.836754246731691</v>
      </c>
      <c r="BB77" s="4">
        <v>37453</v>
      </c>
      <c r="BC77" s="4">
        <v>13273107</v>
      </c>
      <c r="BD77" s="24">
        <v>2570570.1</v>
      </c>
      <c r="BE77" s="12">
        <v>2129.7183927092</v>
      </c>
      <c r="BF77" s="20">
        <v>0.073927992101755</v>
      </c>
      <c r="BG77" s="25"/>
      <c r="BH77" s="2">
        <v>21000</v>
      </c>
      <c r="BI77" s="4">
        <v>153.143</v>
      </c>
      <c r="BJ77">
        <v>1</v>
      </c>
      <c r="BK77">
        <v>1</v>
      </c>
      <c r="BL77" s="17">
        <v>11.1738422813</v>
      </c>
      <c r="BM77">
        <v>1.51035145569041</v>
      </c>
      <c r="BN77">
        <v>2.18564485881</v>
      </c>
      <c r="BO77">
        <f t="shared" si="4"/>
        <v>3.30109189412595</v>
      </c>
      <c r="BP77">
        <v>53.38</v>
      </c>
    </row>
    <row r="78" spans="1:68">
      <c r="A78">
        <v>8</v>
      </c>
      <c r="B78" s="1" t="s">
        <v>97</v>
      </c>
      <c r="C78" s="1">
        <v>2017</v>
      </c>
      <c r="D78" s="1" t="str">
        <f t="shared" si="5"/>
        <v>保定市2017</v>
      </c>
      <c r="E78" s="1">
        <v>998.984022277344</v>
      </c>
      <c r="F78" s="21">
        <v>61.475295553933</v>
      </c>
      <c r="G78" s="1">
        <v>50.561491492508</v>
      </c>
      <c r="H78" s="21">
        <v>84</v>
      </c>
      <c r="I78" s="1">
        <v>2743.101</v>
      </c>
      <c r="J78" s="1">
        <v>134.084931506849</v>
      </c>
      <c r="K78" s="1">
        <v>29.0054794520548</v>
      </c>
      <c r="L78" s="1">
        <v>50.2191780821918</v>
      </c>
      <c r="M78" s="2">
        <v>1199</v>
      </c>
      <c r="N78" s="1">
        <v>29579.55</v>
      </c>
      <c r="O78" s="1">
        <v>10.2948385231673</v>
      </c>
      <c r="P78" s="1">
        <v>38.779907</v>
      </c>
      <c r="Q78" s="1">
        <v>39.1269</v>
      </c>
      <c r="R78" s="1">
        <v>540.455262564796</v>
      </c>
      <c r="S78" s="1">
        <v>45.4002597088166</v>
      </c>
      <c r="T78" s="1">
        <v>258607</v>
      </c>
      <c r="U78" s="1" t="s">
        <v>100</v>
      </c>
      <c r="V78" s="1">
        <v>0</v>
      </c>
      <c r="W78" s="1">
        <v>0</v>
      </c>
      <c r="X78" s="1">
        <v>0</v>
      </c>
      <c r="Y78" s="1">
        <v>58</v>
      </c>
      <c r="Z78">
        <v>1</v>
      </c>
      <c r="AA78">
        <v>3</v>
      </c>
      <c r="AB78" s="1">
        <v>0</v>
      </c>
      <c r="AC78" s="1">
        <v>1</v>
      </c>
      <c r="AD78" s="1">
        <v>1</v>
      </c>
      <c r="AE78" s="1">
        <v>0</v>
      </c>
      <c r="AF78" s="12">
        <v>2784445</v>
      </c>
      <c r="AG78" s="12">
        <v>7180123</v>
      </c>
      <c r="AH78">
        <v>0.387799066951917</v>
      </c>
      <c r="AI78" s="10">
        <v>34497444</v>
      </c>
      <c r="AJ78" s="22">
        <v>50.97</v>
      </c>
      <c r="AK78" s="16">
        <v>22185</v>
      </c>
      <c r="AL78" s="23">
        <v>494407.3068</v>
      </c>
      <c r="AM78" s="16">
        <f t="shared" si="6"/>
        <v>412.349713761468</v>
      </c>
      <c r="AN78" s="16">
        <f t="shared" si="7"/>
        <v>0.0143317083665677</v>
      </c>
      <c r="AO78" s="16">
        <v>14049</v>
      </c>
      <c r="AP78">
        <v>0.0155498958755916</v>
      </c>
      <c r="AQ78" s="4">
        <v>460</v>
      </c>
      <c r="AR78" s="4">
        <v>703</v>
      </c>
      <c r="AS78" s="4">
        <v>1.05682885007539</v>
      </c>
      <c r="AT78" s="4">
        <v>3578052</v>
      </c>
      <c r="AU78" s="4">
        <v>235380</v>
      </c>
      <c r="AV78" s="4">
        <v>1828</v>
      </c>
      <c r="AW78" s="4">
        <v>10691</v>
      </c>
      <c r="AX78" s="4">
        <v>753649</v>
      </c>
      <c r="AY78" s="4">
        <v>35569117</v>
      </c>
      <c r="AZ78" s="4">
        <v>29665.6522101751</v>
      </c>
      <c r="BA78" s="4">
        <v>1.03106528703982</v>
      </c>
      <c r="BB78" s="4">
        <v>44738</v>
      </c>
      <c r="BC78" s="4">
        <v>12205068</v>
      </c>
      <c r="BD78" s="24">
        <v>3227360.4</v>
      </c>
      <c r="BE78" s="12">
        <v>2691.71009174312</v>
      </c>
      <c r="BF78" s="20">
        <v>0.0935536093630589</v>
      </c>
      <c r="BG78" s="25"/>
      <c r="BH78" s="2">
        <v>21000</v>
      </c>
      <c r="BI78" s="4">
        <v>182.4783</v>
      </c>
      <c r="BJ78">
        <v>1</v>
      </c>
      <c r="BK78">
        <v>1</v>
      </c>
      <c r="BL78" s="17">
        <v>11.4956056512</v>
      </c>
      <c r="BM78">
        <v>1.38111033958082</v>
      </c>
      <c r="BN78">
        <v>2.14826364271</v>
      </c>
      <c r="BO78">
        <f t="shared" si="4"/>
        <v>2.96698912909234</v>
      </c>
      <c r="BP78">
        <v>58.66</v>
      </c>
    </row>
    <row r="79" spans="1:68">
      <c r="A79">
        <v>8</v>
      </c>
      <c r="B79" s="1" t="s">
        <v>97</v>
      </c>
      <c r="C79" s="1">
        <v>2018</v>
      </c>
      <c r="D79" s="1" t="str">
        <f t="shared" si="5"/>
        <v>保定市2018</v>
      </c>
      <c r="E79" s="1">
        <v>935.945746459296</v>
      </c>
      <c r="F79" s="21">
        <v>52.2342528128993</v>
      </c>
      <c r="G79" s="1">
        <v>46.6485167362845</v>
      </c>
      <c r="H79" s="21">
        <v>68</v>
      </c>
      <c r="I79" s="1">
        <v>2941.913</v>
      </c>
      <c r="J79" s="1">
        <v>108.833333333333</v>
      </c>
      <c r="K79" s="1">
        <v>19.75</v>
      </c>
      <c r="L79" s="1">
        <v>42.8333333333333</v>
      </c>
      <c r="M79" s="2">
        <v>1208</v>
      </c>
      <c r="N79" s="1">
        <v>31057</v>
      </c>
      <c r="O79" s="1">
        <v>10.3435795047873</v>
      </c>
      <c r="P79" s="1">
        <v>27.260159</v>
      </c>
      <c r="Q79" s="1">
        <v>38.48</v>
      </c>
      <c r="R79" s="1">
        <v>544.512057696642</v>
      </c>
      <c r="S79" s="1">
        <v>36.7452673530389</v>
      </c>
      <c r="T79" s="1">
        <v>229949</v>
      </c>
      <c r="U79" s="1" t="s">
        <v>100</v>
      </c>
      <c r="V79" s="1">
        <v>0</v>
      </c>
      <c r="W79" s="1">
        <v>0</v>
      </c>
      <c r="X79" s="1">
        <v>0</v>
      </c>
      <c r="Y79" s="1">
        <v>59</v>
      </c>
      <c r="Z79">
        <v>1</v>
      </c>
      <c r="AA79">
        <v>3</v>
      </c>
      <c r="AB79" s="1">
        <v>0</v>
      </c>
      <c r="AC79" s="1">
        <v>1</v>
      </c>
      <c r="AD79" s="1">
        <v>1</v>
      </c>
      <c r="AE79" s="1">
        <v>1</v>
      </c>
      <c r="AF79" s="12">
        <v>2863602</v>
      </c>
      <c r="AG79" s="12">
        <v>10504715</v>
      </c>
      <c r="AH79">
        <v>0.272601588905553</v>
      </c>
      <c r="AI79" s="10">
        <v>35897885</v>
      </c>
      <c r="AJ79" s="22">
        <v>52.54</v>
      </c>
      <c r="AK79" s="16">
        <v>22185</v>
      </c>
      <c r="AL79" s="23">
        <v>649524.2796</v>
      </c>
      <c r="AM79" s="16">
        <f t="shared" si="6"/>
        <v>537.68566192053</v>
      </c>
      <c r="AN79" s="16">
        <f t="shared" si="7"/>
        <v>0.0180936642813358</v>
      </c>
      <c r="AO79" s="16">
        <v>12534</v>
      </c>
      <c r="AP79">
        <v>0.0161811516790624</v>
      </c>
      <c r="AQ79" s="4">
        <v>467</v>
      </c>
      <c r="AR79" s="4">
        <v>700</v>
      </c>
      <c r="AS79" s="4">
        <v>0.988472273530943</v>
      </c>
      <c r="AT79" s="4">
        <v>3817159</v>
      </c>
      <c r="AU79" s="4">
        <v>257049</v>
      </c>
      <c r="AV79" s="4">
        <v>1866</v>
      </c>
      <c r="AW79" s="4">
        <v>10698</v>
      </c>
      <c r="AX79" s="4">
        <v>753649</v>
      </c>
      <c r="AY79" s="4">
        <v>43456375</v>
      </c>
      <c r="AZ79" s="4">
        <v>35973.8203642384</v>
      </c>
      <c r="BA79" s="4">
        <v>1.21055530151707</v>
      </c>
      <c r="BB79" s="4">
        <v>43063</v>
      </c>
      <c r="BC79" s="4">
        <v>17872813</v>
      </c>
      <c r="BD79" s="24">
        <v>2871951.6</v>
      </c>
      <c r="BE79" s="12">
        <v>2377.44337748344</v>
      </c>
      <c r="BF79" s="20">
        <v>0.0800033651007573</v>
      </c>
      <c r="BG79" s="25"/>
      <c r="BH79" s="2">
        <v>21000</v>
      </c>
      <c r="BI79" s="4">
        <v>206.9211</v>
      </c>
      <c r="BJ79">
        <v>1</v>
      </c>
      <c r="BK79">
        <v>1</v>
      </c>
      <c r="BL79" s="17">
        <v>11.0516090568</v>
      </c>
      <c r="BM79">
        <v>1.35037356133973</v>
      </c>
      <c r="BN79">
        <v>2.16151390341</v>
      </c>
      <c r="BO79">
        <f t="shared" si="4"/>
        <v>2.91885122763309</v>
      </c>
      <c r="BP79">
        <v>52.25</v>
      </c>
    </row>
    <row r="80" spans="1:68">
      <c r="A80">
        <v>8</v>
      </c>
      <c r="B80" s="1" t="s">
        <v>97</v>
      </c>
      <c r="C80" s="1">
        <v>2019</v>
      </c>
      <c r="D80" s="1" t="str">
        <f t="shared" si="5"/>
        <v>保定市2019</v>
      </c>
      <c r="E80" s="1">
        <v>962.540596111076</v>
      </c>
      <c r="F80" s="21">
        <v>48.6772268573878</v>
      </c>
      <c r="G80" s="1">
        <v>58.5833333333333</v>
      </c>
      <c r="H80" s="21">
        <v>59</v>
      </c>
      <c r="I80" s="1">
        <v>3048.657</v>
      </c>
      <c r="J80" s="1">
        <v>102.166666666666</v>
      </c>
      <c r="K80" s="1">
        <v>14.25</v>
      </c>
      <c r="L80" s="1">
        <v>40.1666666666666</v>
      </c>
      <c r="M80" s="2">
        <v>1215</v>
      </c>
      <c r="N80" s="1">
        <v>31856</v>
      </c>
      <c r="O80" s="1">
        <v>10.368981026304</v>
      </c>
      <c r="P80" s="1">
        <v>37.633569</v>
      </c>
      <c r="Q80" s="1">
        <v>37.633569</v>
      </c>
      <c r="R80" s="1">
        <v>547.667342799189</v>
      </c>
      <c r="S80" s="1">
        <v>34.947775833731</v>
      </c>
      <c r="T80" s="1">
        <v>215809</v>
      </c>
      <c r="U80" s="1" t="s">
        <v>100</v>
      </c>
      <c r="V80" s="1">
        <v>0</v>
      </c>
      <c r="W80" s="1">
        <v>0</v>
      </c>
      <c r="X80" s="1">
        <v>0</v>
      </c>
      <c r="Y80" s="1">
        <v>60</v>
      </c>
      <c r="Z80">
        <v>1</v>
      </c>
      <c r="AA80">
        <v>3</v>
      </c>
      <c r="AB80" s="1">
        <v>0</v>
      </c>
      <c r="AC80" s="1">
        <v>1</v>
      </c>
      <c r="AD80" s="1">
        <v>1</v>
      </c>
      <c r="AE80" s="1">
        <v>0</v>
      </c>
      <c r="AF80" s="12">
        <v>2969552</v>
      </c>
      <c r="AG80" s="12">
        <v>7890700</v>
      </c>
      <c r="AH80">
        <v>0.376335686314269</v>
      </c>
      <c r="AI80" s="10">
        <v>37720000</v>
      </c>
      <c r="AJ80" s="22">
        <v>54.6830523</v>
      </c>
      <c r="AK80" s="16">
        <v>22185</v>
      </c>
      <c r="AL80" s="23">
        <v>792244.4355</v>
      </c>
      <c r="AM80" s="16">
        <f t="shared" si="6"/>
        <v>652.053033333333</v>
      </c>
      <c r="AN80" s="16">
        <f t="shared" si="7"/>
        <v>0.021003298926299</v>
      </c>
      <c r="AO80" s="16">
        <v>12071</v>
      </c>
      <c r="AP80">
        <v>0.0170024791525806</v>
      </c>
      <c r="AQ80" s="4">
        <v>584</v>
      </c>
      <c r="AR80" s="4">
        <v>1068</v>
      </c>
      <c r="AS80" s="4">
        <v>0.99478088631213</v>
      </c>
      <c r="AT80" s="4">
        <v>3951635</v>
      </c>
      <c r="AU80" s="4">
        <v>280701</v>
      </c>
      <c r="AV80" s="4">
        <v>1575</v>
      </c>
      <c r="AW80" s="4">
        <v>10694</v>
      </c>
      <c r="AX80" s="4">
        <v>672131</v>
      </c>
      <c r="AY80" s="4">
        <v>53059185</v>
      </c>
      <c r="AZ80" s="4">
        <v>43670.1111111111</v>
      </c>
      <c r="BA80" s="4">
        <v>1.40665919936373</v>
      </c>
      <c r="BB80" s="4">
        <v>56776</v>
      </c>
      <c r="BC80" s="4">
        <v>10194097</v>
      </c>
      <c r="BD80" s="24">
        <v>3421656</v>
      </c>
      <c r="BE80" s="12">
        <v>2816.17777777778</v>
      </c>
      <c r="BF80" s="20">
        <v>0.0907119830328738</v>
      </c>
      <c r="BG80" s="25"/>
      <c r="BH80" s="2">
        <v>21000</v>
      </c>
      <c r="BI80" s="4">
        <v>220.6581</v>
      </c>
      <c r="BJ80">
        <v>1</v>
      </c>
      <c r="BK80">
        <v>1</v>
      </c>
      <c r="BL80" s="17">
        <v>11.3494248167</v>
      </c>
      <c r="BM80">
        <v>1.1869069201589</v>
      </c>
      <c r="BN80">
        <v>2.09081661661</v>
      </c>
      <c r="BO80">
        <f t="shared" si="4"/>
        <v>2.48160471103764</v>
      </c>
      <c r="BP80">
        <v>47.45</v>
      </c>
    </row>
    <row r="81" spans="1:68">
      <c r="A81">
        <v>8</v>
      </c>
      <c r="B81" s="1" t="s">
        <v>97</v>
      </c>
      <c r="C81" s="1">
        <v>2020</v>
      </c>
      <c r="D81" s="1" t="str">
        <f t="shared" si="5"/>
        <v>保定市2020</v>
      </c>
      <c r="E81" s="1">
        <v>930.895122178217</v>
      </c>
      <c r="F81" s="21">
        <v>41.7808210212444</v>
      </c>
      <c r="G81" s="1">
        <v>50.25</v>
      </c>
      <c r="H81" s="1"/>
      <c r="I81" s="1"/>
      <c r="J81" s="1">
        <v>86.6666666666666</v>
      </c>
      <c r="K81" s="1">
        <v>11.0833333333333</v>
      </c>
      <c r="L81" s="1">
        <v>36.5</v>
      </c>
      <c r="M81" s="2">
        <v>1222</v>
      </c>
      <c r="P81">
        <v>34.995636</v>
      </c>
      <c r="Q81" s="1">
        <v>35.126875</v>
      </c>
      <c r="R81" s="1">
        <v>547.667342799189</v>
      </c>
      <c r="S81" s="1">
        <v>33.0927742820505</v>
      </c>
      <c r="T81" s="1">
        <v>198616</v>
      </c>
      <c r="U81" s="1" t="s">
        <v>100</v>
      </c>
      <c r="V81" s="1">
        <v>0</v>
      </c>
      <c r="W81" s="1">
        <v>0</v>
      </c>
      <c r="X81" s="1">
        <v>0</v>
      </c>
      <c r="Y81" s="1">
        <v>61</v>
      </c>
      <c r="Z81">
        <v>1</v>
      </c>
      <c r="AA81">
        <v>3</v>
      </c>
      <c r="AB81" s="1">
        <v>0</v>
      </c>
      <c r="AC81" s="1">
        <v>1</v>
      </c>
      <c r="AD81" s="1">
        <v>1</v>
      </c>
      <c r="AE81" s="1">
        <v>0</v>
      </c>
      <c r="AF81" s="12">
        <v>2807000</v>
      </c>
      <c r="AG81" s="12">
        <v>8021000</v>
      </c>
      <c r="AH81">
        <v>0.349956364543074</v>
      </c>
      <c r="AI81" s="10">
        <v>33533000</v>
      </c>
      <c r="AJ81" s="22"/>
      <c r="AK81" s="16">
        <v>22185</v>
      </c>
      <c r="AM81" s="16"/>
      <c r="AN81" s="16"/>
      <c r="AP81">
        <v>0.015115167906243</v>
      </c>
      <c r="BE81" s="8"/>
      <c r="BF81"/>
      <c r="BG81" s="25"/>
      <c r="BH81" s="2">
        <v>21000</v>
      </c>
      <c r="BJ81">
        <v>1</v>
      </c>
      <c r="BK81">
        <v>1</v>
      </c>
      <c r="BL81" s="17">
        <v>11.0365601641</v>
      </c>
      <c r="BM81">
        <v>1.5234945586411</v>
      </c>
      <c r="BN81">
        <v>2.06250776033</v>
      </c>
      <c r="BO81">
        <f t="shared" si="4"/>
        <v>3.14221935001779</v>
      </c>
      <c r="BP81">
        <v>65.12</v>
      </c>
    </row>
    <row r="82" spans="1:67">
      <c r="A82">
        <v>9</v>
      </c>
      <c r="B82" s="1" t="s">
        <v>101</v>
      </c>
      <c r="C82" s="1">
        <v>2011</v>
      </c>
      <c r="D82" s="1" t="str">
        <f t="shared" si="5"/>
        <v>张家口市2011</v>
      </c>
      <c r="E82" s="1">
        <v>2001.60668497184</v>
      </c>
      <c r="F82" s="21">
        <v>31.9028646990212</v>
      </c>
      <c r="G82" s="1">
        <v>24.1474511972871</v>
      </c>
      <c r="H82" s="21">
        <v>98</v>
      </c>
      <c r="I82" s="1">
        <v>710.7741</v>
      </c>
      <c r="J82" s="1"/>
      <c r="K82" s="1"/>
      <c r="L82" s="1"/>
      <c r="M82" s="2">
        <v>467.4</v>
      </c>
      <c r="N82" s="1">
        <v>25649</v>
      </c>
      <c r="O82" s="1">
        <v>10.1522598634842</v>
      </c>
      <c r="P82" s="1">
        <v>35.845116</v>
      </c>
      <c r="Q82" s="1">
        <v>35.8457</v>
      </c>
      <c r="R82" s="1">
        <v>126.75941745993</v>
      </c>
      <c r="S82" s="1">
        <v>44.1956088359661</v>
      </c>
      <c r="T82" s="1">
        <v>43782</v>
      </c>
      <c r="U82" s="1" t="s">
        <v>99</v>
      </c>
      <c r="V82" s="1">
        <v>0</v>
      </c>
      <c r="W82" s="1">
        <v>0</v>
      </c>
      <c r="X82" s="1">
        <v>0</v>
      </c>
      <c r="Y82" s="1">
        <v>52</v>
      </c>
      <c r="Z82">
        <v>1</v>
      </c>
      <c r="AA82">
        <v>3</v>
      </c>
      <c r="AB82" s="1">
        <v>0</v>
      </c>
      <c r="AC82" s="1">
        <v>1</v>
      </c>
      <c r="AD82" s="1">
        <v>0</v>
      </c>
      <c r="AE82" s="1">
        <v>0</v>
      </c>
      <c r="AF82" s="12">
        <v>829870</v>
      </c>
      <c r="AG82" s="12">
        <v>2315155</v>
      </c>
      <c r="AH82">
        <v>0.35845116201723</v>
      </c>
      <c r="AI82" s="10">
        <v>11186100</v>
      </c>
      <c r="AJ82" s="22">
        <v>46.42</v>
      </c>
      <c r="AK82" s="16">
        <v>36873</v>
      </c>
      <c r="AL82" s="23">
        <v>120656.8428</v>
      </c>
      <c r="AM82" s="16">
        <f t="shared" si="6"/>
        <v>258.144721437741</v>
      </c>
      <c r="AN82" s="16">
        <f t="shared" si="7"/>
        <v>0.0107863189851691</v>
      </c>
      <c r="AO82" s="16">
        <v>9552</v>
      </c>
      <c r="AP82">
        <v>0.0030336831828167</v>
      </c>
      <c r="AQ82" s="4">
        <v>17</v>
      </c>
      <c r="AR82" s="4">
        <v>20</v>
      </c>
      <c r="AS82" s="4">
        <v>1.04651546622452</v>
      </c>
      <c r="AT82" s="4">
        <v>1017927</v>
      </c>
      <c r="AU82" s="4">
        <v>45082</v>
      </c>
      <c r="AV82" s="4">
        <v>415</v>
      </c>
      <c r="AW82" s="4">
        <v>4305</v>
      </c>
      <c r="AX82" s="4">
        <v>377922</v>
      </c>
      <c r="AY82" s="4">
        <v>9670897</v>
      </c>
      <c r="AZ82" s="4">
        <v>20690.836542576</v>
      </c>
      <c r="BA82" s="4">
        <v>0.864545909655733</v>
      </c>
      <c r="BB82" s="4">
        <v>10084</v>
      </c>
      <c r="BC82" s="4">
        <v>7262506</v>
      </c>
      <c r="BD82" s="24">
        <v>201831.0412</v>
      </c>
      <c r="BE82" s="12">
        <v>431.816519469405</v>
      </c>
      <c r="BF82" s="20">
        <v>0.0180430213568625</v>
      </c>
      <c r="BG82" s="25">
        <v>353.058</v>
      </c>
      <c r="BH82" s="2">
        <v>19366.2</v>
      </c>
      <c r="BI82" s="4">
        <v>99.11728</v>
      </c>
      <c r="BJ82">
        <v>1</v>
      </c>
      <c r="BK82">
        <v>1</v>
      </c>
      <c r="BL82" s="17">
        <v>7.19463660678</v>
      </c>
      <c r="BM82">
        <v>0.891377939172603</v>
      </c>
      <c r="BN82">
        <v>2.56749523337</v>
      </c>
      <c r="BO82">
        <f t="shared" si="4"/>
        <v>2.28860860995683</v>
      </c>
    </row>
    <row r="83" spans="1:67">
      <c r="A83">
        <v>9</v>
      </c>
      <c r="B83" s="1" t="s">
        <v>101</v>
      </c>
      <c r="C83" s="1">
        <v>2012</v>
      </c>
      <c r="D83" s="1" t="str">
        <f t="shared" si="5"/>
        <v>张家口市2012</v>
      </c>
      <c r="E83" s="1">
        <v>2142.42855076117</v>
      </c>
      <c r="F83" s="21">
        <v>30.8152758926726</v>
      </c>
      <c r="G83" s="1">
        <v>19.2374036110109</v>
      </c>
      <c r="H83" s="21">
        <v>85</v>
      </c>
      <c r="I83" s="1">
        <v>703.5761</v>
      </c>
      <c r="J83" s="1">
        <v>57</v>
      </c>
      <c r="K83" s="1">
        <v>37</v>
      </c>
      <c r="L83" s="1">
        <v>21</v>
      </c>
      <c r="M83" s="2">
        <v>468.4</v>
      </c>
      <c r="N83" s="1">
        <v>28139</v>
      </c>
      <c r="O83" s="1">
        <v>10.2449117934342</v>
      </c>
      <c r="P83" s="1">
        <v>39.976111</v>
      </c>
      <c r="Q83" s="1">
        <v>39.976</v>
      </c>
      <c r="R83" s="1">
        <v>127.030618609823</v>
      </c>
      <c r="S83" s="1">
        <v>42.8876008268818</v>
      </c>
      <c r="T83" s="1">
        <v>54273</v>
      </c>
      <c r="U83" s="1" t="s">
        <v>102</v>
      </c>
      <c r="V83" s="1">
        <v>0</v>
      </c>
      <c r="W83" s="1">
        <v>0</v>
      </c>
      <c r="X83" s="1">
        <v>0</v>
      </c>
      <c r="Y83" s="1">
        <v>53</v>
      </c>
      <c r="Z83">
        <v>1</v>
      </c>
      <c r="AA83">
        <v>2</v>
      </c>
      <c r="AB83" s="1">
        <v>0</v>
      </c>
      <c r="AC83" s="1">
        <v>1</v>
      </c>
      <c r="AD83" s="1">
        <v>0</v>
      </c>
      <c r="AE83" s="1">
        <v>0</v>
      </c>
      <c r="AF83" s="12">
        <v>1065610</v>
      </c>
      <c r="AG83" s="12">
        <v>2665617</v>
      </c>
      <c r="AH83">
        <v>0.399761105965336</v>
      </c>
      <c r="AI83" s="10">
        <v>12335529</v>
      </c>
      <c r="AJ83" s="22">
        <v>47.63</v>
      </c>
      <c r="AK83" s="16">
        <v>36873</v>
      </c>
      <c r="AL83" s="23">
        <v>157560</v>
      </c>
      <c r="AM83" s="16">
        <f t="shared" si="6"/>
        <v>336.379163108454</v>
      </c>
      <c r="AN83" s="16">
        <f t="shared" si="7"/>
        <v>0.0127728612206254</v>
      </c>
      <c r="AO83" s="16">
        <v>12795</v>
      </c>
      <c r="AP83">
        <v>0.00334540964933691</v>
      </c>
      <c r="AQ83" s="4">
        <v>14</v>
      </c>
      <c r="AR83" s="4">
        <v>27</v>
      </c>
      <c r="AS83" s="4">
        <v>1.02895503862652</v>
      </c>
      <c r="AT83" s="4">
        <v>1042350</v>
      </c>
      <c r="AU83" s="4">
        <v>45501</v>
      </c>
      <c r="AV83" s="4">
        <v>435</v>
      </c>
      <c r="AW83" s="4">
        <v>4860</v>
      </c>
      <c r="AX83" s="4">
        <v>288667</v>
      </c>
      <c r="AY83" s="4">
        <v>11630791</v>
      </c>
      <c r="AZ83" s="4">
        <v>24830.8945345858</v>
      </c>
      <c r="BA83" s="4">
        <v>0.942869251898317</v>
      </c>
      <c r="BB83" s="4">
        <v>13035</v>
      </c>
      <c r="BC83" s="4">
        <v>8316750</v>
      </c>
      <c r="BD83" s="24">
        <v>242166.4375</v>
      </c>
      <c r="BE83" s="12">
        <v>517.007765798463</v>
      </c>
      <c r="BF83" s="20">
        <v>0.0196316215948258</v>
      </c>
      <c r="BG83" s="25">
        <v>419.012</v>
      </c>
      <c r="BH83" s="2">
        <v>19606.2</v>
      </c>
      <c r="BI83" s="4">
        <v>99.22127</v>
      </c>
      <c r="BJ83">
        <v>1</v>
      </c>
      <c r="BK83">
        <v>1</v>
      </c>
      <c r="BL83" s="17">
        <v>6.54922207746</v>
      </c>
      <c r="BM83">
        <v>1.17128905515616</v>
      </c>
      <c r="BN83">
        <v>2.82190586309</v>
      </c>
      <c r="BO83">
        <f t="shared" si="4"/>
        <v>3.30526745211833</v>
      </c>
    </row>
    <row r="84" spans="1:68">
      <c r="A84">
        <v>9</v>
      </c>
      <c r="B84" s="1" t="s">
        <v>101</v>
      </c>
      <c r="C84" s="1">
        <v>2013</v>
      </c>
      <c r="D84" s="1" t="str">
        <f t="shared" si="5"/>
        <v>张家口市2013</v>
      </c>
      <c r="E84" s="1">
        <v>1986.72580301102</v>
      </c>
      <c r="F84" s="21">
        <v>30.0299151905966</v>
      </c>
      <c r="G84" s="1">
        <v>22.9142926226192</v>
      </c>
      <c r="H84" s="21">
        <v>74</v>
      </c>
      <c r="I84" s="1">
        <v>696.5926</v>
      </c>
      <c r="J84" s="1">
        <v>91</v>
      </c>
      <c r="K84" s="1">
        <v>51</v>
      </c>
      <c r="L84" s="1">
        <v>32</v>
      </c>
      <c r="M84" s="2">
        <v>466.9</v>
      </c>
      <c r="N84" s="1">
        <v>28201</v>
      </c>
      <c r="O84" s="1">
        <v>10.2471127172904</v>
      </c>
      <c r="P84" s="1">
        <v>40.182952</v>
      </c>
      <c r="Q84" s="1">
        <v>40.1838</v>
      </c>
      <c r="R84" s="1">
        <v>126.623816884984</v>
      </c>
      <c r="S84" s="1">
        <v>43.1812554759648</v>
      </c>
      <c r="T84" s="1">
        <v>86085</v>
      </c>
      <c r="U84" s="1" t="s">
        <v>102</v>
      </c>
      <c r="V84" s="1">
        <v>0</v>
      </c>
      <c r="W84" s="1">
        <v>0</v>
      </c>
      <c r="X84" s="1">
        <v>0</v>
      </c>
      <c r="Y84" s="1">
        <v>54</v>
      </c>
      <c r="Z84">
        <v>1</v>
      </c>
      <c r="AA84">
        <v>2</v>
      </c>
      <c r="AB84" s="1">
        <v>0</v>
      </c>
      <c r="AC84" s="1">
        <v>1</v>
      </c>
      <c r="AD84" s="1">
        <v>0</v>
      </c>
      <c r="AE84" s="1">
        <v>0</v>
      </c>
      <c r="AF84" s="12">
        <v>1184677</v>
      </c>
      <c r="AG84" s="12">
        <v>2948208</v>
      </c>
      <c r="AH84">
        <v>0.401829518134406</v>
      </c>
      <c r="AI84" s="10">
        <v>13169971</v>
      </c>
      <c r="AJ84" s="22">
        <v>48.95</v>
      </c>
      <c r="AK84" s="16">
        <v>36873</v>
      </c>
      <c r="AL84" s="23">
        <v>171458.742</v>
      </c>
      <c r="AM84" s="16">
        <f t="shared" si="6"/>
        <v>367.227976011994</v>
      </c>
      <c r="AN84" s="16">
        <f t="shared" si="7"/>
        <v>0.0130189156832616</v>
      </c>
      <c r="AO84" s="16">
        <v>18673</v>
      </c>
      <c r="AP84">
        <v>0.00357171127925582</v>
      </c>
      <c r="AQ84" s="4">
        <v>21</v>
      </c>
      <c r="AR84" s="4">
        <v>29</v>
      </c>
      <c r="AS84" s="4">
        <v>1.03904758867719</v>
      </c>
      <c r="AT84" s="4">
        <v>1076961</v>
      </c>
      <c r="AU84" s="4">
        <v>15741</v>
      </c>
      <c r="AV84" s="4">
        <v>550</v>
      </c>
      <c r="AW84" s="4">
        <v>5235</v>
      </c>
      <c r="AX84" s="4">
        <v>218071</v>
      </c>
      <c r="AY84" s="4">
        <v>12719294</v>
      </c>
      <c r="AZ84" s="4">
        <v>27242.0089955022</v>
      </c>
      <c r="BA84" s="4">
        <v>0.965779955020402</v>
      </c>
      <c r="BB84" s="4">
        <v>13595</v>
      </c>
      <c r="BC84" s="4">
        <v>9094479</v>
      </c>
      <c r="BD84" s="24">
        <v>240259.0008</v>
      </c>
      <c r="BE84" s="12">
        <v>514.583424287856</v>
      </c>
      <c r="BF84" s="20">
        <v>0.0182429407627397</v>
      </c>
      <c r="BG84" s="25">
        <v>328.311</v>
      </c>
      <c r="BH84" s="2">
        <v>20204</v>
      </c>
      <c r="BI84" s="4">
        <v>98.46015</v>
      </c>
      <c r="BJ84">
        <v>1</v>
      </c>
      <c r="BK84">
        <v>1</v>
      </c>
      <c r="BL84" s="17">
        <v>7.40165046544</v>
      </c>
      <c r="BM84">
        <v>1.22511709843288</v>
      </c>
      <c r="BN84">
        <v>2.70452343594</v>
      </c>
      <c r="BO84">
        <f t="shared" si="4"/>
        <v>3.31335790448253</v>
      </c>
      <c r="BP84">
        <v>15</v>
      </c>
    </row>
    <row r="85" spans="1:68">
      <c r="A85">
        <v>9</v>
      </c>
      <c r="B85" s="1" t="s">
        <v>101</v>
      </c>
      <c r="C85" s="1">
        <v>2014</v>
      </c>
      <c r="D85" s="1" t="str">
        <f t="shared" si="5"/>
        <v>张家口市2014</v>
      </c>
      <c r="E85" s="1">
        <v>1941.46640553359</v>
      </c>
      <c r="F85" s="21">
        <v>32.2666624129488</v>
      </c>
      <c r="G85" s="1">
        <v>21.9034102735038</v>
      </c>
      <c r="H85" s="21">
        <v>63</v>
      </c>
      <c r="I85" s="1">
        <v>689.7608</v>
      </c>
      <c r="J85" s="1">
        <v>74.9232876712329</v>
      </c>
      <c r="K85" s="1">
        <v>56.9506849315068</v>
      </c>
      <c r="L85" s="1">
        <v>27.2328767123288</v>
      </c>
      <c r="M85" s="2">
        <v>468.6</v>
      </c>
      <c r="N85" s="1">
        <v>30540</v>
      </c>
      <c r="O85" s="1">
        <v>10.3267925787726</v>
      </c>
      <c r="P85" s="1">
        <v>38.148248</v>
      </c>
      <c r="Q85" s="1">
        <v>38.1487</v>
      </c>
      <c r="R85" s="1">
        <v>127.084858839801</v>
      </c>
      <c r="S85" s="1">
        <v>42.6582348670388</v>
      </c>
      <c r="T85" s="1">
        <v>87531</v>
      </c>
      <c r="U85" s="1" t="s">
        <v>78</v>
      </c>
      <c r="V85" s="1">
        <v>0</v>
      </c>
      <c r="W85" s="1">
        <v>0</v>
      </c>
      <c r="X85" s="1">
        <v>0</v>
      </c>
      <c r="Y85" s="1">
        <v>53</v>
      </c>
      <c r="Z85">
        <v>1</v>
      </c>
      <c r="AA85">
        <v>3</v>
      </c>
      <c r="AB85" s="1">
        <v>0</v>
      </c>
      <c r="AC85" s="1">
        <v>1</v>
      </c>
      <c r="AD85" s="1">
        <v>0</v>
      </c>
      <c r="AE85" s="1">
        <v>0</v>
      </c>
      <c r="AF85" s="12">
        <v>1257800</v>
      </c>
      <c r="AG85" s="12">
        <v>3297137</v>
      </c>
      <c r="AH85">
        <v>0.381482480103193</v>
      </c>
      <c r="AI85" s="10">
        <v>13489726</v>
      </c>
      <c r="AJ85" s="22">
        <v>50.1</v>
      </c>
      <c r="AK85" s="16">
        <v>36873</v>
      </c>
      <c r="AL85" s="23">
        <v>199751.5704</v>
      </c>
      <c r="AM85" s="16">
        <f t="shared" si="6"/>
        <v>426.273090909091</v>
      </c>
      <c r="AN85" s="16">
        <f t="shared" si="7"/>
        <v>0.0148076818165173</v>
      </c>
      <c r="AO85" s="16">
        <v>19338</v>
      </c>
      <c r="AP85">
        <v>0.00365842920293982</v>
      </c>
      <c r="AQ85" s="4">
        <v>37</v>
      </c>
      <c r="AR85" s="4">
        <v>48</v>
      </c>
      <c r="AS85" s="4">
        <v>0.974284962722727</v>
      </c>
      <c r="AT85" s="4">
        <v>1126536</v>
      </c>
      <c r="AU85" s="4">
        <v>46448</v>
      </c>
      <c r="AV85" s="4">
        <v>582</v>
      </c>
      <c r="AW85" s="4">
        <v>3521</v>
      </c>
      <c r="AX85" s="4">
        <v>162856</v>
      </c>
      <c r="AY85" s="4">
        <v>14020061</v>
      </c>
      <c r="AZ85" s="4">
        <v>29919.0375586854</v>
      </c>
      <c r="BA85" s="4">
        <v>1.03931399347919</v>
      </c>
      <c r="BB85" s="4">
        <v>15201</v>
      </c>
      <c r="BC85" s="4">
        <v>9958149</v>
      </c>
      <c r="BD85" s="24">
        <v>320316.306</v>
      </c>
      <c r="BE85" s="12">
        <v>683.56019206146</v>
      </c>
      <c r="BF85" s="20">
        <v>0.0237452047580507</v>
      </c>
      <c r="BG85" s="25"/>
      <c r="BH85" s="2">
        <v>20452</v>
      </c>
      <c r="BI85" s="4">
        <v>98.60674</v>
      </c>
      <c r="BJ85">
        <v>1</v>
      </c>
      <c r="BK85">
        <v>1</v>
      </c>
      <c r="BL85" s="17">
        <v>8.29364807656</v>
      </c>
      <c r="BM85">
        <v>1.02890344884384</v>
      </c>
      <c r="BN85">
        <v>2.52885188668</v>
      </c>
      <c r="BO85">
        <f t="shared" si="4"/>
        <v>2.60194442782029</v>
      </c>
      <c r="BP85" s="26">
        <v>9.25925925925926</v>
      </c>
    </row>
    <row r="86" spans="1:68">
      <c r="A86">
        <v>9</v>
      </c>
      <c r="B86" s="1" t="s">
        <v>101</v>
      </c>
      <c r="C86" s="1">
        <v>2015</v>
      </c>
      <c r="D86" s="1" t="str">
        <f t="shared" si="5"/>
        <v>张家口市2015</v>
      </c>
      <c r="E86" s="1">
        <v>1862.81955277123</v>
      </c>
      <c r="F86" s="21">
        <v>30.1508161097432</v>
      </c>
      <c r="G86" s="1">
        <v>18.7327081141977</v>
      </c>
      <c r="H86" s="21">
        <v>53</v>
      </c>
      <c r="I86" s="1">
        <v>613.3545</v>
      </c>
      <c r="J86" s="1">
        <v>79.7479452054795</v>
      </c>
      <c r="K86" s="1">
        <v>32.4082191780822</v>
      </c>
      <c r="L86" s="1">
        <v>25.6</v>
      </c>
      <c r="M86" s="2">
        <v>469.01</v>
      </c>
      <c r="N86" s="1">
        <v>30840</v>
      </c>
      <c r="O86" s="1">
        <v>10.3365678276773</v>
      </c>
      <c r="P86" s="1">
        <v>34.190749</v>
      </c>
      <c r="Q86" s="1">
        <v>34.1907</v>
      </c>
      <c r="R86" s="1">
        <v>127.458760225018</v>
      </c>
      <c r="S86" s="1">
        <v>40.0121726884854</v>
      </c>
      <c r="T86" s="1">
        <v>90657</v>
      </c>
      <c r="U86" s="1" t="s">
        <v>78</v>
      </c>
      <c r="V86" s="1">
        <v>0</v>
      </c>
      <c r="W86" s="1">
        <v>0</v>
      </c>
      <c r="X86" s="1">
        <v>0</v>
      </c>
      <c r="Y86" s="1">
        <v>54</v>
      </c>
      <c r="Z86">
        <v>1</v>
      </c>
      <c r="AA86">
        <v>3</v>
      </c>
      <c r="AB86" s="1">
        <v>0</v>
      </c>
      <c r="AC86" s="1">
        <v>1</v>
      </c>
      <c r="AD86" s="1">
        <v>0</v>
      </c>
      <c r="AE86" s="1">
        <v>0</v>
      </c>
      <c r="AF86" s="12">
        <v>1334334</v>
      </c>
      <c r="AG86" s="12">
        <v>3902617</v>
      </c>
      <c r="AH86">
        <v>0.341907494381334</v>
      </c>
      <c r="AI86" s="10">
        <v>13635443</v>
      </c>
      <c r="AJ86" s="22">
        <v>52.2</v>
      </c>
      <c r="AK86" s="16">
        <v>36797</v>
      </c>
      <c r="AL86" s="23">
        <v>207169.0408</v>
      </c>
      <c r="AM86" s="16">
        <f t="shared" si="6"/>
        <v>441.7156154453</v>
      </c>
      <c r="AN86" s="16">
        <f t="shared" si="7"/>
        <v>0.015193422083903</v>
      </c>
      <c r="AO86" s="16">
        <v>18036</v>
      </c>
      <c r="AP86">
        <v>0.00370558550968829</v>
      </c>
      <c r="AQ86" s="4">
        <v>55</v>
      </c>
      <c r="AR86" s="4">
        <v>65</v>
      </c>
      <c r="AS86" s="4">
        <v>1.01527669657147</v>
      </c>
      <c r="AT86" s="4">
        <v>1198598</v>
      </c>
      <c r="AU86" s="4">
        <v>67806</v>
      </c>
      <c r="AV86" s="4">
        <v>564</v>
      </c>
      <c r="AW86" s="4">
        <v>3450</v>
      </c>
      <c r="AX86" s="4">
        <v>120176</v>
      </c>
      <c r="AY86" s="4">
        <v>15542319</v>
      </c>
      <c r="AZ86" s="4">
        <v>33138.566341869</v>
      </c>
      <c r="BA86" s="4">
        <v>1.13984701487146</v>
      </c>
      <c r="BB86" s="4">
        <v>11801</v>
      </c>
      <c r="BC86" s="4">
        <v>10127331</v>
      </c>
      <c r="BD86" s="24">
        <v>417172.0036</v>
      </c>
      <c r="BE86" s="12">
        <v>889.473579667811</v>
      </c>
      <c r="BF86" s="20">
        <v>0.0305946791461047</v>
      </c>
      <c r="BG86" s="25"/>
      <c r="BH86" s="2">
        <v>20892</v>
      </c>
      <c r="BI86" s="4">
        <v>90.85794</v>
      </c>
      <c r="BJ86">
        <v>1</v>
      </c>
      <c r="BK86">
        <v>1</v>
      </c>
      <c r="BL86" s="17">
        <v>7.88683800842</v>
      </c>
      <c r="BM86">
        <v>1.24728005532877</v>
      </c>
      <c r="BN86">
        <v>2.48894699736</v>
      </c>
      <c r="BO86">
        <f t="shared" si="4"/>
        <v>3.10441394857755</v>
      </c>
      <c r="BP86" s="26">
        <v>41.9571428571429</v>
      </c>
    </row>
    <row r="87" spans="1:68">
      <c r="A87">
        <v>9</v>
      </c>
      <c r="B87" s="1" t="s">
        <v>101</v>
      </c>
      <c r="C87" s="1">
        <v>2016</v>
      </c>
      <c r="D87" s="1" t="str">
        <f t="shared" si="5"/>
        <v>张家口市2016</v>
      </c>
      <c r="E87" s="1">
        <v>1947.09903286787</v>
      </c>
      <c r="F87" s="21">
        <v>27.995785676502</v>
      </c>
      <c r="G87" s="1">
        <v>17.3811136869719</v>
      </c>
      <c r="H87" s="21">
        <v>45</v>
      </c>
      <c r="I87" s="1">
        <v>747.8003</v>
      </c>
      <c r="J87" s="1">
        <v>83.0520547945205</v>
      </c>
      <c r="K87" s="1">
        <v>20.4301369863014</v>
      </c>
      <c r="L87" s="1">
        <v>26.6931506849315</v>
      </c>
      <c r="M87" s="2">
        <v>470</v>
      </c>
      <c r="N87" s="1">
        <v>33142</v>
      </c>
      <c r="O87" s="1">
        <v>10.4085566391897</v>
      </c>
      <c r="P87" s="1">
        <v>34.128058</v>
      </c>
      <c r="Q87" s="1">
        <v>34.1281</v>
      </c>
      <c r="R87" s="1">
        <v>127.727803897057</v>
      </c>
      <c r="S87" s="1">
        <v>37.3242375073082</v>
      </c>
      <c r="T87" s="1">
        <v>112087</v>
      </c>
      <c r="U87" s="1" t="s">
        <v>103</v>
      </c>
      <c r="V87" s="1">
        <v>0</v>
      </c>
      <c r="W87" s="1">
        <v>0</v>
      </c>
      <c r="X87" s="1">
        <v>0</v>
      </c>
      <c r="Y87" s="1">
        <v>59</v>
      </c>
      <c r="Z87">
        <v>1</v>
      </c>
      <c r="AA87">
        <v>3</v>
      </c>
      <c r="AB87" s="1">
        <v>1</v>
      </c>
      <c r="AC87" s="1">
        <v>1</v>
      </c>
      <c r="AD87" s="1">
        <v>0</v>
      </c>
      <c r="AE87" s="1">
        <v>1</v>
      </c>
      <c r="AF87" s="12">
        <v>1416970</v>
      </c>
      <c r="AG87" s="12">
        <v>4151921</v>
      </c>
      <c r="AH87">
        <v>0.341280578315435</v>
      </c>
      <c r="AI87" s="10">
        <v>14659911</v>
      </c>
      <c r="AJ87" s="22">
        <v>54.19</v>
      </c>
      <c r="AK87" s="16">
        <v>36797</v>
      </c>
      <c r="AL87" s="23">
        <v>305565.7269</v>
      </c>
      <c r="AM87" s="16">
        <f t="shared" si="6"/>
        <v>650.139844468085</v>
      </c>
      <c r="AN87" s="16">
        <f t="shared" si="7"/>
        <v>0.0208436276932377</v>
      </c>
      <c r="AO87" s="16">
        <v>10446</v>
      </c>
      <c r="AP87">
        <v>0.00398399624969427</v>
      </c>
      <c r="AQ87" s="4">
        <v>54</v>
      </c>
      <c r="AR87" s="4">
        <v>104</v>
      </c>
      <c r="AS87" s="4">
        <v>1.02354569146356</v>
      </c>
      <c r="AT87" s="4">
        <v>1305490</v>
      </c>
      <c r="AU87" s="4">
        <v>17565</v>
      </c>
      <c r="AV87" s="4">
        <v>482</v>
      </c>
      <c r="AW87" s="4">
        <v>3503</v>
      </c>
      <c r="AX87" s="4">
        <v>87583</v>
      </c>
      <c r="AY87" s="4">
        <v>16312702</v>
      </c>
      <c r="AZ87" s="4">
        <v>34707.8765957447</v>
      </c>
      <c r="BA87" s="4">
        <v>1.11274222606126</v>
      </c>
      <c r="BB87" s="4">
        <v>22530</v>
      </c>
      <c r="BC87" s="4">
        <v>10088227</v>
      </c>
      <c r="BD87" s="24">
        <v>373283.9754</v>
      </c>
      <c r="BE87" s="12">
        <v>794.221224255319</v>
      </c>
      <c r="BF87" s="20">
        <v>0.0254629087038796</v>
      </c>
      <c r="BG87" s="25"/>
      <c r="BH87" s="2">
        <v>21202</v>
      </c>
      <c r="BI87" s="4">
        <v>113.6605</v>
      </c>
      <c r="BJ87">
        <v>1</v>
      </c>
      <c r="BK87">
        <v>1</v>
      </c>
      <c r="BL87" s="17">
        <v>7.75691013035</v>
      </c>
      <c r="BM87">
        <v>1.42759594209863</v>
      </c>
      <c r="BN87">
        <v>2.55534776312</v>
      </c>
      <c r="BO87">
        <f t="shared" si="4"/>
        <v>3.64800409728092</v>
      </c>
      <c r="BP87">
        <v>65.38</v>
      </c>
    </row>
    <row r="88" spans="1:68">
      <c r="A88">
        <v>9</v>
      </c>
      <c r="B88" s="1" t="s">
        <v>101</v>
      </c>
      <c r="C88" s="1">
        <v>2017</v>
      </c>
      <c r="D88" s="1" t="str">
        <f t="shared" si="5"/>
        <v>张家口市2017</v>
      </c>
      <c r="E88" s="1">
        <v>2055.98886117621</v>
      </c>
      <c r="F88" s="21">
        <v>27.0656565816544</v>
      </c>
      <c r="G88" s="1">
        <v>18.5462728713255</v>
      </c>
      <c r="H88" s="21">
        <v>37</v>
      </c>
      <c r="I88" s="1">
        <v>1175.256</v>
      </c>
      <c r="J88" s="1">
        <v>69.2684931506849</v>
      </c>
      <c r="K88" s="1">
        <v>15.8739726027397</v>
      </c>
      <c r="L88" s="1">
        <v>25.0904109589041</v>
      </c>
      <c r="M88" s="2">
        <v>465</v>
      </c>
      <c r="N88" s="1">
        <v>32219</v>
      </c>
      <c r="O88" s="1">
        <v>10.3803116196261</v>
      </c>
      <c r="P88" s="1">
        <v>28.73299</v>
      </c>
      <c r="Q88" s="1">
        <v>28.733</v>
      </c>
      <c r="R88" s="1">
        <v>126.36899747262</v>
      </c>
      <c r="S88" s="1">
        <v>35.8123922579922</v>
      </c>
      <c r="T88" s="1">
        <v>78881</v>
      </c>
      <c r="U88" s="1" t="s">
        <v>104</v>
      </c>
      <c r="V88" s="1">
        <v>0</v>
      </c>
      <c r="W88" s="1">
        <v>0</v>
      </c>
      <c r="X88" s="1">
        <v>0</v>
      </c>
      <c r="Y88" s="1">
        <v>56</v>
      </c>
      <c r="Z88">
        <v>1</v>
      </c>
      <c r="AA88">
        <v>4</v>
      </c>
      <c r="AB88" s="1">
        <v>0</v>
      </c>
      <c r="AC88" s="1">
        <v>1</v>
      </c>
      <c r="AD88" s="1">
        <v>0</v>
      </c>
      <c r="AE88" s="1">
        <v>0</v>
      </c>
      <c r="AF88" s="12">
        <v>1357853</v>
      </c>
      <c r="AG88" s="12">
        <v>4725763</v>
      </c>
      <c r="AH88">
        <v>0.287329897838719</v>
      </c>
      <c r="AI88" s="10">
        <v>14270162</v>
      </c>
      <c r="AJ88" s="22">
        <v>55.92</v>
      </c>
      <c r="AK88" s="16">
        <v>36797</v>
      </c>
      <c r="AL88" s="23">
        <v>276587.487</v>
      </c>
      <c r="AM88" s="16">
        <f t="shared" si="6"/>
        <v>594.8118</v>
      </c>
      <c r="AN88" s="16">
        <f t="shared" si="7"/>
        <v>0.0193822247427885</v>
      </c>
      <c r="AO88" s="16">
        <v>15028</v>
      </c>
      <c r="AP88">
        <v>0.00387807756067071</v>
      </c>
      <c r="AQ88" s="4">
        <v>73</v>
      </c>
      <c r="AR88" s="4">
        <v>161</v>
      </c>
      <c r="AS88" s="4">
        <v>1.01747301796246</v>
      </c>
      <c r="AT88" s="4">
        <v>1468548</v>
      </c>
      <c r="AU88" s="4">
        <v>29899</v>
      </c>
      <c r="AV88" s="4">
        <v>446</v>
      </c>
      <c r="AW88" s="4">
        <v>3463</v>
      </c>
      <c r="AX88" s="4">
        <v>63007</v>
      </c>
      <c r="AY88" s="4">
        <v>16577586</v>
      </c>
      <c r="AZ88" s="4">
        <v>35650.7225806452</v>
      </c>
      <c r="BA88" s="4">
        <v>1.16169571165345</v>
      </c>
      <c r="BB88" s="4">
        <v>20821</v>
      </c>
      <c r="BC88" s="4">
        <v>9846632</v>
      </c>
      <c r="BD88" s="24">
        <v>379437.6564</v>
      </c>
      <c r="BE88" s="12">
        <v>815.99496</v>
      </c>
      <c r="BF88" s="20">
        <v>0.0265895829633889</v>
      </c>
      <c r="BG88" s="25"/>
      <c r="BH88" s="2">
        <v>21372</v>
      </c>
      <c r="BI88" s="4">
        <v>133.0049</v>
      </c>
      <c r="BJ88">
        <v>1</v>
      </c>
      <c r="BK88">
        <v>1</v>
      </c>
      <c r="BL88" s="17">
        <v>8.31663093634</v>
      </c>
      <c r="BM88">
        <v>1.22036562750411</v>
      </c>
      <c r="BN88">
        <v>2.50689596477</v>
      </c>
      <c r="BO88">
        <f t="shared" si="4"/>
        <v>3.05932966713406</v>
      </c>
      <c r="BP88">
        <v>57.69</v>
      </c>
    </row>
    <row r="89" spans="1:68">
      <c r="A89">
        <v>9</v>
      </c>
      <c r="B89" s="1" t="s">
        <v>101</v>
      </c>
      <c r="C89" s="1">
        <v>2018</v>
      </c>
      <c r="D89" s="1" t="str">
        <f t="shared" si="5"/>
        <v>张家口市2018</v>
      </c>
      <c r="E89" s="1">
        <v>2065.1888289426</v>
      </c>
      <c r="F89" s="21">
        <v>25.6793588082823</v>
      </c>
      <c r="G89" s="1">
        <v>14.7493268472229</v>
      </c>
      <c r="H89" s="21">
        <v>31</v>
      </c>
      <c r="I89" s="1">
        <v>1373.537</v>
      </c>
      <c r="J89" s="1">
        <v>57</v>
      </c>
      <c r="K89" s="1">
        <v>12.6666666666666</v>
      </c>
      <c r="L89" s="1">
        <v>21.3333333333333</v>
      </c>
      <c r="M89" s="2">
        <v>465</v>
      </c>
      <c r="N89" s="1">
        <v>34661</v>
      </c>
      <c r="O89" s="1">
        <v>10.4533704145556</v>
      </c>
      <c r="P89" s="1">
        <v>28.001576</v>
      </c>
      <c r="Q89" s="1">
        <v>28.0016</v>
      </c>
      <c r="R89" s="1">
        <v>126.36899747262</v>
      </c>
      <c r="S89" s="1">
        <v>36.2697563125748</v>
      </c>
      <c r="T89" s="1">
        <v>68909</v>
      </c>
      <c r="U89" s="1" t="s">
        <v>104</v>
      </c>
      <c r="V89" s="1">
        <v>0</v>
      </c>
      <c r="W89" s="1">
        <v>0</v>
      </c>
      <c r="X89" s="1">
        <v>0</v>
      </c>
      <c r="Y89" s="1">
        <v>57</v>
      </c>
      <c r="Z89">
        <v>1</v>
      </c>
      <c r="AA89">
        <v>4</v>
      </c>
      <c r="AB89" s="1">
        <v>0</v>
      </c>
      <c r="AC89" s="1">
        <v>1</v>
      </c>
      <c r="AD89" s="1">
        <v>0</v>
      </c>
      <c r="AE89" s="1">
        <v>1</v>
      </c>
      <c r="AF89" s="12">
        <v>1568804</v>
      </c>
      <c r="AG89" s="12">
        <v>5602556</v>
      </c>
      <c r="AH89">
        <v>0.280015764233325</v>
      </c>
      <c r="AI89" s="10">
        <v>15366202</v>
      </c>
      <c r="AJ89" s="22">
        <v>57.24</v>
      </c>
      <c r="AK89" s="16">
        <v>36797</v>
      </c>
      <c r="AL89" s="23">
        <v>290867.817</v>
      </c>
      <c r="AM89" s="16">
        <f t="shared" si="6"/>
        <v>625.522187096774</v>
      </c>
      <c r="AN89" s="16">
        <f t="shared" si="7"/>
        <v>0.0189290637335107</v>
      </c>
      <c r="AO89" s="16">
        <v>13296</v>
      </c>
      <c r="AP89">
        <v>0.00417593879935864</v>
      </c>
      <c r="AQ89" s="4">
        <v>100</v>
      </c>
      <c r="AR89" s="4">
        <v>152</v>
      </c>
      <c r="AS89" s="4">
        <v>1.01398017057836</v>
      </c>
      <c r="AT89" s="4">
        <v>1654839</v>
      </c>
      <c r="AU89" s="4">
        <v>28641</v>
      </c>
      <c r="AV89" s="4">
        <v>371</v>
      </c>
      <c r="AW89" s="4">
        <v>3493</v>
      </c>
      <c r="AX89" s="4">
        <v>43000</v>
      </c>
      <c r="AY89" s="4">
        <v>16668402</v>
      </c>
      <c r="AZ89" s="4">
        <v>35846.0258064516</v>
      </c>
      <c r="BA89" s="4">
        <v>1.08474442806362</v>
      </c>
      <c r="BB89" s="4">
        <v>28555</v>
      </c>
      <c r="BC89" s="4">
        <v>11008834</v>
      </c>
      <c r="BD89" s="24">
        <v>340127.7426</v>
      </c>
      <c r="BE89" s="12">
        <v>731.457510967742</v>
      </c>
      <c r="BF89" s="20">
        <v>0.0221347957419797</v>
      </c>
      <c r="BG89" s="25"/>
      <c r="BH89" s="2">
        <v>21372</v>
      </c>
      <c r="BI89" s="4">
        <v>142.2693</v>
      </c>
      <c r="BJ89">
        <v>1</v>
      </c>
      <c r="BK89">
        <v>1</v>
      </c>
      <c r="BL89" s="17">
        <v>7.78058292622</v>
      </c>
      <c r="BM89">
        <v>1.20396668601918</v>
      </c>
      <c r="BN89">
        <v>2.53267792917</v>
      </c>
      <c r="BO89">
        <f t="shared" si="4"/>
        <v>3.04925985313672</v>
      </c>
      <c r="BP89">
        <v>18.45</v>
      </c>
    </row>
    <row r="90" spans="1:68">
      <c r="A90">
        <v>9</v>
      </c>
      <c r="B90" s="1" t="s">
        <v>101</v>
      </c>
      <c r="C90" s="1">
        <v>2019</v>
      </c>
      <c r="D90" s="1" t="str">
        <f t="shared" si="5"/>
        <v>张家口市2019</v>
      </c>
      <c r="E90" s="1">
        <v>1959.99243546679</v>
      </c>
      <c r="F90" s="21">
        <v>22.3580886594528</v>
      </c>
      <c r="G90" s="1">
        <v>25.5833333333333</v>
      </c>
      <c r="H90" s="21">
        <v>27</v>
      </c>
      <c r="I90" s="1">
        <v>1449.72</v>
      </c>
      <c r="J90" s="1">
        <v>60.5</v>
      </c>
      <c r="K90" s="1">
        <v>10.5833333333333</v>
      </c>
      <c r="L90" s="1">
        <v>21.5</v>
      </c>
      <c r="M90" s="2">
        <v>465</v>
      </c>
      <c r="N90" s="1">
        <v>35025</v>
      </c>
      <c r="O90" s="1">
        <v>10.4638173712052</v>
      </c>
      <c r="P90" s="1">
        <v>27.596183</v>
      </c>
      <c r="Q90" s="1">
        <v>27.596183</v>
      </c>
      <c r="R90" s="1">
        <v>126.36899747262</v>
      </c>
      <c r="S90" s="1">
        <v>28.7151054090645</v>
      </c>
      <c r="T90" s="1">
        <v>70185</v>
      </c>
      <c r="U90" s="1" t="s">
        <v>104</v>
      </c>
      <c r="V90" s="1">
        <v>0</v>
      </c>
      <c r="W90" s="1">
        <v>0</v>
      </c>
      <c r="X90" s="1">
        <v>0</v>
      </c>
      <c r="Y90" s="1">
        <v>58</v>
      </c>
      <c r="Z90">
        <v>1</v>
      </c>
      <c r="AA90">
        <v>4</v>
      </c>
      <c r="AB90" s="1">
        <v>0</v>
      </c>
      <c r="AC90" s="1">
        <v>1</v>
      </c>
      <c r="AD90" s="1">
        <v>0</v>
      </c>
      <c r="AE90" s="1">
        <v>0</v>
      </c>
      <c r="AF90" s="12">
        <v>1686238</v>
      </c>
      <c r="AG90" s="12">
        <v>6110403</v>
      </c>
      <c r="AH90">
        <v>0.275961830995435</v>
      </c>
      <c r="AI90" s="10">
        <v>15510000</v>
      </c>
      <c r="AJ90" s="22">
        <v>58.38</v>
      </c>
      <c r="AK90" s="16">
        <v>36797</v>
      </c>
      <c r="AL90" s="23">
        <v>321180.363</v>
      </c>
      <c r="AM90" s="16">
        <f t="shared" si="6"/>
        <v>690.710458064516</v>
      </c>
      <c r="AN90" s="16">
        <f t="shared" si="7"/>
        <v>0.0207079537717602</v>
      </c>
      <c r="AO90" s="16">
        <v>13786</v>
      </c>
      <c r="AP90">
        <v>0.00421501752860287</v>
      </c>
      <c r="AQ90" s="4">
        <v>84</v>
      </c>
      <c r="AR90" s="4">
        <v>238</v>
      </c>
      <c r="AS90" s="4">
        <v>0.96908450407344</v>
      </c>
      <c r="AT90" s="4">
        <v>1770974</v>
      </c>
      <c r="AU90" s="4">
        <v>28740</v>
      </c>
      <c r="AV90" s="4">
        <v>404</v>
      </c>
      <c r="AW90" s="4">
        <v>3470</v>
      </c>
      <c r="AX90" s="4">
        <v>26955</v>
      </c>
      <c r="AY90" s="4">
        <v>16699318</v>
      </c>
      <c r="AZ90" s="4">
        <v>35912.511827957</v>
      </c>
      <c r="BA90" s="4">
        <v>1.07668072211476</v>
      </c>
      <c r="BB90" s="4">
        <v>23308</v>
      </c>
      <c r="BC90" s="4">
        <v>12171036</v>
      </c>
      <c r="BD90" s="24">
        <v>470084.4855</v>
      </c>
      <c r="BE90" s="12">
        <v>1010.93437741935</v>
      </c>
      <c r="BF90" s="20">
        <v>0.0303084774661509</v>
      </c>
      <c r="BG90" s="25"/>
      <c r="BH90" s="2">
        <v>21372</v>
      </c>
      <c r="BI90" s="4">
        <v>140.8152</v>
      </c>
      <c r="BJ90">
        <v>1</v>
      </c>
      <c r="BK90">
        <v>1</v>
      </c>
      <c r="BL90" s="17">
        <v>8.07187408344</v>
      </c>
      <c r="BM90">
        <v>1.20287570373151</v>
      </c>
      <c r="BN90">
        <v>2.3828973504</v>
      </c>
      <c r="BO90">
        <f t="shared" si="4"/>
        <v>2.86632932728234</v>
      </c>
      <c r="BP90">
        <v>39.93</v>
      </c>
    </row>
    <row r="91" spans="1:68">
      <c r="A91">
        <v>9</v>
      </c>
      <c r="B91" s="1" t="s">
        <v>101</v>
      </c>
      <c r="C91" s="1">
        <v>2020</v>
      </c>
      <c r="D91" s="1" t="str">
        <f t="shared" si="5"/>
        <v>张家口市2020</v>
      </c>
      <c r="E91" s="1">
        <v>1910.65723487758</v>
      </c>
      <c r="F91" s="21">
        <v>20.8272109097852</v>
      </c>
      <c r="G91" s="1">
        <v>24.25</v>
      </c>
      <c r="H91" s="1"/>
      <c r="I91" s="1"/>
      <c r="J91" s="1">
        <v>54.5</v>
      </c>
      <c r="K91" s="1">
        <v>11.3333333333333</v>
      </c>
      <c r="L91" s="1">
        <v>19</v>
      </c>
      <c r="M91" s="2">
        <v>465</v>
      </c>
      <c r="P91">
        <v>27.162978</v>
      </c>
      <c r="Q91" s="1">
        <v>27.596183</v>
      </c>
      <c r="R91" s="1">
        <v>126.36899747262</v>
      </c>
      <c r="S91" s="1">
        <v>26.9295669020686</v>
      </c>
      <c r="T91" s="1">
        <v>75176</v>
      </c>
      <c r="U91" s="1" t="s">
        <v>104</v>
      </c>
      <c r="V91" s="1">
        <v>0</v>
      </c>
      <c r="W91" s="1">
        <v>0</v>
      </c>
      <c r="X91" s="1">
        <v>0</v>
      </c>
      <c r="Y91" s="1">
        <v>59</v>
      </c>
      <c r="Z91">
        <v>1</v>
      </c>
      <c r="AA91">
        <v>4</v>
      </c>
      <c r="AB91" s="1">
        <v>0</v>
      </c>
      <c r="AC91" s="1">
        <v>1</v>
      </c>
      <c r="AD91" s="1">
        <v>0</v>
      </c>
      <c r="AE91" s="1">
        <v>0</v>
      </c>
      <c r="AF91" s="12">
        <v>1755000</v>
      </c>
      <c r="AG91" s="12">
        <v>6461000</v>
      </c>
      <c r="AH91">
        <v>0.271629778672032</v>
      </c>
      <c r="AI91" s="10">
        <v>16001000</v>
      </c>
      <c r="AJ91" s="22"/>
      <c r="AK91" s="16">
        <v>36797</v>
      </c>
      <c r="AM91" s="16"/>
      <c r="AN91" s="16"/>
      <c r="AP91">
        <v>0.00434845231948257</v>
      </c>
      <c r="BE91" s="8"/>
      <c r="BF91"/>
      <c r="BG91" s="25"/>
      <c r="BH91" s="2">
        <v>21372</v>
      </c>
      <c r="BJ91">
        <v>1</v>
      </c>
      <c r="BK91">
        <v>1</v>
      </c>
      <c r="BL91" s="17">
        <v>7.63010657466</v>
      </c>
      <c r="BM91">
        <v>1.33642104649315</v>
      </c>
      <c r="BN91">
        <v>2.3983737389</v>
      </c>
      <c r="BO91">
        <f t="shared" si="4"/>
        <v>3.20523714202243</v>
      </c>
      <c r="BP91">
        <v>64.34</v>
      </c>
    </row>
    <row r="92" spans="1:67">
      <c r="A92">
        <v>10</v>
      </c>
      <c r="B92" s="1" t="s">
        <v>105</v>
      </c>
      <c r="C92" s="1">
        <v>2011</v>
      </c>
      <c r="D92" s="1" t="str">
        <f t="shared" si="5"/>
        <v>承德市2011</v>
      </c>
      <c r="E92" s="1">
        <v>1552.19543470091</v>
      </c>
      <c r="F92" s="21">
        <v>37.8910945710447</v>
      </c>
      <c r="G92" s="1">
        <v>20.2258602799101</v>
      </c>
      <c r="H92" s="21">
        <v>46</v>
      </c>
      <c r="I92" s="1">
        <v>447.8237</v>
      </c>
      <c r="J92" s="1">
        <v>55</v>
      </c>
      <c r="K92" s="1">
        <v>45</v>
      </c>
      <c r="L92" s="1">
        <v>35</v>
      </c>
      <c r="M92" s="2">
        <v>374.3</v>
      </c>
      <c r="N92" s="1">
        <v>31705</v>
      </c>
      <c r="O92" s="1">
        <v>10.3642296761341</v>
      </c>
      <c r="P92" s="1">
        <v>36.962448</v>
      </c>
      <c r="Q92" s="1">
        <v>38.0825</v>
      </c>
      <c r="R92" s="1">
        <v>94.6444826539901</v>
      </c>
      <c r="S92" s="1">
        <v>54.704280186581</v>
      </c>
      <c r="T92" s="1">
        <v>26972</v>
      </c>
      <c r="U92" s="1" t="s">
        <v>106</v>
      </c>
      <c r="V92" s="1">
        <v>0</v>
      </c>
      <c r="W92" s="1">
        <v>0</v>
      </c>
      <c r="X92" s="1">
        <v>0</v>
      </c>
      <c r="Y92" s="1">
        <v>50</v>
      </c>
      <c r="Z92">
        <v>1</v>
      </c>
      <c r="AA92">
        <v>4</v>
      </c>
      <c r="AB92" s="1">
        <v>1</v>
      </c>
      <c r="AC92" s="1">
        <v>1</v>
      </c>
      <c r="AD92" s="1">
        <v>0</v>
      </c>
      <c r="AE92" s="1">
        <v>0</v>
      </c>
      <c r="AF92" s="12">
        <v>711003</v>
      </c>
      <c r="AG92" s="12">
        <v>1923582</v>
      </c>
      <c r="AH92">
        <v>0.369624481826093</v>
      </c>
      <c r="AI92" s="10">
        <v>11042013</v>
      </c>
      <c r="AJ92" s="22"/>
      <c r="AK92" s="16">
        <v>39548</v>
      </c>
      <c r="AL92" s="23">
        <v>36782.866</v>
      </c>
      <c r="AM92" s="16">
        <f t="shared" si="6"/>
        <v>98.2710820197702</v>
      </c>
      <c r="AN92" s="16">
        <f t="shared" si="7"/>
        <v>0.00333117394446103</v>
      </c>
      <c r="AO92" s="16">
        <v>13000</v>
      </c>
      <c r="AP92">
        <v>0.00279205345403055</v>
      </c>
      <c r="AQ92" s="4">
        <v>10</v>
      </c>
      <c r="AR92" s="4">
        <v>17</v>
      </c>
      <c r="AS92" s="4">
        <v>0.979753813791787</v>
      </c>
      <c r="AT92" s="4">
        <v>1632261</v>
      </c>
      <c r="AU92" s="4">
        <v>40276</v>
      </c>
      <c r="AV92" s="4">
        <v>422</v>
      </c>
      <c r="AW92" s="4">
        <v>5198</v>
      </c>
      <c r="AX92" s="4">
        <v>92016</v>
      </c>
      <c r="AY92" s="4">
        <v>7978024</v>
      </c>
      <c r="AZ92" s="4">
        <v>21314.5177664975</v>
      </c>
      <c r="BA92" s="4">
        <v>0.722515360197457</v>
      </c>
      <c r="BB92" s="4">
        <v>13700</v>
      </c>
      <c r="BC92" s="4">
        <v>7069191</v>
      </c>
      <c r="BD92" s="24">
        <v>121596.5982</v>
      </c>
      <c r="BE92" s="12">
        <v>324.864008014961</v>
      </c>
      <c r="BF92" s="20">
        <v>0.0110121766927824</v>
      </c>
      <c r="BG92" s="25">
        <v>230.163</v>
      </c>
      <c r="BH92" s="2">
        <v>19014.5</v>
      </c>
      <c r="BI92" s="4">
        <v>64.08671</v>
      </c>
      <c r="BJ92">
        <v>1</v>
      </c>
      <c r="BK92">
        <v>1</v>
      </c>
      <c r="BL92" s="17">
        <v>7.63328716676</v>
      </c>
      <c r="BM92">
        <v>1.25279243114247</v>
      </c>
      <c r="BN92">
        <v>2.385331212</v>
      </c>
      <c r="BO92">
        <f t="shared" si="4"/>
        <v>2.98832488816148</v>
      </c>
    </row>
    <row r="93" spans="1:67">
      <c r="A93">
        <v>10</v>
      </c>
      <c r="B93" s="1" t="s">
        <v>105</v>
      </c>
      <c r="C93" s="1">
        <v>2012</v>
      </c>
      <c r="D93" s="1" t="str">
        <f t="shared" si="5"/>
        <v>承德市2012</v>
      </c>
      <c r="E93" s="1">
        <v>1656.32162442502</v>
      </c>
      <c r="F93" s="21">
        <v>33.1491492190333</v>
      </c>
      <c r="G93" s="1">
        <v>16.0092030328448</v>
      </c>
      <c r="H93" s="21">
        <v>46</v>
      </c>
      <c r="I93" s="1">
        <v>408.2163</v>
      </c>
      <c r="J93" s="1">
        <v>61</v>
      </c>
      <c r="K93" s="1">
        <v>37</v>
      </c>
      <c r="L93" s="1">
        <v>32</v>
      </c>
      <c r="M93" s="2">
        <v>376.9</v>
      </c>
      <c r="N93" s="1">
        <v>33791</v>
      </c>
      <c r="O93" s="1">
        <v>10.427949773825</v>
      </c>
      <c r="P93" s="1">
        <v>34.993393</v>
      </c>
      <c r="Q93" s="1">
        <v>36.7156</v>
      </c>
      <c r="R93" s="1">
        <v>95.3019116010923</v>
      </c>
      <c r="S93" s="1">
        <v>52.9139028022201</v>
      </c>
      <c r="T93" s="1">
        <v>29997</v>
      </c>
      <c r="U93" s="1" t="s">
        <v>107</v>
      </c>
      <c r="V93" s="1">
        <v>0</v>
      </c>
      <c r="W93" s="1">
        <v>0</v>
      </c>
      <c r="X93" s="1">
        <v>0</v>
      </c>
      <c r="Y93" s="1">
        <v>54</v>
      </c>
      <c r="Z93">
        <v>1</v>
      </c>
      <c r="AA93">
        <v>3</v>
      </c>
      <c r="AB93" s="1">
        <v>1</v>
      </c>
      <c r="AC93" s="1">
        <v>1</v>
      </c>
      <c r="AD93" s="1">
        <v>0</v>
      </c>
      <c r="AE93" s="1">
        <v>0</v>
      </c>
      <c r="AF93" s="12">
        <v>825133</v>
      </c>
      <c r="AG93" s="12">
        <v>2357968</v>
      </c>
      <c r="AH93">
        <v>0.349933926160151</v>
      </c>
      <c r="AI93" s="10">
        <v>11819213</v>
      </c>
      <c r="AJ93" s="22"/>
      <c r="AK93" s="16">
        <v>39548</v>
      </c>
      <c r="AL93" s="23">
        <v>82333.9375</v>
      </c>
      <c r="AM93" s="16">
        <f t="shared" si="6"/>
        <v>218.450351552136</v>
      </c>
      <c r="AN93" s="16">
        <f t="shared" si="7"/>
        <v>0.00696610996857405</v>
      </c>
      <c r="AO93" s="16">
        <v>13019</v>
      </c>
      <c r="AP93">
        <v>0.00298857413775665</v>
      </c>
      <c r="AQ93" s="4">
        <v>16</v>
      </c>
      <c r="AR93" s="4">
        <v>9</v>
      </c>
      <c r="AS93" s="4">
        <v>1.00257794117737</v>
      </c>
      <c r="AT93" s="4">
        <v>1632293</v>
      </c>
      <c r="AU93" s="4">
        <v>41258</v>
      </c>
      <c r="AV93" s="4">
        <v>461</v>
      </c>
      <c r="AW93" s="4">
        <v>5421</v>
      </c>
      <c r="AX93" s="4">
        <v>92016</v>
      </c>
      <c r="AY93" s="4">
        <v>9967514</v>
      </c>
      <c r="AZ93" s="4">
        <v>26446.0440435129</v>
      </c>
      <c r="BA93" s="4">
        <v>0.84333144685691</v>
      </c>
      <c r="BB93" s="4">
        <v>15705</v>
      </c>
      <c r="BC93" s="4">
        <v>8504933</v>
      </c>
      <c r="BD93" s="24">
        <v>96211.96875</v>
      </c>
      <c r="BE93" s="12">
        <v>255.271872512603</v>
      </c>
      <c r="BF93" s="20">
        <v>0.00814030246768545</v>
      </c>
      <c r="BG93" s="25">
        <v>278.015</v>
      </c>
      <c r="BH93" s="2">
        <v>19369.2</v>
      </c>
      <c r="BI93" s="4">
        <v>58.71129</v>
      </c>
      <c r="BJ93">
        <v>1</v>
      </c>
      <c r="BK93">
        <v>1</v>
      </c>
      <c r="BL93" s="17">
        <v>6.95296632089</v>
      </c>
      <c r="BM93">
        <v>1.61308485520548</v>
      </c>
      <c r="BN93">
        <v>2.46095811272</v>
      </c>
      <c r="BO93">
        <f t="shared" si="4"/>
        <v>3.96973426092369</v>
      </c>
    </row>
    <row r="94" spans="1:68">
      <c r="A94">
        <v>10</v>
      </c>
      <c r="B94" s="1" t="s">
        <v>105</v>
      </c>
      <c r="C94" s="1">
        <v>2013</v>
      </c>
      <c r="D94" s="1" t="str">
        <f t="shared" si="5"/>
        <v>承德市2013</v>
      </c>
      <c r="E94" s="1">
        <v>1537.34771915969</v>
      </c>
      <c r="F94" s="21">
        <v>32.6116777494873</v>
      </c>
      <c r="G94" s="1">
        <v>22.0970390224058</v>
      </c>
      <c r="H94" s="21">
        <v>46</v>
      </c>
      <c r="I94" s="1">
        <v>443.0117</v>
      </c>
      <c r="J94" s="1">
        <v>104</v>
      </c>
      <c r="K94" s="1">
        <v>37</v>
      </c>
      <c r="L94" s="1">
        <v>36</v>
      </c>
      <c r="M94" s="2">
        <v>378.1</v>
      </c>
      <c r="N94" s="1">
        <v>33653</v>
      </c>
      <c r="O94" s="1">
        <v>10.423857484145</v>
      </c>
      <c r="P94" s="1">
        <v>39.159051</v>
      </c>
      <c r="Q94" s="1">
        <v>40.2439</v>
      </c>
      <c r="R94" s="1">
        <v>95.1554045551781</v>
      </c>
      <c r="S94" s="1">
        <v>50.5472652755581</v>
      </c>
      <c r="T94" s="1">
        <v>53847</v>
      </c>
      <c r="U94" s="1" t="s">
        <v>107</v>
      </c>
      <c r="V94" s="1">
        <v>0</v>
      </c>
      <c r="W94" s="1">
        <v>0</v>
      </c>
      <c r="X94" s="1">
        <v>0</v>
      </c>
      <c r="Y94" s="1">
        <v>55</v>
      </c>
      <c r="Z94">
        <v>1</v>
      </c>
      <c r="AA94">
        <v>3</v>
      </c>
      <c r="AB94" s="1">
        <v>1</v>
      </c>
      <c r="AC94" s="1">
        <v>1</v>
      </c>
      <c r="AD94" s="1">
        <v>0</v>
      </c>
      <c r="AE94" s="1">
        <v>0</v>
      </c>
      <c r="AF94" s="12">
        <v>1025005</v>
      </c>
      <c r="AG94" s="12">
        <v>2617543</v>
      </c>
      <c r="AH94">
        <v>0.391590510642996</v>
      </c>
      <c r="AI94" s="10">
        <v>12720917</v>
      </c>
      <c r="AJ94" s="22"/>
      <c r="AK94" s="16">
        <v>39735</v>
      </c>
      <c r="AL94" s="23">
        <v>25621.2684</v>
      </c>
      <c r="AM94" s="16">
        <f t="shared" si="6"/>
        <v>67.7632065591113</v>
      </c>
      <c r="AN94" s="16">
        <f t="shared" si="7"/>
        <v>0.00201410546110787</v>
      </c>
      <c r="AO94" s="16">
        <v>14732</v>
      </c>
      <c r="AP94">
        <v>0.00320143878193029</v>
      </c>
      <c r="AQ94" s="4">
        <v>10</v>
      </c>
      <c r="AR94" s="4">
        <v>14</v>
      </c>
      <c r="AS94" s="4">
        <v>0.97723975213587</v>
      </c>
      <c r="AT94" s="4">
        <v>1632380</v>
      </c>
      <c r="AU94" s="4">
        <v>41711</v>
      </c>
      <c r="AV94" s="4">
        <v>539</v>
      </c>
      <c r="AW94" s="4">
        <v>5935</v>
      </c>
      <c r="AX94" s="4">
        <v>92016</v>
      </c>
      <c r="AY94" s="4">
        <v>12020958</v>
      </c>
      <c r="AZ94" s="4">
        <v>31793.0653266332</v>
      </c>
      <c r="BA94" s="4">
        <v>0.944975743493964</v>
      </c>
      <c r="BB94" s="4">
        <v>21420</v>
      </c>
      <c r="BC94" s="4">
        <v>8954984</v>
      </c>
      <c r="BD94" s="24">
        <v>158430.72648</v>
      </c>
      <c r="BE94" s="12">
        <v>419.018054694525</v>
      </c>
      <c r="BF94" s="20">
        <v>0.012454347943627</v>
      </c>
      <c r="BG94" s="25">
        <v>202.269</v>
      </c>
      <c r="BH94" s="2">
        <v>20110</v>
      </c>
      <c r="BI94" s="4">
        <v>64.41254</v>
      </c>
      <c r="BJ94">
        <v>1</v>
      </c>
      <c r="BK94">
        <v>1</v>
      </c>
      <c r="BL94" s="17">
        <v>7.65758166255</v>
      </c>
      <c r="BM94">
        <v>1.35353142270959</v>
      </c>
      <c r="BN94">
        <v>2.35571097505</v>
      </c>
      <c r="BO94">
        <f t="shared" si="4"/>
        <v>3.18852882755202</v>
      </c>
      <c r="BP94">
        <v>8</v>
      </c>
    </row>
    <row r="95" spans="1:68">
      <c r="A95">
        <v>10</v>
      </c>
      <c r="B95" s="1" t="s">
        <v>105</v>
      </c>
      <c r="C95" s="1">
        <v>2014</v>
      </c>
      <c r="D95" s="1" t="str">
        <f t="shared" si="5"/>
        <v>承德市2014</v>
      </c>
      <c r="E95" s="1">
        <v>1483.56964703707</v>
      </c>
      <c r="F95" s="21">
        <v>38.2387846767859</v>
      </c>
      <c r="G95" s="1">
        <v>21.7736642599128</v>
      </c>
      <c r="H95" s="21">
        <v>46</v>
      </c>
      <c r="I95" s="1">
        <v>428.0745</v>
      </c>
      <c r="J95" s="1">
        <v>108.484931506849</v>
      </c>
      <c r="K95" s="1">
        <v>34.227397260274</v>
      </c>
      <c r="L95" s="1">
        <v>35.8493150684931</v>
      </c>
      <c r="M95" s="2">
        <v>380.7</v>
      </c>
      <c r="N95" s="1">
        <v>38128</v>
      </c>
      <c r="O95" s="1">
        <v>10.5487041993385</v>
      </c>
      <c r="P95" s="1">
        <v>42.293271</v>
      </c>
      <c r="Q95" s="1">
        <v>42.2932</v>
      </c>
      <c r="R95" s="1">
        <v>96.404152950114</v>
      </c>
      <c r="S95" s="1">
        <v>50.0415034239672</v>
      </c>
      <c r="T95" s="1">
        <v>76817</v>
      </c>
      <c r="U95" s="1" t="s">
        <v>107</v>
      </c>
      <c r="V95" s="1">
        <v>0</v>
      </c>
      <c r="W95" s="1">
        <v>0</v>
      </c>
      <c r="X95" s="1">
        <v>0</v>
      </c>
      <c r="Y95" s="1">
        <v>56</v>
      </c>
      <c r="Z95">
        <v>1</v>
      </c>
      <c r="AA95">
        <v>3</v>
      </c>
      <c r="AB95" s="1">
        <v>1</v>
      </c>
      <c r="AC95" s="1">
        <v>1</v>
      </c>
      <c r="AD95" s="1">
        <v>0</v>
      </c>
      <c r="AE95" s="1">
        <v>0</v>
      </c>
      <c r="AF95" s="12">
        <v>1075605</v>
      </c>
      <c r="AG95" s="12">
        <v>2543206</v>
      </c>
      <c r="AH95">
        <v>0.422932707771215</v>
      </c>
      <c r="AI95" s="10">
        <v>13425500</v>
      </c>
      <c r="AJ95" s="22"/>
      <c r="AK95" s="16">
        <v>39490</v>
      </c>
      <c r="AL95" s="23">
        <v>91773.432</v>
      </c>
      <c r="AM95" s="16">
        <f t="shared" si="6"/>
        <v>241.064964539007</v>
      </c>
      <c r="AN95" s="16">
        <f t="shared" si="7"/>
        <v>0.00683575524189043</v>
      </c>
      <c r="AO95" s="16">
        <v>13218</v>
      </c>
      <c r="AP95">
        <v>0.00339972144846797</v>
      </c>
      <c r="AQ95" s="4">
        <v>15</v>
      </c>
      <c r="AR95" s="4">
        <v>8</v>
      </c>
      <c r="AS95" s="4">
        <v>1.02302595894336</v>
      </c>
      <c r="AT95" s="4">
        <v>1632618</v>
      </c>
      <c r="AU95" s="4">
        <v>40567</v>
      </c>
      <c r="AV95" s="4">
        <v>572</v>
      </c>
      <c r="AW95" s="4">
        <v>2831</v>
      </c>
      <c r="AX95" s="4">
        <v>92016</v>
      </c>
      <c r="AY95" s="4">
        <v>14027065</v>
      </c>
      <c r="AZ95" s="4">
        <v>36845.4557394274</v>
      </c>
      <c r="BA95" s="4">
        <v>1.04480764217348</v>
      </c>
      <c r="BB95" s="4">
        <v>16660</v>
      </c>
      <c r="BC95" s="4">
        <v>10167269</v>
      </c>
      <c r="BD95" s="24">
        <v>396450.1692</v>
      </c>
      <c r="BE95" s="12">
        <v>1041.37160283688</v>
      </c>
      <c r="BF95" s="20">
        <v>0.0295296390599978</v>
      </c>
      <c r="BG95" s="25"/>
      <c r="BH95" s="2">
        <v>20917.5</v>
      </c>
      <c r="BI95" s="4">
        <v>63.75304</v>
      </c>
      <c r="BJ95">
        <v>1</v>
      </c>
      <c r="BK95">
        <v>1</v>
      </c>
      <c r="BL95" s="17">
        <v>8.59273520137</v>
      </c>
      <c r="BM95">
        <v>1.24986465061644</v>
      </c>
      <c r="BN95">
        <v>2.21907570565</v>
      </c>
      <c r="BO95">
        <f t="shared" si="4"/>
        <v>2.77354428153366</v>
      </c>
      <c r="BP95" s="26">
        <v>28.3333333333333</v>
      </c>
    </row>
    <row r="96" spans="1:68">
      <c r="A96">
        <v>10</v>
      </c>
      <c r="B96" s="1" t="s">
        <v>105</v>
      </c>
      <c r="C96" s="1">
        <v>2015</v>
      </c>
      <c r="D96" s="1" t="str">
        <f t="shared" si="5"/>
        <v>承德市2015</v>
      </c>
      <c r="E96" s="1">
        <v>1469.68711586441</v>
      </c>
      <c r="F96" s="21">
        <v>32.1364006366933</v>
      </c>
      <c r="G96" s="1">
        <v>18.1336722698704</v>
      </c>
      <c r="H96" s="21">
        <v>45</v>
      </c>
      <c r="I96" s="1">
        <v>418.7436</v>
      </c>
      <c r="J96" s="1">
        <v>86.9643835616438</v>
      </c>
      <c r="K96" s="1">
        <v>21.2630136986301</v>
      </c>
      <c r="L96" s="1">
        <v>33.1123287671233</v>
      </c>
      <c r="M96" s="2">
        <v>382.35</v>
      </c>
      <c r="N96" s="1">
        <v>38505</v>
      </c>
      <c r="O96" s="1">
        <v>10.5585433819733</v>
      </c>
      <c r="P96" s="1">
        <v>33.248763</v>
      </c>
      <c r="Q96" s="1">
        <v>33.3447</v>
      </c>
      <c r="R96" s="1">
        <v>96.814625376649</v>
      </c>
      <c r="S96" s="1">
        <v>47.0944428810034</v>
      </c>
      <c r="T96" s="1">
        <v>71626</v>
      </c>
      <c r="U96" s="1" t="s">
        <v>107</v>
      </c>
      <c r="V96" s="1">
        <v>0</v>
      </c>
      <c r="W96" s="1">
        <v>0</v>
      </c>
      <c r="X96" s="1">
        <v>0</v>
      </c>
      <c r="Y96" s="1">
        <v>57</v>
      </c>
      <c r="Z96">
        <v>1</v>
      </c>
      <c r="AA96">
        <v>3</v>
      </c>
      <c r="AB96" s="1">
        <v>1</v>
      </c>
      <c r="AC96" s="1">
        <v>1</v>
      </c>
      <c r="AD96" s="1">
        <v>0</v>
      </c>
      <c r="AE96" s="1">
        <v>0</v>
      </c>
      <c r="AF96" s="12">
        <v>972646</v>
      </c>
      <c r="AG96" s="12">
        <v>2925360</v>
      </c>
      <c r="AH96">
        <v>0.332487625454645</v>
      </c>
      <c r="AI96" s="10">
        <v>13587278</v>
      </c>
      <c r="AJ96" s="22">
        <v>46.8</v>
      </c>
      <c r="AK96" s="16">
        <v>39493</v>
      </c>
      <c r="AL96" s="23">
        <v>99399.0356</v>
      </c>
      <c r="AM96" s="16">
        <f t="shared" si="6"/>
        <v>259.968708251602</v>
      </c>
      <c r="AN96" s="16">
        <f t="shared" si="7"/>
        <v>0.00731559592730788</v>
      </c>
      <c r="AO96" s="16">
        <v>13455</v>
      </c>
      <c r="AP96">
        <v>0.00344042691109817</v>
      </c>
      <c r="AQ96" s="4">
        <v>32</v>
      </c>
      <c r="AR96" s="4">
        <v>32</v>
      </c>
      <c r="AS96" s="4">
        <v>1.03205928709069</v>
      </c>
      <c r="AT96" s="4">
        <v>1633270</v>
      </c>
      <c r="AU96" s="4">
        <v>41144</v>
      </c>
      <c r="AV96" s="4">
        <v>549</v>
      </c>
      <c r="AW96" s="4">
        <v>2613</v>
      </c>
      <c r="AX96" s="4">
        <v>92016</v>
      </c>
      <c r="AY96" s="4">
        <v>15119742</v>
      </c>
      <c r="AZ96" s="4">
        <v>39544.2448018831</v>
      </c>
      <c r="BA96" s="4">
        <v>1.11278668177688</v>
      </c>
      <c r="BB96" s="4">
        <v>15566</v>
      </c>
      <c r="BC96" s="4">
        <v>9889908</v>
      </c>
      <c r="BD96" s="24">
        <v>248765.4102</v>
      </c>
      <c r="BE96" s="12">
        <v>650.622231463319</v>
      </c>
      <c r="BF96" s="20">
        <v>0.0183087009922076</v>
      </c>
      <c r="BG96" s="25"/>
      <c r="BH96" s="2">
        <v>21725</v>
      </c>
      <c r="BI96" s="4">
        <v>61.81954</v>
      </c>
      <c r="BJ96">
        <v>1</v>
      </c>
      <c r="BK96">
        <v>1</v>
      </c>
      <c r="BL96" s="17">
        <v>8.26702077073</v>
      </c>
      <c r="BM96">
        <v>1.47257098781918</v>
      </c>
      <c r="BN96">
        <v>2.23282506068</v>
      </c>
      <c r="BO96">
        <f t="shared" si="4"/>
        <v>3.28799340523296</v>
      </c>
      <c r="BP96" s="26">
        <v>42.9095238095238</v>
      </c>
    </row>
    <row r="97" spans="1:68">
      <c r="A97">
        <v>10</v>
      </c>
      <c r="B97" s="1" t="s">
        <v>105</v>
      </c>
      <c r="C97" s="1">
        <v>2016</v>
      </c>
      <c r="D97" s="1" t="str">
        <f t="shared" si="5"/>
        <v>承德市2016</v>
      </c>
      <c r="E97" s="1">
        <v>1572.03600007994</v>
      </c>
      <c r="F97" s="21">
        <v>29.7541973423025</v>
      </c>
      <c r="G97" s="1">
        <v>15.9757637800774</v>
      </c>
      <c r="H97" s="21">
        <v>45</v>
      </c>
      <c r="I97" s="1">
        <v>410.7487</v>
      </c>
      <c r="J97" s="1">
        <v>82.3945205479452</v>
      </c>
      <c r="K97" s="1">
        <v>17.1753424657534</v>
      </c>
      <c r="L97" s="1">
        <v>35.3068493150685</v>
      </c>
      <c r="M97" s="2">
        <v>383</v>
      </c>
      <c r="N97" s="1">
        <v>40741</v>
      </c>
      <c r="O97" s="1">
        <v>10.6149902353804</v>
      </c>
      <c r="P97" s="1">
        <v>27.039428</v>
      </c>
      <c r="Q97" s="1">
        <v>27.0387</v>
      </c>
      <c r="R97" s="1">
        <v>96.9792115058365</v>
      </c>
      <c r="S97" s="1">
        <v>46.1003085894917</v>
      </c>
      <c r="T97" s="1">
        <v>55099</v>
      </c>
      <c r="U97" s="1" t="s">
        <v>108</v>
      </c>
      <c r="V97" s="1">
        <v>0</v>
      </c>
      <c r="W97" s="1">
        <v>0</v>
      </c>
      <c r="X97" s="1">
        <v>0</v>
      </c>
      <c r="Y97" s="1">
        <v>53</v>
      </c>
      <c r="Z97">
        <v>1</v>
      </c>
      <c r="AA97">
        <v>3</v>
      </c>
      <c r="AB97" s="1">
        <v>0</v>
      </c>
      <c r="AC97" s="1">
        <v>1</v>
      </c>
      <c r="AD97" s="1">
        <v>0</v>
      </c>
      <c r="AE97" s="1">
        <v>1</v>
      </c>
      <c r="AF97" s="12">
        <v>821331</v>
      </c>
      <c r="AG97" s="12">
        <v>3037531</v>
      </c>
      <c r="AH97">
        <v>0.27039427745758</v>
      </c>
      <c r="AI97" s="10">
        <v>14385741</v>
      </c>
      <c r="AJ97" s="22">
        <v>49</v>
      </c>
      <c r="AK97" s="16">
        <v>39493</v>
      </c>
      <c r="AL97" s="23">
        <v>132885.8538</v>
      </c>
      <c r="AM97" s="16">
        <f t="shared" si="6"/>
        <v>346.960453785901</v>
      </c>
      <c r="AN97" s="16">
        <f t="shared" si="7"/>
        <v>0.00923733117397289</v>
      </c>
      <c r="AO97" s="16">
        <v>11102</v>
      </c>
      <c r="AP97">
        <v>0.00364260527182032</v>
      </c>
      <c r="AQ97" s="4">
        <v>47</v>
      </c>
      <c r="AR97" s="4">
        <v>78</v>
      </c>
      <c r="AS97" s="4">
        <v>1.01200914789093</v>
      </c>
      <c r="AT97" s="4">
        <v>1635054</v>
      </c>
      <c r="AU97" s="4">
        <v>43063</v>
      </c>
      <c r="AV97" s="4">
        <v>488</v>
      </c>
      <c r="AW97" s="4">
        <v>2433</v>
      </c>
      <c r="AX97" s="4">
        <v>92016</v>
      </c>
      <c r="AY97" s="4">
        <v>16154912</v>
      </c>
      <c r="AZ97" s="4">
        <v>42179.9268929504</v>
      </c>
      <c r="BA97" s="4">
        <v>1.12298087390841</v>
      </c>
      <c r="BB97" s="4">
        <v>24083</v>
      </c>
      <c r="BC97" s="4">
        <v>9718093</v>
      </c>
      <c r="BD97" s="24">
        <v>315929.04336</v>
      </c>
      <c r="BE97" s="12">
        <v>824.880008772846</v>
      </c>
      <c r="BF97" s="20">
        <v>0.0219612631257577</v>
      </c>
      <c r="BG97" s="25"/>
      <c r="BH97" s="2">
        <v>22149.3</v>
      </c>
      <c r="BI97" s="4">
        <v>62.21784</v>
      </c>
      <c r="BJ97">
        <v>1</v>
      </c>
      <c r="BK97">
        <v>1</v>
      </c>
      <c r="BL97" s="17">
        <v>8.0804397718</v>
      </c>
      <c r="BM97">
        <v>1.63350566893973</v>
      </c>
      <c r="BN97">
        <v>2.27211055225</v>
      </c>
      <c r="BO97">
        <f t="shared" si="4"/>
        <v>3.71150546755815</v>
      </c>
      <c r="BP97">
        <v>72.31</v>
      </c>
    </row>
    <row r="98" spans="1:68">
      <c r="A98">
        <v>10</v>
      </c>
      <c r="B98" s="1" t="s">
        <v>105</v>
      </c>
      <c r="C98" s="1">
        <v>2017</v>
      </c>
      <c r="D98" s="1" t="str">
        <f t="shared" si="5"/>
        <v>承德市2017</v>
      </c>
      <c r="E98" s="1">
        <v>1657.75443847003</v>
      </c>
      <c r="F98" s="21">
        <v>27.5630133312091</v>
      </c>
      <c r="G98" s="1">
        <v>16.3834486655919</v>
      </c>
      <c r="H98" s="21">
        <v>44</v>
      </c>
      <c r="I98" s="1">
        <v>1263.174</v>
      </c>
      <c r="J98" s="1">
        <v>81.2904109589041</v>
      </c>
      <c r="K98" s="1">
        <v>16.9452054794521</v>
      </c>
      <c r="L98" s="1">
        <v>34.6246575342466</v>
      </c>
      <c r="M98" s="2">
        <v>380</v>
      </c>
      <c r="N98" s="1">
        <v>41299</v>
      </c>
      <c r="O98" s="1">
        <v>10.6285935655809</v>
      </c>
      <c r="P98" s="1">
        <v>26.42512</v>
      </c>
      <c r="Q98" s="1">
        <v>26.4251</v>
      </c>
      <c r="R98" s="1">
        <v>96.2268928842745</v>
      </c>
      <c r="S98" s="1">
        <v>41.6371735251684</v>
      </c>
      <c r="T98" s="1">
        <v>60413</v>
      </c>
      <c r="U98" s="1" t="s">
        <v>108</v>
      </c>
      <c r="V98" s="1">
        <v>0</v>
      </c>
      <c r="W98" s="1">
        <v>0</v>
      </c>
      <c r="X98" s="1">
        <v>0</v>
      </c>
      <c r="Y98" s="1">
        <v>54</v>
      </c>
      <c r="Z98">
        <v>1</v>
      </c>
      <c r="AA98">
        <v>3</v>
      </c>
      <c r="AB98" s="1">
        <v>0</v>
      </c>
      <c r="AC98" s="1">
        <v>1</v>
      </c>
      <c r="AD98" s="1">
        <v>0</v>
      </c>
      <c r="AE98" s="1">
        <v>0</v>
      </c>
      <c r="AF98" s="12">
        <v>892213</v>
      </c>
      <c r="AG98" s="12">
        <v>3376382</v>
      </c>
      <c r="AH98">
        <v>0.264251201433961</v>
      </c>
      <c r="AI98" s="10">
        <v>14654537</v>
      </c>
      <c r="AJ98" s="22">
        <v>50.7</v>
      </c>
      <c r="AK98" s="16">
        <v>39490</v>
      </c>
      <c r="AL98" s="23">
        <v>25454.286</v>
      </c>
      <c r="AM98" s="16">
        <f t="shared" si="6"/>
        <v>66.9849631578947</v>
      </c>
      <c r="AN98" s="16">
        <f t="shared" si="7"/>
        <v>0.00173695600209</v>
      </c>
      <c r="AO98" s="16">
        <v>10431</v>
      </c>
      <c r="AP98">
        <v>0.00371094884780957</v>
      </c>
      <c r="AQ98" s="4">
        <v>54</v>
      </c>
      <c r="AR98" s="4">
        <v>117</v>
      </c>
      <c r="AS98" s="4">
        <v>0.967262405042713</v>
      </c>
      <c r="AT98" s="4">
        <v>1639948</v>
      </c>
      <c r="AU98" s="4">
        <v>41605</v>
      </c>
      <c r="AV98" s="4">
        <v>432</v>
      </c>
      <c r="AW98" s="4">
        <v>2284</v>
      </c>
      <c r="AX98" s="4">
        <v>92017</v>
      </c>
      <c r="AY98" s="4">
        <v>16638268</v>
      </c>
      <c r="AZ98" s="4">
        <v>43784.9157894737</v>
      </c>
      <c r="BA98" s="4">
        <v>1.13536633740117</v>
      </c>
      <c r="BB98" s="4">
        <v>21410</v>
      </c>
      <c r="BC98" s="4">
        <v>8899040</v>
      </c>
      <c r="BD98" s="24">
        <v>299704.97502</v>
      </c>
      <c r="BE98" s="12">
        <v>788.697302684211</v>
      </c>
      <c r="BF98" s="20">
        <v>0.0204513438411599</v>
      </c>
      <c r="BG98" s="25"/>
      <c r="BH98" s="2">
        <v>45645.3</v>
      </c>
      <c r="BI98" s="4">
        <v>71.6184</v>
      </c>
      <c r="BJ98">
        <v>1</v>
      </c>
      <c r="BK98">
        <v>1</v>
      </c>
      <c r="BL98" s="17">
        <v>8.55447828834</v>
      </c>
      <c r="BM98">
        <v>1.37941575609315</v>
      </c>
      <c r="BN98">
        <v>2.25649530218</v>
      </c>
      <c r="BO98">
        <f t="shared" si="4"/>
        <v>3.11264517337727</v>
      </c>
      <c r="BP98">
        <v>66.27</v>
      </c>
    </row>
    <row r="99" spans="1:68">
      <c r="A99">
        <v>10</v>
      </c>
      <c r="B99" s="1" t="s">
        <v>105</v>
      </c>
      <c r="C99" s="1">
        <v>2018</v>
      </c>
      <c r="D99" s="1" t="str">
        <f t="shared" si="5"/>
        <v>承德市2018</v>
      </c>
      <c r="E99" s="1">
        <v>1631.92507580573</v>
      </c>
      <c r="F99" s="21">
        <v>25.4442093520084</v>
      </c>
      <c r="G99" s="1">
        <v>13.6169585294326</v>
      </c>
      <c r="H99" s="21">
        <v>40</v>
      </c>
      <c r="I99" s="1">
        <v>1292.596</v>
      </c>
      <c r="J99" s="1">
        <v>70.6666666666666</v>
      </c>
      <c r="K99" s="1">
        <v>12.4166666666666</v>
      </c>
      <c r="L99" s="1">
        <v>31.3333333333333</v>
      </c>
      <c r="M99" s="2">
        <v>382</v>
      </c>
      <c r="N99" s="1">
        <v>41476</v>
      </c>
      <c r="O99" s="1">
        <v>10.6328702256782</v>
      </c>
      <c r="P99" s="1">
        <v>27.720727</v>
      </c>
      <c r="Q99" s="1">
        <v>27.7207</v>
      </c>
      <c r="R99" s="1">
        <v>96.7333502152444</v>
      </c>
      <c r="S99" s="1">
        <v>35.4746552974681</v>
      </c>
      <c r="T99" s="1">
        <v>56019</v>
      </c>
      <c r="U99" s="1" t="s">
        <v>108</v>
      </c>
      <c r="V99" s="1">
        <v>0</v>
      </c>
      <c r="W99" s="1">
        <v>0</v>
      </c>
      <c r="X99" s="1">
        <v>0</v>
      </c>
      <c r="Y99" s="1">
        <v>55</v>
      </c>
      <c r="Z99">
        <v>1</v>
      </c>
      <c r="AA99">
        <v>3</v>
      </c>
      <c r="AB99" s="1">
        <v>0</v>
      </c>
      <c r="AC99" s="1">
        <v>1</v>
      </c>
      <c r="AD99" s="1">
        <v>0</v>
      </c>
      <c r="AE99" s="1">
        <v>1</v>
      </c>
      <c r="AF99" s="12">
        <v>1045531</v>
      </c>
      <c r="AG99" s="12">
        <v>3771658</v>
      </c>
      <c r="AH99">
        <v>0.277207265345904</v>
      </c>
      <c r="AI99" s="10">
        <v>14815102</v>
      </c>
      <c r="AJ99" s="22">
        <v>52.07</v>
      </c>
      <c r="AK99" s="16">
        <v>39490</v>
      </c>
      <c r="AL99" s="23">
        <v>133922.9412</v>
      </c>
      <c r="AM99" s="16">
        <f t="shared" si="6"/>
        <v>350.583615706806</v>
      </c>
      <c r="AN99" s="16">
        <f t="shared" si="7"/>
        <v>0.00903962329790237</v>
      </c>
      <c r="AO99" s="16">
        <v>10146</v>
      </c>
      <c r="AP99">
        <v>0.00375160850848316</v>
      </c>
      <c r="AQ99" s="4">
        <v>56</v>
      </c>
      <c r="AR99" s="4">
        <v>106</v>
      </c>
      <c r="AS99" s="4">
        <v>1.0067911068463</v>
      </c>
      <c r="AT99" s="4">
        <v>1697976</v>
      </c>
      <c r="AU99" s="4">
        <v>42486</v>
      </c>
      <c r="AV99" s="4">
        <v>374</v>
      </c>
      <c r="AW99" s="4">
        <v>2160</v>
      </c>
      <c r="AX99" s="4">
        <v>90000</v>
      </c>
      <c r="AY99" s="4">
        <v>16780900</v>
      </c>
      <c r="AZ99" s="4">
        <v>43929.057591623</v>
      </c>
      <c r="BA99" s="4">
        <v>1.13268879282775</v>
      </c>
      <c r="BB99" s="4">
        <v>25418</v>
      </c>
      <c r="BC99" s="4">
        <v>11600400</v>
      </c>
      <c r="BD99" s="24">
        <v>327561.3</v>
      </c>
      <c r="BE99" s="12">
        <v>857.490314136126</v>
      </c>
      <c r="BF99" s="20">
        <v>0.0221099591484419</v>
      </c>
      <c r="BG99" s="25"/>
      <c r="BH99" s="2">
        <v>69141.3</v>
      </c>
      <c r="BI99" s="4">
        <v>69.89831</v>
      </c>
      <c r="BJ99">
        <v>1</v>
      </c>
      <c r="BK99">
        <v>1</v>
      </c>
      <c r="BL99" s="17">
        <v>8.25299301598</v>
      </c>
      <c r="BM99">
        <v>1.4313756017726</v>
      </c>
      <c r="BN99">
        <v>2.25599257474</v>
      </c>
      <c r="BO99">
        <f t="shared" si="4"/>
        <v>3.22917272926299</v>
      </c>
      <c r="BP99">
        <v>57.25</v>
      </c>
    </row>
    <row r="100" spans="1:68">
      <c r="A100">
        <v>10</v>
      </c>
      <c r="B100" s="1" t="s">
        <v>105</v>
      </c>
      <c r="C100" s="1">
        <v>2019</v>
      </c>
      <c r="D100" s="1" t="str">
        <f t="shared" si="5"/>
        <v>承德市2019</v>
      </c>
      <c r="E100" s="1">
        <v>1588.05803512822</v>
      </c>
      <c r="F100" s="21">
        <v>21.0905862368412</v>
      </c>
      <c r="G100" s="1">
        <v>29.3333333333333</v>
      </c>
      <c r="H100" s="21">
        <v>32</v>
      </c>
      <c r="I100" s="1">
        <v>1437.479</v>
      </c>
      <c r="J100" s="1">
        <v>63.1666666666666</v>
      </c>
      <c r="K100" s="1">
        <v>13.5</v>
      </c>
      <c r="L100" s="1">
        <v>32</v>
      </c>
      <c r="M100" s="2">
        <v>383</v>
      </c>
      <c r="N100" s="1">
        <v>41080</v>
      </c>
      <c r="O100" s="1">
        <v>10.6232766640425</v>
      </c>
      <c r="P100" s="1">
        <v>26.662264</v>
      </c>
      <c r="Q100" s="1">
        <v>27.071672</v>
      </c>
      <c r="R100" s="1">
        <v>96.9865788807293</v>
      </c>
      <c r="S100" s="1">
        <v>33.2087015635622</v>
      </c>
      <c r="T100" s="1">
        <v>61875</v>
      </c>
      <c r="U100" s="1" t="s">
        <v>108</v>
      </c>
      <c r="V100" s="1">
        <v>0</v>
      </c>
      <c r="W100" s="1">
        <v>0</v>
      </c>
      <c r="X100" s="1">
        <v>0</v>
      </c>
      <c r="Y100" s="1">
        <v>56</v>
      </c>
      <c r="Z100">
        <v>1</v>
      </c>
      <c r="AA100">
        <v>3</v>
      </c>
      <c r="AB100" s="1">
        <v>0</v>
      </c>
      <c r="AC100" s="1">
        <v>1</v>
      </c>
      <c r="AD100" s="1">
        <v>0</v>
      </c>
      <c r="AE100" s="1">
        <v>0</v>
      </c>
      <c r="AF100" s="12">
        <v>1124678</v>
      </c>
      <c r="AG100" s="12">
        <v>4218239</v>
      </c>
      <c r="AH100">
        <v>0.266622635654357</v>
      </c>
      <c r="AI100" s="10">
        <v>14710000</v>
      </c>
      <c r="AJ100" s="22">
        <v>53.26</v>
      </c>
      <c r="AK100" s="16">
        <v>39490</v>
      </c>
      <c r="AL100" s="23">
        <v>37638.216</v>
      </c>
      <c r="AM100" s="16">
        <f t="shared" si="6"/>
        <v>98.2721044386423</v>
      </c>
      <c r="AN100" s="16">
        <f t="shared" si="7"/>
        <v>0.00255868225696805</v>
      </c>
      <c r="AO100" s="16">
        <v>9045</v>
      </c>
      <c r="AP100">
        <v>0.00372499366928336</v>
      </c>
      <c r="AQ100" s="4">
        <v>79</v>
      </c>
      <c r="AR100" s="4">
        <v>159</v>
      </c>
      <c r="AS100" s="4">
        <v>0.963672770297123</v>
      </c>
      <c r="AT100" s="4">
        <v>1888415</v>
      </c>
      <c r="AU100" s="4">
        <v>41947</v>
      </c>
      <c r="AV100" s="4">
        <v>370</v>
      </c>
      <c r="AW100" s="4">
        <v>2056</v>
      </c>
      <c r="AX100" s="4">
        <v>130550</v>
      </c>
      <c r="AY100" s="4">
        <v>16822426</v>
      </c>
      <c r="AZ100" s="4">
        <v>43922.7832898172</v>
      </c>
      <c r="BA100" s="4">
        <v>1.14360475866757</v>
      </c>
      <c r="BB100" s="4">
        <v>18670</v>
      </c>
      <c r="BC100" s="4">
        <v>8452760</v>
      </c>
      <c r="BD100" s="24">
        <v>227650.5</v>
      </c>
      <c r="BE100" s="12">
        <v>594.38772845953</v>
      </c>
      <c r="BF100" s="20">
        <v>0.0154759007477906</v>
      </c>
      <c r="BG100" s="25"/>
      <c r="BH100" s="2">
        <v>23496</v>
      </c>
      <c r="BI100" s="4">
        <v>75.46113</v>
      </c>
      <c r="BJ100">
        <v>1</v>
      </c>
      <c r="BK100">
        <v>1</v>
      </c>
      <c r="BL100" s="17">
        <v>8.61232324767</v>
      </c>
      <c r="BM100">
        <v>1.2337693373726</v>
      </c>
      <c r="BN100">
        <v>2.18419823388</v>
      </c>
      <c r="BO100">
        <f t="shared" si="4"/>
        <v>2.69479680770454</v>
      </c>
      <c r="BP100">
        <v>63.68</v>
      </c>
    </row>
    <row r="101" spans="1:68">
      <c r="A101">
        <v>10</v>
      </c>
      <c r="B101" s="1" t="s">
        <v>105</v>
      </c>
      <c r="C101" s="1">
        <v>2020</v>
      </c>
      <c r="D101" s="1" t="str">
        <f t="shared" si="5"/>
        <v>承德市2020</v>
      </c>
      <c r="E101" s="1">
        <v>1585.21200786788</v>
      </c>
      <c r="F101" s="21">
        <v>21.8723635566352</v>
      </c>
      <c r="G101" s="1">
        <v>27.3333333333333</v>
      </c>
      <c r="H101" s="1"/>
      <c r="I101" s="1"/>
      <c r="J101" s="1">
        <v>55.8333333333333</v>
      </c>
      <c r="K101" s="1">
        <v>12.0833333333333</v>
      </c>
      <c r="L101" s="1">
        <v>31.3333333333333</v>
      </c>
      <c r="M101" s="2">
        <v>384</v>
      </c>
      <c r="P101">
        <v>25.438212</v>
      </c>
      <c r="Q101" s="1">
        <v>27.071672</v>
      </c>
      <c r="R101" s="1">
        <v>96.9865788807293</v>
      </c>
      <c r="S101" s="1">
        <v>32.0905631168161</v>
      </c>
      <c r="T101" s="1">
        <v>57033</v>
      </c>
      <c r="U101" s="1" t="s">
        <v>108</v>
      </c>
      <c r="V101" s="1">
        <v>0</v>
      </c>
      <c r="W101" s="1">
        <v>0</v>
      </c>
      <c r="X101" s="1">
        <v>0</v>
      </c>
      <c r="Y101" s="1">
        <v>57</v>
      </c>
      <c r="Z101">
        <v>1</v>
      </c>
      <c r="AA101">
        <v>3</v>
      </c>
      <c r="AB101" s="1">
        <v>0</v>
      </c>
      <c r="AC101" s="1">
        <v>1</v>
      </c>
      <c r="AD101" s="1">
        <v>0</v>
      </c>
      <c r="AE101" s="1">
        <v>0</v>
      </c>
      <c r="AF101" s="12">
        <v>1161000</v>
      </c>
      <c r="AG101" s="12">
        <v>4564000</v>
      </c>
      <c r="AH101">
        <v>0.254382120946538</v>
      </c>
      <c r="AI101" s="10">
        <v>15503000</v>
      </c>
      <c r="AJ101" s="22"/>
      <c r="AK101" s="16">
        <v>39490</v>
      </c>
      <c r="AM101" s="16"/>
      <c r="AN101" s="16"/>
      <c r="AP101">
        <v>0.00392580400101291</v>
      </c>
      <c r="BE101" s="8"/>
      <c r="BF101"/>
      <c r="BG101" s="25"/>
      <c r="BH101" s="2">
        <v>23496</v>
      </c>
      <c r="BJ101">
        <v>1</v>
      </c>
      <c r="BK101">
        <v>1</v>
      </c>
      <c r="BL101" s="17">
        <v>8.14701060026</v>
      </c>
      <c r="BM101">
        <v>1.50306784966575</v>
      </c>
      <c r="BN101">
        <v>2.18441246542</v>
      </c>
      <c r="BO101">
        <f t="shared" si="4"/>
        <v>3.28332014718191</v>
      </c>
      <c r="BP101">
        <v>59.22</v>
      </c>
    </row>
    <row r="102" spans="1:67">
      <c r="A102">
        <v>11</v>
      </c>
      <c r="B102" s="1" t="s">
        <v>109</v>
      </c>
      <c r="C102" s="1">
        <v>2011</v>
      </c>
      <c r="D102" s="1" t="str">
        <f t="shared" si="5"/>
        <v>沧州市2011</v>
      </c>
      <c r="E102" s="1">
        <v>1553.18806014414</v>
      </c>
      <c r="F102" s="21">
        <v>80.8557024293787</v>
      </c>
      <c r="G102" s="1">
        <v>93.4591781245934</v>
      </c>
      <c r="H102" s="21">
        <v>73</v>
      </c>
      <c r="I102" s="1">
        <v>523.8253</v>
      </c>
      <c r="J102" s="1">
        <v>73</v>
      </c>
      <c r="K102" s="1">
        <v>22</v>
      </c>
      <c r="L102" s="1">
        <v>22</v>
      </c>
      <c r="M102" s="2">
        <v>734.8</v>
      </c>
      <c r="N102" s="1">
        <v>36053</v>
      </c>
      <c r="O102" s="1">
        <v>10.4927453570038</v>
      </c>
      <c r="P102" s="1">
        <v>44.065991</v>
      </c>
      <c r="Q102" s="1">
        <v>27.071672</v>
      </c>
      <c r="R102" s="1">
        <v>522.877677364264</v>
      </c>
      <c r="S102" s="1">
        <v>52.5568621383259</v>
      </c>
      <c r="T102" s="1">
        <v>47094</v>
      </c>
      <c r="U102" s="1" t="s">
        <v>110</v>
      </c>
      <c r="V102" s="1">
        <v>0</v>
      </c>
      <c r="W102" s="1">
        <v>0</v>
      </c>
      <c r="X102" s="1">
        <v>0</v>
      </c>
      <c r="Y102" s="1">
        <v>51</v>
      </c>
      <c r="Z102">
        <v>1</v>
      </c>
      <c r="AA102">
        <v>2</v>
      </c>
      <c r="AB102" s="1">
        <v>1</v>
      </c>
      <c r="AC102" s="1">
        <v>0</v>
      </c>
      <c r="AD102" s="1">
        <v>0</v>
      </c>
      <c r="AE102" s="1">
        <v>0</v>
      </c>
      <c r="AF102" s="12">
        <v>1164888</v>
      </c>
      <c r="AG102" s="12">
        <v>2643508</v>
      </c>
      <c r="AH102">
        <v>0.440659910997054</v>
      </c>
      <c r="AI102" s="10">
        <v>25851998</v>
      </c>
      <c r="AJ102" s="22"/>
      <c r="AK102" s="16">
        <v>14053</v>
      </c>
      <c r="AL102" s="23">
        <v>189107.2052</v>
      </c>
      <c r="AM102" s="16">
        <f t="shared" si="6"/>
        <v>257.358744148068</v>
      </c>
      <c r="AN102" s="16">
        <f t="shared" si="7"/>
        <v>0.00731499380434735</v>
      </c>
      <c r="AO102" s="16">
        <v>8100</v>
      </c>
      <c r="AP102">
        <v>0.0183960705899096</v>
      </c>
      <c r="AQ102" s="4">
        <v>32</v>
      </c>
      <c r="AR102" s="4">
        <v>43</v>
      </c>
      <c r="AS102" s="4">
        <v>1.03353556171441</v>
      </c>
      <c r="AT102" s="4">
        <v>2175642</v>
      </c>
      <c r="AU102" s="4">
        <v>49020</v>
      </c>
      <c r="AV102" s="4">
        <v>1610</v>
      </c>
      <c r="AW102" s="4">
        <v>10111</v>
      </c>
      <c r="AX102" s="4">
        <v>42329</v>
      </c>
      <c r="AY102" s="4">
        <v>15303896</v>
      </c>
      <c r="AZ102" s="4">
        <v>20827.2945019053</v>
      </c>
      <c r="BA102" s="4">
        <v>0.591981169115052</v>
      </c>
      <c r="BB102" s="4">
        <v>11325</v>
      </c>
      <c r="BC102" s="4">
        <v>12413750</v>
      </c>
      <c r="BD102" s="24">
        <v>1387350.24</v>
      </c>
      <c r="BE102" s="12">
        <v>1888.06510615133</v>
      </c>
      <c r="BF102" s="20">
        <v>0.0536651070451112</v>
      </c>
      <c r="BG102" s="25">
        <v>730.669</v>
      </c>
      <c r="BH102" s="2">
        <v>13543.1</v>
      </c>
      <c r="BI102" s="4">
        <v>78.15901</v>
      </c>
      <c r="BJ102">
        <v>1</v>
      </c>
      <c r="BK102">
        <v>0</v>
      </c>
      <c r="BL102" s="17">
        <v>13.0712216265</v>
      </c>
      <c r="BM102">
        <v>1.45283981426301</v>
      </c>
      <c r="BN102">
        <v>2.09427939674</v>
      </c>
      <c r="BO102">
        <f t="shared" si="4"/>
        <v>3.0426524897746</v>
      </c>
    </row>
    <row r="103" spans="1:67">
      <c r="A103">
        <v>11</v>
      </c>
      <c r="B103" s="1" t="s">
        <v>109</v>
      </c>
      <c r="C103" s="1">
        <v>2012</v>
      </c>
      <c r="D103" s="1" t="str">
        <f t="shared" si="5"/>
        <v>沧州市2012</v>
      </c>
      <c r="E103" s="1">
        <v>1490.02402258313</v>
      </c>
      <c r="F103" s="21">
        <v>75.3733841111338</v>
      </c>
      <c r="G103" s="1">
        <v>71.8260186266591</v>
      </c>
      <c r="H103" s="21">
        <v>72</v>
      </c>
      <c r="I103" s="1">
        <v>711.952</v>
      </c>
      <c r="J103" s="1">
        <v>77</v>
      </c>
      <c r="K103" s="1">
        <v>38</v>
      </c>
      <c r="L103" s="1">
        <v>20</v>
      </c>
      <c r="M103" s="2">
        <v>744.4</v>
      </c>
      <c r="N103" s="1">
        <v>38949</v>
      </c>
      <c r="O103" s="1">
        <v>10.5700083770284</v>
      </c>
      <c r="P103" s="1">
        <v>45.761719</v>
      </c>
      <c r="Q103" s="1">
        <v>27.071672</v>
      </c>
      <c r="R103" s="1">
        <v>529.708958941151</v>
      </c>
      <c r="S103" s="1">
        <v>52.5910070330889</v>
      </c>
      <c r="T103" s="1">
        <v>57342</v>
      </c>
      <c r="U103" s="1" t="s">
        <v>110</v>
      </c>
      <c r="V103" s="1">
        <v>0</v>
      </c>
      <c r="W103" s="1">
        <v>0</v>
      </c>
      <c r="X103" s="1">
        <v>0</v>
      </c>
      <c r="Y103" s="1">
        <v>52</v>
      </c>
      <c r="Z103">
        <v>1</v>
      </c>
      <c r="AA103">
        <v>2</v>
      </c>
      <c r="AB103" s="1">
        <v>1</v>
      </c>
      <c r="AC103" s="1">
        <v>0</v>
      </c>
      <c r="AD103" s="1">
        <v>0</v>
      </c>
      <c r="AE103" s="1">
        <v>0</v>
      </c>
      <c r="AF103" s="12">
        <v>1425818</v>
      </c>
      <c r="AG103" s="12">
        <v>3115744</v>
      </c>
      <c r="AH103">
        <v>0.457617185494059</v>
      </c>
      <c r="AI103" s="10">
        <v>28124212</v>
      </c>
      <c r="AJ103" s="22"/>
      <c r="AK103" s="16">
        <v>14053</v>
      </c>
      <c r="AL103" s="23">
        <v>224794.4375</v>
      </c>
      <c r="AM103" s="16">
        <f t="shared" si="6"/>
        <v>301.980705937668</v>
      </c>
      <c r="AN103" s="16">
        <f t="shared" si="7"/>
        <v>0.00799291505482891</v>
      </c>
      <c r="AO103" s="16">
        <v>8102</v>
      </c>
      <c r="AP103">
        <v>0.0200129595104248</v>
      </c>
      <c r="AQ103" s="4">
        <v>37</v>
      </c>
      <c r="AR103" s="4">
        <v>70</v>
      </c>
      <c r="AS103" s="4">
        <v>1.01523973021455</v>
      </c>
      <c r="AT103" s="4">
        <v>2206932</v>
      </c>
      <c r="AU103" s="4">
        <v>51292</v>
      </c>
      <c r="AV103" s="4">
        <v>1774</v>
      </c>
      <c r="AW103" s="4">
        <v>9841</v>
      </c>
      <c r="AX103" s="4">
        <v>53319</v>
      </c>
      <c r="AY103" s="4">
        <v>18918681</v>
      </c>
      <c r="AZ103" s="4">
        <v>25414.6708758732</v>
      </c>
      <c r="BA103" s="4">
        <v>0.672683060417835</v>
      </c>
      <c r="BB103" s="4">
        <v>14767</v>
      </c>
      <c r="BC103" s="4">
        <v>19474514</v>
      </c>
      <c r="BD103" s="24">
        <v>1473337.5</v>
      </c>
      <c r="BE103" s="12">
        <v>1979.22823750672</v>
      </c>
      <c r="BF103" s="20">
        <v>0.0523868010950849</v>
      </c>
      <c r="BG103" s="25">
        <v>872.577</v>
      </c>
      <c r="BH103" s="2">
        <v>14303.5</v>
      </c>
      <c r="BI103" s="4">
        <v>109.3921</v>
      </c>
      <c r="BJ103">
        <v>1</v>
      </c>
      <c r="BK103">
        <v>0</v>
      </c>
      <c r="BL103" s="17">
        <v>12.695646462</v>
      </c>
      <c r="BM103">
        <v>1.86233988850411</v>
      </c>
      <c r="BN103">
        <v>2.0750837844</v>
      </c>
      <c r="BO103">
        <f t="shared" si="4"/>
        <v>3.86451130367618</v>
      </c>
    </row>
    <row r="104" spans="1:68">
      <c r="A104">
        <v>11</v>
      </c>
      <c r="B104" s="1" t="s">
        <v>109</v>
      </c>
      <c r="C104" s="1">
        <v>2013</v>
      </c>
      <c r="D104" s="1" t="str">
        <f t="shared" si="5"/>
        <v>沧州市2013</v>
      </c>
      <c r="E104" s="1">
        <v>1383.76097141708</v>
      </c>
      <c r="F104" s="21">
        <v>93.4018477981726</v>
      </c>
      <c r="G104" s="1">
        <v>98.8243081463244</v>
      </c>
      <c r="H104" s="21">
        <v>71</v>
      </c>
      <c r="I104" s="1">
        <v>622.1146</v>
      </c>
      <c r="J104" s="1">
        <v>130</v>
      </c>
      <c r="K104" s="1">
        <v>54</v>
      </c>
      <c r="L104" s="1">
        <v>31</v>
      </c>
      <c r="M104" s="2">
        <v>754.3</v>
      </c>
      <c r="N104" s="1">
        <v>39960</v>
      </c>
      <c r="O104" s="1">
        <v>10.5956342327625</v>
      </c>
      <c r="P104" s="1">
        <v>48.886032</v>
      </c>
      <c r="Q104" s="1">
        <v>48.8862</v>
      </c>
      <c r="R104" s="1">
        <v>536.753718067317</v>
      </c>
      <c r="S104" s="1">
        <v>52.2670171490778</v>
      </c>
      <c r="T104" s="1">
        <v>129772</v>
      </c>
      <c r="U104" s="1" t="s">
        <v>82</v>
      </c>
      <c r="V104" s="1">
        <v>0</v>
      </c>
      <c r="W104" s="1">
        <v>0</v>
      </c>
      <c r="X104" s="1">
        <v>0</v>
      </c>
      <c r="Y104" s="1">
        <v>53</v>
      </c>
      <c r="Z104">
        <v>1</v>
      </c>
      <c r="AA104">
        <v>3</v>
      </c>
      <c r="AB104" s="1">
        <v>0</v>
      </c>
      <c r="AC104" s="1">
        <v>0</v>
      </c>
      <c r="AD104" s="1">
        <v>0</v>
      </c>
      <c r="AE104" s="1">
        <v>0</v>
      </c>
      <c r="AF104" s="12">
        <v>1722799</v>
      </c>
      <c r="AG104" s="12">
        <v>3524113</v>
      </c>
      <c r="AH104">
        <v>0.488860317475632</v>
      </c>
      <c r="AI104" s="10">
        <v>30129850</v>
      </c>
      <c r="AJ104" s="22"/>
      <c r="AK104" s="16">
        <v>14053</v>
      </c>
      <c r="AL104" s="23">
        <v>254063.6436</v>
      </c>
      <c r="AM104" s="16">
        <f t="shared" si="6"/>
        <v>336.820421052632</v>
      </c>
      <c r="AN104" s="16">
        <f t="shared" si="7"/>
        <v>0.0084322903565733</v>
      </c>
      <c r="AO104" s="16">
        <v>8270</v>
      </c>
      <c r="AP104">
        <v>0.0214401551270191</v>
      </c>
      <c r="AQ104" s="4">
        <v>35</v>
      </c>
      <c r="AR104" s="4">
        <v>89</v>
      </c>
      <c r="AS104" s="4">
        <v>1.00741080079634</v>
      </c>
      <c r="AT104" s="4">
        <v>2255514</v>
      </c>
      <c r="AU104" s="4">
        <v>53811</v>
      </c>
      <c r="AV104" s="4">
        <v>1993</v>
      </c>
      <c r="AW104" s="4">
        <v>10241</v>
      </c>
      <c r="AX104" s="4">
        <v>68449</v>
      </c>
      <c r="AY104" s="4">
        <v>22921444</v>
      </c>
      <c r="AZ104" s="4">
        <v>30387.7025056344</v>
      </c>
      <c r="BA104" s="4">
        <v>0.760755330677053</v>
      </c>
      <c r="BB104" s="4">
        <v>20687</v>
      </c>
      <c r="BC104" s="4">
        <v>22606962</v>
      </c>
      <c r="BD104" s="24">
        <v>1591652.4</v>
      </c>
      <c r="BE104" s="12">
        <v>2110.10526315789</v>
      </c>
      <c r="BF104" s="20">
        <v>0.0528264296038646</v>
      </c>
      <c r="BG104" s="25">
        <v>750.793</v>
      </c>
      <c r="BH104" s="2">
        <v>15055</v>
      </c>
      <c r="BI104" s="4">
        <v>96.6725</v>
      </c>
      <c r="BJ104">
        <v>1</v>
      </c>
      <c r="BK104">
        <v>0</v>
      </c>
      <c r="BL104" s="17">
        <v>12.848380119</v>
      </c>
      <c r="BM104">
        <v>1.54014459970411</v>
      </c>
      <c r="BN104">
        <v>2.3035700912</v>
      </c>
      <c r="BO104">
        <f t="shared" si="4"/>
        <v>3.54783103600158</v>
      </c>
      <c r="BP104">
        <v>10</v>
      </c>
    </row>
    <row r="105" spans="1:68">
      <c r="A105">
        <v>11</v>
      </c>
      <c r="B105" s="1" t="s">
        <v>109</v>
      </c>
      <c r="C105" s="1">
        <v>2014</v>
      </c>
      <c r="D105" s="1" t="str">
        <f t="shared" si="5"/>
        <v>沧州市2014</v>
      </c>
      <c r="E105" s="1">
        <v>1460.06700049464</v>
      </c>
      <c r="F105" s="21">
        <v>86.2667059167776</v>
      </c>
      <c r="G105" s="1">
        <v>81.667591205534</v>
      </c>
      <c r="H105" s="21">
        <v>70</v>
      </c>
      <c r="I105" s="1">
        <v>675.6418</v>
      </c>
      <c r="J105" s="1">
        <v>141.520547945205</v>
      </c>
      <c r="K105" s="1">
        <v>43.4684931506849</v>
      </c>
      <c r="L105" s="1">
        <v>36.2657534246575</v>
      </c>
      <c r="M105" s="2">
        <v>768.4</v>
      </c>
      <c r="N105" s="1">
        <v>42676</v>
      </c>
      <c r="O105" s="1">
        <v>10.6613919803114</v>
      </c>
      <c r="P105" s="1">
        <v>49.757403</v>
      </c>
      <c r="Q105" s="1">
        <v>49.76</v>
      </c>
      <c r="R105" s="1">
        <v>547.488421802636</v>
      </c>
      <c r="S105" s="1">
        <v>51.9691070402757</v>
      </c>
      <c r="T105" s="1">
        <v>165639</v>
      </c>
      <c r="U105" s="1" t="s">
        <v>82</v>
      </c>
      <c r="V105" s="1">
        <v>0</v>
      </c>
      <c r="W105" s="1">
        <v>0</v>
      </c>
      <c r="X105" s="1">
        <v>0</v>
      </c>
      <c r="Y105" s="1">
        <v>54</v>
      </c>
      <c r="Z105">
        <v>1</v>
      </c>
      <c r="AA105">
        <v>3</v>
      </c>
      <c r="AB105" s="1">
        <v>0</v>
      </c>
      <c r="AC105" s="1">
        <v>0</v>
      </c>
      <c r="AD105" s="1">
        <v>0</v>
      </c>
      <c r="AE105" s="1">
        <v>0</v>
      </c>
      <c r="AF105" s="12">
        <v>1897102</v>
      </c>
      <c r="AG105" s="12">
        <v>3812703</v>
      </c>
      <c r="AH105">
        <v>0.497574030812261</v>
      </c>
      <c r="AI105" s="10">
        <v>31333822</v>
      </c>
      <c r="AJ105" s="22">
        <v>46.21</v>
      </c>
      <c r="AK105" s="16">
        <v>14035</v>
      </c>
      <c r="AL105" s="23">
        <v>210341.7576</v>
      </c>
      <c r="AM105" s="16">
        <f t="shared" si="6"/>
        <v>273.739923997918</v>
      </c>
      <c r="AN105" s="16">
        <f t="shared" si="7"/>
        <v>0.006712930123877</v>
      </c>
      <c r="AO105" s="16">
        <v>11866</v>
      </c>
      <c r="AP105">
        <v>0.0223254877092982</v>
      </c>
      <c r="AQ105" s="4">
        <v>25</v>
      </c>
      <c r="AR105" s="4">
        <v>100</v>
      </c>
      <c r="AS105" s="4">
        <v>1.01592651550681</v>
      </c>
      <c r="AT105" s="4">
        <v>2331659</v>
      </c>
      <c r="AU105" s="4">
        <v>80535</v>
      </c>
      <c r="AV105" s="4">
        <v>2199</v>
      </c>
      <c r="AW105" s="4">
        <v>4979</v>
      </c>
      <c r="AX105" s="4">
        <v>89698</v>
      </c>
      <c r="AY105" s="4">
        <v>27289276</v>
      </c>
      <c r="AZ105" s="4">
        <v>35514.4143675169</v>
      </c>
      <c r="BA105" s="4">
        <v>0.870920757767757</v>
      </c>
      <c r="BB105" s="4">
        <v>34954</v>
      </c>
      <c r="BC105" s="4">
        <v>38758257</v>
      </c>
      <c r="BD105" s="24">
        <v>1906725.12</v>
      </c>
      <c r="BE105" s="12">
        <v>2481.42259239979</v>
      </c>
      <c r="BF105" s="20">
        <v>0.0608519803297536</v>
      </c>
      <c r="BG105" s="25"/>
      <c r="BH105" s="2">
        <v>15727.5</v>
      </c>
      <c r="BI105" s="4">
        <v>105.0136</v>
      </c>
      <c r="BJ105">
        <v>1</v>
      </c>
      <c r="BK105">
        <v>0</v>
      </c>
      <c r="BL105" s="17">
        <v>14.2054413739</v>
      </c>
      <c r="BM105">
        <v>0.994677688372603</v>
      </c>
      <c r="BN105">
        <v>2.32431132343</v>
      </c>
      <c r="BO105">
        <f t="shared" si="4"/>
        <v>2.31194061424762</v>
      </c>
      <c r="BP105" s="26">
        <v>10.7407407407407</v>
      </c>
    </row>
    <row r="106" spans="1:68">
      <c r="A106">
        <v>11</v>
      </c>
      <c r="B106" s="1" t="s">
        <v>109</v>
      </c>
      <c r="C106" s="1">
        <v>2015</v>
      </c>
      <c r="D106" s="1" t="str">
        <f t="shared" si="5"/>
        <v>沧州市2015</v>
      </c>
      <c r="E106" s="1">
        <v>1493.73965873034</v>
      </c>
      <c r="F106" s="21">
        <v>80.0525190618706</v>
      </c>
      <c r="G106" s="1">
        <v>79.1797531687623</v>
      </c>
      <c r="H106" s="21">
        <v>68</v>
      </c>
      <c r="I106" s="1">
        <v>663.4513</v>
      </c>
      <c r="J106" s="1">
        <v>121.465753424658</v>
      </c>
      <c r="K106" s="1">
        <v>39.8767123287671</v>
      </c>
      <c r="L106" s="1">
        <v>41.1315068493151</v>
      </c>
      <c r="M106" s="2">
        <v>774.36</v>
      </c>
      <c r="N106" s="1">
        <v>44819</v>
      </c>
      <c r="O106" s="1">
        <v>10.7103874356379</v>
      </c>
      <c r="P106" s="1">
        <v>43.501263</v>
      </c>
      <c r="Q106" s="1">
        <v>43.5</v>
      </c>
      <c r="R106" s="1">
        <v>551.734948343427</v>
      </c>
      <c r="S106" s="1">
        <v>49.5814009516353</v>
      </c>
      <c r="T106" s="1">
        <v>133431</v>
      </c>
      <c r="U106" s="1" t="s">
        <v>111</v>
      </c>
      <c r="V106" s="1">
        <v>0</v>
      </c>
      <c r="W106" s="1">
        <v>0</v>
      </c>
      <c r="X106" s="1">
        <v>0</v>
      </c>
      <c r="Y106" s="1">
        <v>52</v>
      </c>
      <c r="Z106">
        <v>1</v>
      </c>
      <c r="AA106">
        <v>3</v>
      </c>
      <c r="AB106" s="1">
        <v>1</v>
      </c>
      <c r="AC106" s="1">
        <v>0</v>
      </c>
      <c r="AD106" s="1">
        <v>0</v>
      </c>
      <c r="AE106" s="1">
        <v>0</v>
      </c>
      <c r="AF106" s="12">
        <v>2109070</v>
      </c>
      <c r="AG106" s="12">
        <v>4848296</v>
      </c>
      <c r="AH106">
        <v>0.435012631241987</v>
      </c>
      <c r="AI106" s="10">
        <v>33206328</v>
      </c>
      <c r="AJ106" s="22">
        <v>48.56</v>
      </c>
      <c r="AK106" s="16">
        <v>14035</v>
      </c>
      <c r="AL106" s="23">
        <v>294578.4064</v>
      </c>
      <c r="AM106" s="16">
        <f t="shared" si="6"/>
        <v>380.415318973087</v>
      </c>
      <c r="AN106" s="16">
        <f t="shared" si="7"/>
        <v>0.00887115270318356</v>
      </c>
      <c r="AO106" s="16">
        <v>8624</v>
      </c>
      <c r="AP106">
        <v>0.0236596565728536</v>
      </c>
      <c r="AQ106" s="4">
        <v>86</v>
      </c>
      <c r="AR106" s="4">
        <v>138</v>
      </c>
      <c r="AS106" s="4">
        <v>1.02089028568745</v>
      </c>
      <c r="AT106" s="4">
        <v>2452747</v>
      </c>
      <c r="AU106" s="4">
        <v>55485</v>
      </c>
      <c r="AV106" s="4">
        <v>2380</v>
      </c>
      <c r="AW106" s="4">
        <v>4725</v>
      </c>
      <c r="AX106" s="4">
        <v>120186</v>
      </c>
      <c r="AY106" s="4">
        <v>31032564</v>
      </c>
      <c r="AZ106" s="4">
        <v>40075.1123508446</v>
      </c>
      <c r="BA106" s="4">
        <v>0.934537658003017</v>
      </c>
      <c r="BB106" s="4">
        <v>18456</v>
      </c>
      <c r="BC106" s="4">
        <v>28825739</v>
      </c>
      <c r="BD106" s="24">
        <v>1715924.2</v>
      </c>
      <c r="BE106" s="12">
        <v>2215.92566764812</v>
      </c>
      <c r="BF106" s="20">
        <v>0.0516746145493714</v>
      </c>
      <c r="BG106" s="25"/>
      <c r="BH106" s="2">
        <v>16195.75</v>
      </c>
      <c r="BI106" s="4">
        <v>105.875</v>
      </c>
      <c r="BJ106">
        <v>1</v>
      </c>
      <c r="BK106">
        <v>0</v>
      </c>
      <c r="BL106" s="17">
        <v>13.7307395196</v>
      </c>
      <c r="BM106">
        <v>1.64936924454247</v>
      </c>
      <c r="BN106">
        <v>2.38110950108</v>
      </c>
      <c r="BO106">
        <f t="shared" si="4"/>
        <v>3.92732877896921</v>
      </c>
      <c r="BP106" s="26">
        <v>62.3285714285714</v>
      </c>
    </row>
    <row r="107" spans="1:68">
      <c r="A107">
        <v>11</v>
      </c>
      <c r="B107" s="1" t="s">
        <v>109</v>
      </c>
      <c r="C107" s="1">
        <v>2016</v>
      </c>
      <c r="D107" s="1" t="str">
        <f t="shared" si="5"/>
        <v>沧州市2016</v>
      </c>
      <c r="E107" s="1">
        <v>1482.7617390126</v>
      </c>
      <c r="F107" s="21">
        <v>71.8778754649443</v>
      </c>
      <c r="G107" s="1">
        <v>69.5496394229223</v>
      </c>
      <c r="H107" s="21">
        <v>66</v>
      </c>
      <c r="I107" s="1">
        <v>675.1606</v>
      </c>
      <c r="J107" s="1">
        <v>109.167123287671</v>
      </c>
      <c r="K107" s="1">
        <v>36.0301369863014</v>
      </c>
      <c r="L107" s="1">
        <v>47.1315068493151</v>
      </c>
      <c r="M107" s="2">
        <v>780</v>
      </c>
      <c r="N107" s="1">
        <v>47425</v>
      </c>
      <c r="O107" s="1">
        <v>10.7669047948032</v>
      </c>
      <c r="P107" s="1">
        <v>43.651765</v>
      </c>
      <c r="Q107" s="1">
        <v>43.65</v>
      </c>
      <c r="R107" s="1">
        <v>555.753473459209</v>
      </c>
      <c r="S107" s="1">
        <v>49.5893677285397</v>
      </c>
      <c r="T107" s="1">
        <v>156308</v>
      </c>
      <c r="U107" s="1" t="s">
        <v>111</v>
      </c>
      <c r="V107" s="1">
        <v>0</v>
      </c>
      <c r="W107" s="1">
        <v>0</v>
      </c>
      <c r="X107" s="1">
        <v>0</v>
      </c>
      <c r="Y107" s="1">
        <v>53</v>
      </c>
      <c r="Z107">
        <v>1</v>
      </c>
      <c r="AA107">
        <v>3</v>
      </c>
      <c r="AB107" s="1">
        <v>1</v>
      </c>
      <c r="AC107" s="1">
        <v>0</v>
      </c>
      <c r="AD107" s="1">
        <v>0</v>
      </c>
      <c r="AE107" s="1">
        <v>1</v>
      </c>
      <c r="AF107" s="12">
        <v>2203968</v>
      </c>
      <c r="AG107" s="12">
        <v>5048978</v>
      </c>
      <c r="AH107">
        <v>0.436517647729897</v>
      </c>
      <c r="AI107" s="10">
        <v>35446800</v>
      </c>
      <c r="AJ107" s="22">
        <v>50.56</v>
      </c>
      <c r="AK107" s="16">
        <v>14035</v>
      </c>
      <c r="AL107" s="23">
        <v>375329.8038</v>
      </c>
      <c r="AM107" s="16">
        <f t="shared" si="6"/>
        <v>481.192056153846</v>
      </c>
      <c r="AN107" s="16">
        <f t="shared" si="7"/>
        <v>0.0105885384237787</v>
      </c>
      <c r="AO107" s="16">
        <v>11236</v>
      </c>
      <c r="AP107">
        <v>0.0252560028500178</v>
      </c>
      <c r="AQ107" s="4">
        <v>128</v>
      </c>
      <c r="AR107" s="4">
        <v>239</v>
      </c>
      <c r="AS107" s="4">
        <v>1.01854467728169</v>
      </c>
      <c r="AT107" s="4">
        <v>2649600</v>
      </c>
      <c r="AU107" s="4">
        <v>78262</v>
      </c>
      <c r="AV107" s="4">
        <v>2395</v>
      </c>
      <c r="AW107" s="4">
        <v>4507</v>
      </c>
      <c r="AX107" s="4">
        <v>164961</v>
      </c>
      <c r="AY107" s="4">
        <v>34810735</v>
      </c>
      <c r="AZ107" s="4">
        <v>44629.1474358974</v>
      </c>
      <c r="BA107" s="4">
        <v>0.982055785007391</v>
      </c>
      <c r="BB107" s="4">
        <v>43578</v>
      </c>
      <c r="BC107" s="4">
        <v>30951463</v>
      </c>
      <c r="BD107" s="24">
        <v>1902354.72</v>
      </c>
      <c r="BE107" s="12">
        <v>2438.91630769231</v>
      </c>
      <c r="BF107" s="20">
        <v>0.053667883137547</v>
      </c>
      <c r="BG107" s="25"/>
      <c r="BH107" s="2">
        <v>16588.875</v>
      </c>
      <c r="BI107" s="4">
        <v>112.4515</v>
      </c>
      <c r="BJ107">
        <v>1</v>
      </c>
      <c r="BK107">
        <v>0</v>
      </c>
      <c r="BL107" s="17">
        <v>13.8297749784</v>
      </c>
      <c r="BM107">
        <v>1.6728475262274</v>
      </c>
      <c r="BN107">
        <v>2.38656675425</v>
      </c>
      <c r="BO107">
        <f t="shared" si="4"/>
        <v>3.99236229102366</v>
      </c>
      <c r="BP107">
        <v>65.62</v>
      </c>
    </row>
    <row r="108" spans="1:68">
      <c r="A108">
        <v>11</v>
      </c>
      <c r="B108" s="1" t="s">
        <v>109</v>
      </c>
      <c r="C108" s="1">
        <v>2017</v>
      </c>
      <c r="D108" s="1" t="str">
        <f t="shared" si="5"/>
        <v>沧州市2017</v>
      </c>
      <c r="E108" s="1">
        <v>1456.14101117454</v>
      </c>
      <c r="F108" s="21">
        <v>64.9335916982473</v>
      </c>
      <c r="G108" s="1">
        <v>59.6084939509386</v>
      </c>
      <c r="H108" s="21">
        <v>64</v>
      </c>
      <c r="I108" s="1">
        <v>2210.391</v>
      </c>
      <c r="J108" s="1">
        <v>104.52602739726</v>
      </c>
      <c r="K108" s="1">
        <v>31.0904109589041</v>
      </c>
      <c r="L108" s="1">
        <v>46.7643835616438</v>
      </c>
      <c r="M108" s="2">
        <v>778</v>
      </c>
      <c r="N108" s="1">
        <v>48384</v>
      </c>
      <c r="O108" s="1">
        <v>10.7869244595392</v>
      </c>
      <c r="P108" s="1">
        <v>43.514037</v>
      </c>
      <c r="Q108" s="1">
        <v>43.514</v>
      </c>
      <c r="R108" s="1">
        <v>554.328464552903</v>
      </c>
      <c r="S108" s="1">
        <v>48.7319536696492</v>
      </c>
      <c r="T108" s="1">
        <v>162482</v>
      </c>
      <c r="U108" s="1" t="s">
        <v>112</v>
      </c>
      <c r="V108" s="1">
        <v>0</v>
      </c>
      <c r="W108" s="1">
        <v>0</v>
      </c>
      <c r="X108" s="1">
        <v>0</v>
      </c>
      <c r="Y108" s="1">
        <v>52</v>
      </c>
      <c r="Z108">
        <v>1</v>
      </c>
      <c r="AA108">
        <v>4</v>
      </c>
      <c r="AB108" s="1">
        <v>0</v>
      </c>
      <c r="AC108" s="1">
        <v>0</v>
      </c>
      <c r="AD108" s="1">
        <v>0</v>
      </c>
      <c r="AE108" s="1">
        <v>0</v>
      </c>
      <c r="AF108" s="12">
        <v>2395362</v>
      </c>
      <c r="AG108" s="12">
        <v>5504803</v>
      </c>
      <c r="AH108">
        <v>0.435140367420959</v>
      </c>
      <c r="AI108" s="10">
        <v>36434034</v>
      </c>
      <c r="AJ108" s="22">
        <v>52.31</v>
      </c>
      <c r="AK108" s="16">
        <v>14035</v>
      </c>
      <c r="AL108" s="23">
        <v>421271.8092</v>
      </c>
      <c r="AM108" s="16">
        <f t="shared" si="6"/>
        <v>541.480474550129</v>
      </c>
      <c r="AN108" s="16">
        <f t="shared" si="7"/>
        <v>0.0115625903296901</v>
      </c>
      <c r="AO108" s="16">
        <v>14612</v>
      </c>
      <c r="AP108">
        <v>0.0259594114713217</v>
      </c>
      <c r="AQ108" s="4">
        <v>81</v>
      </c>
      <c r="AR108" s="4">
        <v>380</v>
      </c>
      <c r="AS108" s="4">
        <v>0.971274036839546</v>
      </c>
      <c r="AT108" s="4">
        <v>2980607</v>
      </c>
      <c r="AU108" s="4">
        <v>89210</v>
      </c>
      <c r="AV108" s="4">
        <v>2417</v>
      </c>
      <c r="AW108" s="4">
        <v>4319</v>
      </c>
      <c r="AX108" s="4">
        <v>232391</v>
      </c>
      <c r="AY108" s="4">
        <v>43185673</v>
      </c>
      <c r="AZ108" s="4">
        <v>55508.5771208226</v>
      </c>
      <c r="BA108" s="4">
        <v>1.18531132182618</v>
      </c>
      <c r="BB108" s="4">
        <v>46063</v>
      </c>
      <c r="BC108" s="4">
        <v>26035039</v>
      </c>
      <c r="BD108" s="24">
        <v>2472200</v>
      </c>
      <c r="BE108" s="12">
        <v>3177.63496143959</v>
      </c>
      <c r="BF108" s="20">
        <v>0.0678541387978065</v>
      </c>
      <c r="BG108" s="25"/>
      <c r="BH108" s="2">
        <v>16400</v>
      </c>
      <c r="BI108" s="4">
        <v>125.9804</v>
      </c>
      <c r="BJ108">
        <v>1</v>
      </c>
      <c r="BK108">
        <v>0</v>
      </c>
      <c r="BL108" s="17">
        <v>14.2015579444</v>
      </c>
      <c r="BM108">
        <v>1.36401595590137</v>
      </c>
      <c r="BN108">
        <v>2.37057891241</v>
      </c>
      <c r="BO108">
        <f t="shared" si="4"/>
        <v>3.23350746125056</v>
      </c>
      <c r="BP108">
        <v>63.43</v>
      </c>
    </row>
    <row r="109" spans="1:68">
      <c r="A109">
        <v>11</v>
      </c>
      <c r="B109" s="1" t="s">
        <v>109</v>
      </c>
      <c r="C109" s="1">
        <v>2018</v>
      </c>
      <c r="D109" s="1" t="str">
        <f t="shared" si="5"/>
        <v>沧州市2018</v>
      </c>
      <c r="E109" s="1">
        <v>1509.57256455604</v>
      </c>
      <c r="F109" s="21">
        <v>55.0647127810152</v>
      </c>
      <c r="G109" s="1">
        <v>54.2847524628926</v>
      </c>
      <c r="H109" s="21">
        <v>60</v>
      </c>
      <c r="I109" s="1">
        <v>2497.795</v>
      </c>
      <c r="J109" s="1">
        <v>97.25</v>
      </c>
      <c r="K109" s="1">
        <v>22.0833333333333</v>
      </c>
      <c r="L109" s="1">
        <v>39.4166666666666</v>
      </c>
      <c r="M109" s="2">
        <v>783</v>
      </c>
      <c r="N109" s="1">
        <v>48562</v>
      </c>
      <c r="O109" s="1">
        <v>10.7905966110467</v>
      </c>
      <c r="P109" s="1">
        <v>42.329171</v>
      </c>
      <c r="Q109" s="1">
        <v>42.3291</v>
      </c>
      <c r="R109" s="1">
        <v>547.39932885906</v>
      </c>
      <c r="S109" s="1">
        <v>48.3634482526409</v>
      </c>
      <c r="T109" s="1">
        <v>130139</v>
      </c>
      <c r="U109" s="1" t="s">
        <v>112</v>
      </c>
      <c r="V109" s="1">
        <v>0</v>
      </c>
      <c r="W109" s="1">
        <v>0</v>
      </c>
      <c r="X109" s="1">
        <v>0</v>
      </c>
      <c r="Y109" s="1">
        <v>53</v>
      </c>
      <c r="Z109">
        <v>1</v>
      </c>
      <c r="AA109">
        <v>4</v>
      </c>
      <c r="AB109" s="1">
        <v>0</v>
      </c>
      <c r="AC109" s="1">
        <v>0</v>
      </c>
      <c r="AD109" s="1">
        <v>0</v>
      </c>
      <c r="AE109" s="1">
        <v>1</v>
      </c>
      <c r="AF109" s="12">
        <v>2633942</v>
      </c>
      <c r="AG109" s="12">
        <v>6222522</v>
      </c>
      <c r="AH109">
        <v>0.423291713552801</v>
      </c>
      <c r="AI109" s="10">
        <v>36764121</v>
      </c>
      <c r="AJ109" s="22">
        <v>53.64</v>
      </c>
      <c r="AK109" s="16">
        <v>14304</v>
      </c>
      <c r="AL109" s="23">
        <v>445020.15</v>
      </c>
      <c r="AM109" s="16">
        <f t="shared" si="6"/>
        <v>568.352681992337</v>
      </c>
      <c r="AN109" s="16">
        <f t="shared" si="7"/>
        <v>0.0121047406518981</v>
      </c>
      <c r="AO109" s="16">
        <v>12550</v>
      </c>
      <c r="AP109">
        <v>0.0257019861577181</v>
      </c>
      <c r="AQ109" s="4">
        <v>168</v>
      </c>
      <c r="AR109" s="4">
        <v>386</v>
      </c>
      <c r="AS109" s="4">
        <v>0.997664162311569</v>
      </c>
      <c r="AT109" s="4">
        <v>3385062</v>
      </c>
      <c r="AU109" s="4">
        <v>101689</v>
      </c>
      <c r="AV109" s="4">
        <v>1956</v>
      </c>
      <c r="AW109" s="4">
        <v>4157</v>
      </c>
      <c r="AX109" s="4">
        <v>320961</v>
      </c>
      <c r="AY109" s="4">
        <v>53499090</v>
      </c>
      <c r="AZ109" s="4">
        <v>68325.785440613</v>
      </c>
      <c r="BA109" s="4">
        <v>1.45519839846028</v>
      </c>
      <c r="BB109" s="4">
        <v>57651</v>
      </c>
      <c r="BC109" s="4">
        <v>20227090</v>
      </c>
      <c r="BD109" s="24">
        <v>3173000</v>
      </c>
      <c r="BE109" s="12">
        <v>4052.36270753512</v>
      </c>
      <c r="BF109" s="20">
        <v>0.0863069730403727</v>
      </c>
      <c r="BG109" s="25"/>
      <c r="BH109" s="2">
        <v>16664</v>
      </c>
      <c r="BI109" s="4">
        <v>145.5804</v>
      </c>
      <c r="BJ109">
        <v>1</v>
      </c>
      <c r="BK109">
        <v>0</v>
      </c>
      <c r="BL109" s="17">
        <v>13.7622990681</v>
      </c>
      <c r="BM109">
        <v>1.61901561182192</v>
      </c>
      <c r="BN109">
        <v>2.33807883734</v>
      </c>
      <c r="BO109">
        <f t="shared" si="4"/>
        <v>3.7853861393239</v>
      </c>
      <c r="BP109">
        <v>49.23</v>
      </c>
    </row>
    <row r="110" spans="1:68">
      <c r="A110">
        <v>11</v>
      </c>
      <c r="B110" s="1" t="s">
        <v>109</v>
      </c>
      <c r="C110" s="1">
        <v>2019</v>
      </c>
      <c r="D110" s="1" t="str">
        <f t="shared" si="5"/>
        <v>沧州市2019</v>
      </c>
      <c r="E110" s="1">
        <v>1547.98454714152</v>
      </c>
      <c r="F110" s="21">
        <v>54.2167128043521</v>
      </c>
      <c r="G110" s="1">
        <v>50</v>
      </c>
      <c r="H110" s="21">
        <v>54</v>
      </c>
      <c r="I110" s="1">
        <v>2679.985</v>
      </c>
      <c r="J110" s="1">
        <v>90</v>
      </c>
      <c r="K110" s="1">
        <v>17.5</v>
      </c>
      <c r="L110" s="1">
        <v>37.5</v>
      </c>
      <c r="M110" s="2">
        <v>787</v>
      </c>
      <c r="N110" s="1">
        <v>47663</v>
      </c>
      <c r="O110" s="1">
        <v>10.7719106945383</v>
      </c>
      <c r="P110" s="1">
        <v>41.328995</v>
      </c>
      <c r="Q110" s="1">
        <v>41.180889</v>
      </c>
      <c r="R110" s="1">
        <v>550.195749440716</v>
      </c>
      <c r="S110" s="1">
        <v>39.33782854559</v>
      </c>
      <c r="T110" s="1">
        <v>116536</v>
      </c>
      <c r="U110" s="1" t="s">
        <v>112</v>
      </c>
      <c r="V110" s="1">
        <v>0</v>
      </c>
      <c r="W110" s="1">
        <v>0</v>
      </c>
      <c r="X110" s="1">
        <v>0</v>
      </c>
      <c r="Y110" s="1">
        <v>54</v>
      </c>
      <c r="Z110">
        <v>1</v>
      </c>
      <c r="AA110">
        <v>4</v>
      </c>
      <c r="AB110" s="1">
        <v>0</v>
      </c>
      <c r="AC110" s="1">
        <v>0</v>
      </c>
      <c r="AD110" s="1">
        <v>0</v>
      </c>
      <c r="AE110" s="1">
        <v>0</v>
      </c>
      <c r="AF110" s="12">
        <v>2836418</v>
      </c>
      <c r="AG110" s="12">
        <v>6863022</v>
      </c>
      <c r="AH110">
        <v>0.413289947198188</v>
      </c>
      <c r="AI110" s="10">
        <v>35880000</v>
      </c>
      <c r="AJ110" s="22">
        <v>54.91</v>
      </c>
      <c r="AK110" s="16">
        <v>14304</v>
      </c>
      <c r="AL110" s="23">
        <v>494594.856</v>
      </c>
      <c r="AM110" s="16">
        <f t="shared" si="6"/>
        <v>628.455979669632</v>
      </c>
      <c r="AN110" s="16">
        <f t="shared" si="7"/>
        <v>0.0137846949832776</v>
      </c>
      <c r="AO110" s="16">
        <v>12887</v>
      </c>
      <c r="AP110">
        <v>0.0250838926174497</v>
      </c>
      <c r="AQ110" s="4">
        <v>178</v>
      </c>
      <c r="AR110" s="4">
        <v>708</v>
      </c>
      <c r="AS110" s="4">
        <v>1.01091077082864</v>
      </c>
      <c r="AT110" s="4">
        <v>3613684</v>
      </c>
      <c r="AU110" s="4">
        <v>115912</v>
      </c>
      <c r="AV110" s="4">
        <v>1898</v>
      </c>
      <c r="AW110" s="4">
        <v>4016</v>
      </c>
      <c r="AX110" s="4">
        <v>409530</v>
      </c>
      <c r="AY110" s="4">
        <v>66181624</v>
      </c>
      <c r="AZ110" s="4">
        <v>84093.5501905972</v>
      </c>
      <c r="BA110" s="4">
        <v>1.84452686733556</v>
      </c>
      <c r="BB110" s="4">
        <v>49422</v>
      </c>
      <c r="BC110" s="4">
        <v>15248874</v>
      </c>
      <c r="BD110" s="24">
        <v>3711000</v>
      </c>
      <c r="BE110" s="12">
        <v>4715.374841169</v>
      </c>
      <c r="BF110" s="20">
        <v>0.103428093645485</v>
      </c>
      <c r="BG110" s="25"/>
      <c r="BH110" s="2">
        <v>16982</v>
      </c>
      <c r="BI110" s="4">
        <v>150.2556</v>
      </c>
      <c r="BJ110">
        <v>1</v>
      </c>
      <c r="BK110">
        <v>0</v>
      </c>
      <c r="BL110" s="17">
        <v>14.1467325417</v>
      </c>
      <c r="BM110">
        <v>1.2641092639863</v>
      </c>
      <c r="BN110">
        <v>2.27513650945</v>
      </c>
      <c r="BO110">
        <f t="shared" si="4"/>
        <v>2.8760211384292</v>
      </c>
      <c r="BP110">
        <v>63.95</v>
      </c>
    </row>
    <row r="111" spans="1:68">
      <c r="A111">
        <v>11</v>
      </c>
      <c r="B111" s="1" t="s">
        <v>109</v>
      </c>
      <c r="C111" s="1">
        <v>2020</v>
      </c>
      <c r="D111" s="1" t="str">
        <f t="shared" si="5"/>
        <v>沧州市2020</v>
      </c>
      <c r="E111" s="1">
        <v>1481.26299692867</v>
      </c>
      <c r="F111" s="21">
        <v>49.9895986120099</v>
      </c>
      <c r="G111" s="1">
        <v>47</v>
      </c>
      <c r="H111" s="1"/>
      <c r="I111" s="1"/>
      <c r="J111" s="1">
        <v>82.1666666666666</v>
      </c>
      <c r="K111" s="1">
        <v>11.1666666666666</v>
      </c>
      <c r="L111" s="1">
        <v>32.0833333333333</v>
      </c>
      <c r="M111" s="2">
        <v>791</v>
      </c>
      <c r="P111">
        <v>37.342373</v>
      </c>
      <c r="Q111" s="1">
        <v>41.180889</v>
      </c>
      <c r="R111" s="1">
        <v>550.195749440716</v>
      </c>
      <c r="S111" s="1">
        <v>38.7523987134787</v>
      </c>
      <c r="T111" s="1">
        <v>107559</v>
      </c>
      <c r="U111" s="1" t="s">
        <v>112</v>
      </c>
      <c r="V111" s="1">
        <v>0</v>
      </c>
      <c r="W111" s="1">
        <v>0</v>
      </c>
      <c r="X111" s="1">
        <v>0</v>
      </c>
      <c r="Y111" s="1">
        <v>55</v>
      </c>
      <c r="Z111">
        <v>1</v>
      </c>
      <c r="AA111">
        <v>4</v>
      </c>
      <c r="AB111" s="1">
        <v>0</v>
      </c>
      <c r="AC111" s="1">
        <v>0</v>
      </c>
      <c r="AD111" s="1">
        <v>0</v>
      </c>
      <c r="AE111" s="1">
        <v>0</v>
      </c>
      <c r="AF111" s="12">
        <v>2754000</v>
      </c>
      <c r="AG111" s="12">
        <v>7375000</v>
      </c>
      <c r="AH111">
        <v>0.373423728813559</v>
      </c>
      <c r="AI111" s="10">
        <v>36999000</v>
      </c>
      <c r="AJ111" s="22">
        <v>51.14</v>
      </c>
      <c r="AK111" s="16">
        <v>14304</v>
      </c>
      <c r="AM111" s="16"/>
      <c r="AN111" s="16"/>
      <c r="AP111">
        <v>0.0258661912751678</v>
      </c>
      <c r="BE111" s="8"/>
      <c r="BF111"/>
      <c r="BG111" s="25"/>
      <c r="BH111" s="2">
        <v>16982</v>
      </c>
      <c r="BJ111">
        <v>1</v>
      </c>
      <c r="BK111">
        <v>0</v>
      </c>
      <c r="BL111" s="17">
        <v>13.8519525747</v>
      </c>
      <c r="BM111">
        <v>1.6337362233863</v>
      </c>
      <c r="BN111">
        <v>2.19530949908</v>
      </c>
      <c r="BO111">
        <f t="shared" si="4"/>
        <v>3.58655665019103</v>
      </c>
      <c r="BP111">
        <v>59.38</v>
      </c>
    </row>
    <row r="112" spans="1:67">
      <c r="A112">
        <v>12</v>
      </c>
      <c r="B112" s="1" t="s">
        <v>113</v>
      </c>
      <c r="C112" s="1">
        <v>2011</v>
      </c>
      <c r="D112" s="1" t="str">
        <f t="shared" si="5"/>
        <v>廊坊市2011</v>
      </c>
      <c r="E112" s="1">
        <v>1445.18578281039</v>
      </c>
      <c r="F112" s="21">
        <v>85.212835863028</v>
      </c>
      <c r="G112" s="1">
        <v>86.2175100855835</v>
      </c>
      <c r="H112" s="21">
        <v>119</v>
      </c>
      <c r="I112" s="1">
        <v>486.6738</v>
      </c>
      <c r="J112" s="1">
        <v>76</v>
      </c>
      <c r="K112" s="1">
        <v>38</v>
      </c>
      <c r="L112" s="1">
        <v>26</v>
      </c>
      <c r="M112" s="2">
        <v>424.9</v>
      </c>
      <c r="N112" s="1">
        <v>36773</v>
      </c>
      <c r="O112" s="1">
        <v>10.5125191592185</v>
      </c>
      <c r="P112" s="1">
        <v>61.527966</v>
      </c>
      <c r="Q112" s="1">
        <v>61.6162</v>
      </c>
      <c r="R112" s="1">
        <v>660.911494789236</v>
      </c>
      <c r="S112" s="1">
        <v>54.330962753348</v>
      </c>
      <c r="T112" s="1">
        <v>55800</v>
      </c>
      <c r="U112" s="1" t="s">
        <v>114</v>
      </c>
      <c r="V112" s="1">
        <v>0</v>
      </c>
      <c r="W112" s="1">
        <v>0</v>
      </c>
      <c r="X112" s="1">
        <v>0</v>
      </c>
      <c r="Y112" s="1">
        <v>46</v>
      </c>
      <c r="Z112">
        <v>1</v>
      </c>
      <c r="AA112">
        <v>4</v>
      </c>
      <c r="AB112" s="1">
        <v>0</v>
      </c>
      <c r="AC112" s="1">
        <v>0</v>
      </c>
      <c r="AD112" s="1">
        <v>0</v>
      </c>
      <c r="AE112" s="1">
        <v>0</v>
      </c>
      <c r="AF112" s="12">
        <v>1402506</v>
      </c>
      <c r="AG112" s="12">
        <v>2279461</v>
      </c>
      <c r="AH112">
        <v>0.61527966479795</v>
      </c>
      <c r="AI112" s="10">
        <v>16114156</v>
      </c>
      <c r="AJ112" s="22"/>
      <c r="AK112" s="16">
        <v>6429</v>
      </c>
      <c r="AL112" s="23">
        <v>371516.6348</v>
      </c>
      <c r="AM112" s="16">
        <f t="shared" si="6"/>
        <v>874.362520122382</v>
      </c>
      <c r="AN112" s="16">
        <f t="shared" si="7"/>
        <v>0.0230552959025592</v>
      </c>
      <c r="AO112" s="16">
        <v>3200</v>
      </c>
      <c r="AP112">
        <v>0.0250647939026287</v>
      </c>
      <c r="AQ112" s="4">
        <v>75</v>
      </c>
      <c r="AR112" s="4">
        <v>94</v>
      </c>
      <c r="AS112" s="4">
        <v>0.988723890308566</v>
      </c>
      <c r="AT112" s="4">
        <v>2736589</v>
      </c>
      <c r="AU112" s="4">
        <v>105079</v>
      </c>
      <c r="AV112" s="4">
        <v>986</v>
      </c>
      <c r="AW112" s="4">
        <v>4720</v>
      </c>
      <c r="AX112" s="4">
        <v>5631</v>
      </c>
      <c r="AY112" s="4">
        <v>10563172</v>
      </c>
      <c r="AZ112" s="4">
        <v>24860.3718522005</v>
      </c>
      <c r="BA112" s="4">
        <v>0.655521269621568</v>
      </c>
      <c r="BB112" s="4">
        <v>27916</v>
      </c>
      <c r="BC112" s="4">
        <v>6771311</v>
      </c>
      <c r="BD112" s="24">
        <v>3416705.2</v>
      </c>
      <c r="BE112" s="12">
        <v>8041.19839962344</v>
      </c>
      <c r="BF112" s="20">
        <v>0.212031284790839</v>
      </c>
      <c r="BG112" s="25">
        <v>607.493</v>
      </c>
      <c r="BH112" s="2">
        <v>9294.4</v>
      </c>
      <c r="BI112" s="4">
        <v>76.80629</v>
      </c>
      <c r="BJ112">
        <v>1</v>
      </c>
      <c r="BK112">
        <v>0</v>
      </c>
      <c r="BL112" s="17">
        <v>12.9065298835</v>
      </c>
      <c r="BM112">
        <v>1.46068593482466</v>
      </c>
      <c r="BN112">
        <v>2.12354579388</v>
      </c>
      <c r="BO112">
        <f t="shared" si="4"/>
        <v>3.10183347307658</v>
      </c>
    </row>
    <row r="113" spans="1:67">
      <c r="A113">
        <v>12</v>
      </c>
      <c r="B113" s="1" t="s">
        <v>113</v>
      </c>
      <c r="C113" s="1">
        <v>2012</v>
      </c>
      <c r="D113" s="1" t="str">
        <f t="shared" si="5"/>
        <v>廊坊市2012</v>
      </c>
      <c r="E113" s="1">
        <v>1428.23852194618</v>
      </c>
      <c r="F113" s="21">
        <v>79.8656567576394</v>
      </c>
      <c r="G113" s="1">
        <v>70.5133452488782</v>
      </c>
      <c r="H113" s="21">
        <v>110</v>
      </c>
      <c r="I113" s="1">
        <v>574.8463</v>
      </c>
      <c r="J113" s="1">
        <v>76</v>
      </c>
      <c r="K113" s="1">
        <v>38</v>
      </c>
      <c r="L113" s="1">
        <v>26</v>
      </c>
      <c r="M113" s="2">
        <v>433.2</v>
      </c>
      <c r="N113" s="1">
        <v>40598</v>
      </c>
      <c r="O113" s="1">
        <v>10.6114740832927</v>
      </c>
      <c r="P113" s="1">
        <v>64.22512</v>
      </c>
      <c r="Q113" s="1">
        <v>64.1207</v>
      </c>
      <c r="R113" s="1">
        <v>673.821745216986</v>
      </c>
      <c r="S113" s="1">
        <v>53.9822663612602</v>
      </c>
      <c r="T113" s="1">
        <v>62804</v>
      </c>
      <c r="U113" s="1" t="s">
        <v>114</v>
      </c>
      <c r="V113" s="1">
        <v>0</v>
      </c>
      <c r="W113" s="1">
        <v>0</v>
      </c>
      <c r="X113" s="1">
        <v>0</v>
      </c>
      <c r="Y113" s="1">
        <v>47</v>
      </c>
      <c r="Z113">
        <v>1</v>
      </c>
      <c r="AA113">
        <v>4</v>
      </c>
      <c r="AB113" s="1">
        <v>0</v>
      </c>
      <c r="AC113" s="1">
        <v>0</v>
      </c>
      <c r="AD113" s="1">
        <v>0</v>
      </c>
      <c r="AE113" s="1">
        <v>0</v>
      </c>
      <c r="AF113" s="12">
        <v>1721476</v>
      </c>
      <c r="AG113" s="12">
        <v>2680378</v>
      </c>
      <c r="AH113">
        <v>0.642251204867373</v>
      </c>
      <c r="AI113" s="10">
        <v>17943291</v>
      </c>
      <c r="AJ113" s="22"/>
      <c r="AK113" s="16">
        <v>6429</v>
      </c>
      <c r="AL113" s="23">
        <v>391488.625</v>
      </c>
      <c r="AM113" s="16">
        <f t="shared" si="6"/>
        <v>903.713354108957</v>
      </c>
      <c r="AN113" s="16">
        <f t="shared" si="7"/>
        <v>0.0218181059985038</v>
      </c>
      <c r="AO113" s="16">
        <v>3500</v>
      </c>
      <c r="AP113">
        <v>0.0279099253383108</v>
      </c>
      <c r="AQ113" s="4">
        <v>103</v>
      </c>
      <c r="AR113" s="4">
        <v>103</v>
      </c>
      <c r="AS113" s="4">
        <v>1.01978735501673</v>
      </c>
      <c r="AT113" s="4">
        <v>2736589</v>
      </c>
      <c r="AU113" s="4">
        <v>105079</v>
      </c>
      <c r="AV113" s="4">
        <v>1073</v>
      </c>
      <c r="AW113" s="4">
        <v>3620</v>
      </c>
      <c r="AX113" s="4">
        <v>5702</v>
      </c>
      <c r="AY113" s="4">
        <v>12821172</v>
      </c>
      <c r="AZ113" s="4">
        <v>29596.4265927978</v>
      </c>
      <c r="BA113" s="4">
        <v>0.714538486836111</v>
      </c>
      <c r="BB113" s="4">
        <v>33688</v>
      </c>
      <c r="BC113" s="4">
        <v>9470526</v>
      </c>
      <c r="BD113" s="24">
        <v>3175187.5</v>
      </c>
      <c r="BE113" s="12">
        <v>7329.61103416436</v>
      </c>
      <c r="BF113" s="20">
        <v>0.176956807979094</v>
      </c>
      <c r="BG113" s="25">
        <v>698.126</v>
      </c>
      <c r="BH113" s="2">
        <v>9492.9</v>
      </c>
      <c r="BI113" s="4">
        <v>93.85631</v>
      </c>
      <c r="BJ113">
        <v>1</v>
      </c>
      <c r="BK113">
        <v>0</v>
      </c>
      <c r="BL113" s="17">
        <v>11.8594543834</v>
      </c>
      <c r="BM113">
        <v>2.02832440004658</v>
      </c>
      <c r="BN113">
        <v>2.14255854584</v>
      </c>
      <c r="BO113">
        <f t="shared" si="4"/>
        <v>4.34580377705558</v>
      </c>
    </row>
    <row r="114" spans="1:68">
      <c r="A114">
        <v>12</v>
      </c>
      <c r="B114" s="1" t="s">
        <v>113</v>
      </c>
      <c r="C114" s="1">
        <v>2013</v>
      </c>
      <c r="D114" s="1" t="str">
        <f t="shared" si="5"/>
        <v>廊坊市2013</v>
      </c>
      <c r="E114" s="1">
        <v>1293.64007325307</v>
      </c>
      <c r="F114" s="21">
        <v>94.8905821273576</v>
      </c>
      <c r="G114" s="1">
        <v>91.5442453957544</v>
      </c>
      <c r="H114" s="21">
        <v>100</v>
      </c>
      <c r="I114" s="1">
        <v>608.1921</v>
      </c>
      <c r="J114" s="1">
        <v>184</v>
      </c>
      <c r="K114" s="1">
        <v>46</v>
      </c>
      <c r="L114" s="1">
        <v>48</v>
      </c>
      <c r="M114" s="2">
        <v>422.4</v>
      </c>
      <c r="N114" s="1">
        <v>46046</v>
      </c>
      <c r="O114" s="1">
        <v>10.7373961758043</v>
      </c>
      <c r="P114" s="1">
        <v>70.250342</v>
      </c>
      <c r="Q114" s="1">
        <v>70.25</v>
      </c>
      <c r="R114" s="1">
        <v>661.861485427766</v>
      </c>
      <c r="S114" s="1">
        <v>51.2555480327992</v>
      </c>
      <c r="T114" s="1">
        <v>116276</v>
      </c>
      <c r="U114" s="1" t="s">
        <v>114</v>
      </c>
      <c r="V114" s="1">
        <v>0</v>
      </c>
      <c r="W114" s="1">
        <v>0</v>
      </c>
      <c r="X114" s="1">
        <v>0</v>
      </c>
      <c r="Y114" s="1">
        <v>48</v>
      </c>
      <c r="Z114">
        <v>1</v>
      </c>
      <c r="AA114">
        <v>4</v>
      </c>
      <c r="AB114" s="1">
        <v>0</v>
      </c>
      <c r="AC114" s="1">
        <v>0</v>
      </c>
      <c r="AD114" s="1">
        <v>0</v>
      </c>
      <c r="AE114" s="1">
        <v>0</v>
      </c>
      <c r="AF114" s="12">
        <v>2054342</v>
      </c>
      <c r="AG114" s="12">
        <v>2924316</v>
      </c>
      <c r="AH114">
        <v>0.702503423022683</v>
      </c>
      <c r="AI114" s="10">
        <v>19431340</v>
      </c>
      <c r="AJ114" s="22"/>
      <c r="AK114" s="16">
        <v>6382</v>
      </c>
      <c r="AL114" s="23">
        <v>424432.3824</v>
      </c>
      <c r="AM114" s="16">
        <f t="shared" si="6"/>
        <v>1004.81151136364</v>
      </c>
      <c r="AN114" s="16">
        <f t="shared" si="7"/>
        <v>0.0218426718075027</v>
      </c>
      <c r="AO114" s="16">
        <v>4985</v>
      </c>
      <c r="AP114">
        <v>0.0304471012221874</v>
      </c>
      <c r="AQ114" s="4">
        <v>48</v>
      </c>
      <c r="AR114" s="4">
        <v>84</v>
      </c>
      <c r="AS114" s="4">
        <v>1.00244641410201</v>
      </c>
      <c r="AT114" s="4">
        <v>2736589</v>
      </c>
      <c r="AU114" s="4">
        <v>87167</v>
      </c>
      <c r="AV114" s="4">
        <v>1179</v>
      </c>
      <c r="AW114" s="4">
        <v>3333</v>
      </c>
      <c r="AX114" s="4">
        <v>5884</v>
      </c>
      <c r="AY114" s="4">
        <v>15413137</v>
      </c>
      <c r="AZ114" s="4">
        <v>36489.4341856061</v>
      </c>
      <c r="BA114" s="4">
        <v>0.793210195488319</v>
      </c>
      <c r="BB114" s="4">
        <v>31634</v>
      </c>
      <c r="BC114" s="4">
        <v>9977973</v>
      </c>
      <c r="BD114" s="24">
        <v>3653988</v>
      </c>
      <c r="BE114" s="12">
        <v>8650.53977272727</v>
      </c>
      <c r="BF114" s="20">
        <v>0.188046115193291</v>
      </c>
      <c r="BG114" s="25">
        <v>585.505</v>
      </c>
      <c r="BH114" s="2">
        <v>10052.2</v>
      </c>
      <c r="BI114" s="4">
        <v>104.4059</v>
      </c>
      <c r="BJ114">
        <v>1</v>
      </c>
      <c r="BK114">
        <v>0</v>
      </c>
      <c r="BL114" s="17">
        <v>12.1159801195</v>
      </c>
      <c r="BM114">
        <v>1.22405365505479</v>
      </c>
      <c r="BN114">
        <v>2.06246234899</v>
      </c>
      <c r="BO114">
        <f t="shared" si="4"/>
        <v>2.52456457669411</v>
      </c>
      <c r="BP114">
        <v>14</v>
      </c>
    </row>
    <row r="115" spans="1:68">
      <c r="A115">
        <v>12</v>
      </c>
      <c r="B115" s="1" t="s">
        <v>113</v>
      </c>
      <c r="C115" s="1">
        <v>2014</v>
      </c>
      <c r="D115" s="1" t="str">
        <f t="shared" si="5"/>
        <v>廊坊市2014</v>
      </c>
      <c r="E115" s="1">
        <v>1332.75364302847</v>
      </c>
      <c r="F115" s="21">
        <v>96.5544179204685</v>
      </c>
      <c r="G115" s="1">
        <v>82.085042539791</v>
      </c>
      <c r="H115" s="21">
        <v>91</v>
      </c>
      <c r="I115" s="1">
        <v>680.9107</v>
      </c>
      <c r="J115" s="1">
        <v>156.501369863014</v>
      </c>
      <c r="K115" s="1">
        <v>36.0493150684932</v>
      </c>
      <c r="L115" s="1">
        <v>48.4164383561644</v>
      </c>
      <c r="M115" s="2">
        <v>450.4</v>
      </c>
      <c r="N115" s="1">
        <v>48407</v>
      </c>
      <c r="O115" s="1">
        <v>10.7873997103463</v>
      </c>
      <c r="P115" s="1">
        <v>82.80247</v>
      </c>
      <c r="Q115" s="1">
        <v>83.27</v>
      </c>
      <c r="R115" s="1">
        <v>705.734879348167</v>
      </c>
      <c r="S115" s="1">
        <v>48.0551113071932</v>
      </c>
      <c r="T115" s="1">
        <v>185767</v>
      </c>
      <c r="U115" s="1" t="s">
        <v>102</v>
      </c>
      <c r="V115" s="1">
        <v>0</v>
      </c>
      <c r="W115" s="1">
        <v>0</v>
      </c>
      <c r="X115" s="1">
        <v>0</v>
      </c>
      <c r="Y115" s="1">
        <v>55</v>
      </c>
      <c r="Z115">
        <v>1</v>
      </c>
      <c r="AA115">
        <v>2</v>
      </c>
      <c r="AB115" s="1">
        <v>0</v>
      </c>
      <c r="AC115" s="1">
        <v>0</v>
      </c>
      <c r="AD115" s="1">
        <v>0</v>
      </c>
      <c r="AE115" s="1">
        <v>0</v>
      </c>
      <c r="AF115" s="12">
        <v>2504860</v>
      </c>
      <c r="AG115" s="12">
        <v>3025103</v>
      </c>
      <c r="AH115">
        <v>0.828024698663153</v>
      </c>
      <c r="AI115" s="10">
        <v>21759631</v>
      </c>
      <c r="AJ115" s="22"/>
      <c r="AK115" s="16">
        <v>6382</v>
      </c>
      <c r="AL115" s="23">
        <v>440555.4732</v>
      </c>
      <c r="AM115" s="16">
        <f t="shared" si="6"/>
        <v>978.142702486679</v>
      </c>
      <c r="AN115" s="16">
        <f t="shared" si="7"/>
        <v>0.0202464588301153</v>
      </c>
      <c r="AO115" s="16">
        <v>5275</v>
      </c>
      <c r="AP115">
        <v>0.034095316515199</v>
      </c>
      <c r="AQ115" s="4">
        <v>104</v>
      </c>
      <c r="AR115" s="4">
        <v>153</v>
      </c>
      <c r="AS115" s="4">
        <v>1.03273496240212</v>
      </c>
      <c r="AT115" s="4">
        <v>2736589</v>
      </c>
      <c r="AU115" s="4">
        <v>89021</v>
      </c>
      <c r="AV115" s="4">
        <v>1252</v>
      </c>
      <c r="AW115" s="4">
        <v>5392</v>
      </c>
      <c r="AX115" s="4">
        <v>6360</v>
      </c>
      <c r="AY115" s="4">
        <v>13299134</v>
      </c>
      <c r="AZ115" s="4">
        <v>29527.3845470693</v>
      </c>
      <c r="BA115" s="4">
        <v>0.611183801784139</v>
      </c>
      <c r="BB115" s="4">
        <v>29444</v>
      </c>
      <c r="BC115" s="4">
        <v>12007282</v>
      </c>
      <c r="BD115" s="24">
        <v>3249541.2</v>
      </c>
      <c r="BE115" s="12">
        <v>7214.78952042629</v>
      </c>
      <c r="BF115" s="20">
        <v>0.149338065521424</v>
      </c>
      <c r="BG115" s="25"/>
      <c r="BH115" s="2">
        <v>10286.6</v>
      </c>
      <c r="BI115" s="4">
        <v>122.1308</v>
      </c>
      <c r="BJ115">
        <v>1</v>
      </c>
      <c r="BK115">
        <v>0</v>
      </c>
      <c r="BL115" s="17">
        <v>13.3203807498</v>
      </c>
      <c r="BM115">
        <v>1.17232005945479</v>
      </c>
      <c r="BN115">
        <v>1.95317974756</v>
      </c>
      <c r="BO115">
        <f t="shared" si="4"/>
        <v>2.28975179778544</v>
      </c>
      <c r="BP115" s="26">
        <v>43.1481481481481</v>
      </c>
    </row>
    <row r="116" spans="1:68">
      <c r="A116">
        <v>12</v>
      </c>
      <c r="B116" s="1" t="s">
        <v>113</v>
      </c>
      <c r="C116" s="1">
        <v>2015</v>
      </c>
      <c r="D116" s="1" t="str">
        <f t="shared" si="5"/>
        <v>廊坊市2015</v>
      </c>
      <c r="E116" s="1">
        <v>1382.26412827858</v>
      </c>
      <c r="F116" s="21">
        <v>84.5546567615111</v>
      </c>
      <c r="G116" s="1">
        <v>76.3985221510877</v>
      </c>
      <c r="H116" s="21">
        <v>81</v>
      </c>
      <c r="I116" s="1">
        <v>470.0432</v>
      </c>
      <c r="J116" s="1">
        <v>137.709589041096</v>
      </c>
      <c r="K116" s="1">
        <v>23.5479452054795</v>
      </c>
      <c r="L116" s="1">
        <v>46.641095890411</v>
      </c>
      <c r="M116" s="2">
        <v>461.13</v>
      </c>
      <c r="N116" s="1">
        <v>54460</v>
      </c>
      <c r="O116" s="1">
        <v>10.9052217662278</v>
      </c>
      <c r="P116" s="1">
        <v>62.950057</v>
      </c>
      <c r="Q116" s="1">
        <v>62.99</v>
      </c>
      <c r="R116" s="1">
        <v>722.547790661235</v>
      </c>
      <c r="S116" s="1">
        <v>44.5623438674784</v>
      </c>
      <c r="T116" s="1">
        <v>156696</v>
      </c>
      <c r="U116" s="1" t="s">
        <v>102</v>
      </c>
      <c r="V116" s="1">
        <v>0</v>
      </c>
      <c r="W116" s="1">
        <v>0</v>
      </c>
      <c r="X116" s="1">
        <v>0</v>
      </c>
      <c r="Y116" s="1">
        <v>56</v>
      </c>
      <c r="Z116">
        <v>1</v>
      </c>
      <c r="AA116">
        <v>2</v>
      </c>
      <c r="AB116" s="1">
        <v>0</v>
      </c>
      <c r="AC116" s="1">
        <v>0</v>
      </c>
      <c r="AD116" s="1">
        <v>0</v>
      </c>
      <c r="AE116" s="1">
        <v>0</v>
      </c>
      <c r="AF116" s="12">
        <v>3033844</v>
      </c>
      <c r="AG116" s="12">
        <v>4819446</v>
      </c>
      <c r="AH116">
        <v>0.629500569152554</v>
      </c>
      <c r="AI116" s="10">
        <v>24738649</v>
      </c>
      <c r="AJ116" s="22">
        <v>55</v>
      </c>
      <c r="AK116" s="16">
        <v>6382</v>
      </c>
      <c r="AL116" s="23">
        <v>470823.4412</v>
      </c>
      <c r="AM116" s="16">
        <f t="shared" si="6"/>
        <v>1021.02105957105</v>
      </c>
      <c r="AN116" s="16">
        <f t="shared" si="7"/>
        <v>0.0190318978696048</v>
      </c>
      <c r="AO116" s="16">
        <v>4887</v>
      </c>
      <c r="AP116">
        <v>0.0387631604512692</v>
      </c>
      <c r="AQ116" s="4">
        <v>125</v>
      </c>
      <c r="AR116" s="4">
        <v>205</v>
      </c>
      <c r="AS116" s="4">
        <v>1.02420701911084</v>
      </c>
      <c r="AT116" s="4">
        <v>2736589</v>
      </c>
      <c r="AU116" s="4">
        <v>156178</v>
      </c>
      <c r="AV116" s="4">
        <v>1255</v>
      </c>
      <c r="AW116" s="4">
        <v>5372</v>
      </c>
      <c r="AX116" s="4">
        <v>7712</v>
      </c>
      <c r="AY116" s="4">
        <v>21338117</v>
      </c>
      <c r="AZ116" s="4">
        <v>46273.5389152733</v>
      </c>
      <c r="BA116" s="4">
        <v>0.862541725702159</v>
      </c>
      <c r="BB116" s="4">
        <v>41606</v>
      </c>
      <c r="BC116" s="4">
        <v>12458066</v>
      </c>
      <c r="BD116" s="24">
        <v>3027002.4</v>
      </c>
      <c r="BE116" s="12">
        <v>6564.31461843732</v>
      </c>
      <c r="BF116" s="20">
        <v>0.122359244435701</v>
      </c>
      <c r="BG116" s="25"/>
      <c r="BH116" s="2">
        <v>10521</v>
      </c>
      <c r="BI116" s="4">
        <v>94.44116</v>
      </c>
      <c r="BJ116">
        <v>1</v>
      </c>
      <c r="BK116">
        <v>0</v>
      </c>
      <c r="BL116" s="17">
        <v>13.0672383175</v>
      </c>
      <c r="BM116">
        <v>1.4463890821863</v>
      </c>
      <c r="BN116">
        <v>2.01412497232</v>
      </c>
      <c r="BO116">
        <f t="shared" si="4"/>
        <v>2.91320837012243</v>
      </c>
      <c r="BP116" s="26">
        <v>27.0365079365079</v>
      </c>
    </row>
    <row r="117" spans="1:68">
      <c r="A117">
        <v>12</v>
      </c>
      <c r="B117" s="1" t="s">
        <v>113</v>
      </c>
      <c r="C117" s="1">
        <v>2016</v>
      </c>
      <c r="D117" s="1" t="str">
        <f t="shared" si="5"/>
        <v>廊坊市2016</v>
      </c>
      <c r="E117" s="1">
        <v>1365.03049587131</v>
      </c>
      <c r="F117" s="21">
        <v>75.7551940268901</v>
      </c>
      <c r="G117" s="1">
        <v>65.4536796637588</v>
      </c>
      <c r="H117" s="21">
        <v>71</v>
      </c>
      <c r="I117" s="1">
        <v>515.1733</v>
      </c>
      <c r="J117" s="1">
        <v>111.767123287671</v>
      </c>
      <c r="K117" s="1">
        <v>18.041095890411</v>
      </c>
      <c r="L117" s="1">
        <v>51.5424657534247</v>
      </c>
      <c r="M117" s="2">
        <v>470</v>
      </c>
      <c r="N117" s="1">
        <v>58972</v>
      </c>
      <c r="O117" s="1">
        <v>10.9848180339697</v>
      </c>
      <c r="P117" s="1">
        <v>66.559626</v>
      </c>
      <c r="Q117" s="1">
        <v>66.56</v>
      </c>
      <c r="R117" s="1">
        <v>736.446255092447</v>
      </c>
      <c r="S117" s="1">
        <v>44.2506046771502</v>
      </c>
      <c r="T117" s="1">
        <v>146090</v>
      </c>
      <c r="U117" s="1" t="s">
        <v>115</v>
      </c>
      <c r="V117" s="1">
        <v>0</v>
      </c>
      <c r="W117" s="1">
        <v>0</v>
      </c>
      <c r="X117" s="1">
        <v>0</v>
      </c>
      <c r="Y117" s="1">
        <v>51</v>
      </c>
      <c r="Z117">
        <v>1</v>
      </c>
      <c r="AA117">
        <v>3</v>
      </c>
      <c r="AB117" s="1">
        <v>0</v>
      </c>
      <c r="AC117" s="1">
        <v>0</v>
      </c>
      <c r="AD117" s="1">
        <v>0</v>
      </c>
      <c r="AE117" s="1">
        <v>1</v>
      </c>
      <c r="AF117" s="12">
        <v>3387244</v>
      </c>
      <c r="AG117" s="12">
        <v>5089037</v>
      </c>
      <c r="AH117">
        <v>0.665596261139387</v>
      </c>
      <c r="AI117" s="10">
        <v>27063015</v>
      </c>
      <c r="AJ117" s="22">
        <v>56.8</v>
      </c>
      <c r="AK117" s="16">
        <v>6382</v>
      </c>
      <c r="AL117" s="23">
        <v>532758.9561</v>
      </c>
      <c r="AM117" s="16">
        <f t="shared" si="6"/>
        <v>1133.52969382979</v>
      </c>
      <c r="AN117" s="16">
        <f t="shared" si="7"/>
        <v>0.0196858685589909</v>
      </c>
      <c r="AO117" s="16">
        <v>10803</v>
      </c>
      <c r="AP117">
        <v>0.0424052256345973</v>
      </c>
      <c r="AQ117" s="4">
        <v>210</v>
      </c>
      <c r="AR117" s="4">
        <v>297</v>
      </c>
      <c r="AS117" s="4">
        <v>1.05756737365114</v>
      </c>
      <c r="AT117" s="4">
        <v>2736608</v>
      </c>
      <c r="AU117" s="4">
        <v>174875</v>
      </c>
      <c r="AV117" s="4">
        <v>1190</v>
      </c>
      <c r="AW117" s="4">
        <v>5357</v>
      </c>
      <c r="AX117" s="4">
        <v>12441</v>
      </c>
      <c r="AY117" s="4">
        <v>24585169</v>
      </c>
      <c r="AZ117" s="4">
        <v>52308.870212766</v>
      </c>
      <c r="BA117" s="4">
        <v>0.908441613027965</v>
      </c>
      <c r="BB117" s="4">
        <v>76455</v>
      </c>
      <c r="BC117" s="4">
        <v>12829092</v>
      </c>
      <c r="BD117" s="24">
        <v>3326000</v>
      </c>
      <c r="BE117" s="12">
        <v>7076.59574468085</v>
      </c>
      <c r="BF117" s="20">
        <v>0.12289835408213</v>
      </c>
      <c r="BG117" s="25"/>
      <c r="BH117" s="2">
        <v>10684</v>
      </c>
      <c r="BI117" s="4">
        <v>104.627</v>
      </c>
      <c r="BJ117">
        <v>1</v>
      </c>
      <c r="BK117">
        <v>0</v>
      </c>
      <c r="BL117" s="17">
        <v>13.0446693531</v>
      </c>
      <c r="BM117">
        <v>1.61245798043562</v>
      </c>
      <c r="BN117">
        <v>2.07447170102</v>
      </c>
      <c r="BO117">
        <f t="shared" si="4"/>
        <v>3.34499844949755</v>
      </c>
      <c r="BP117">
        <v>46.31</v>
      </c>
    </row>
    <row r="118" spans="1:68">
      <c r="A118">
        <v>12</v>
      </c>
      <c r="B118" s="1" t="s">
        <v>113</v>
      </c>
      <c r="C118" s="1">
        <v>2017</v>
      </c>
      <c r="D118" s="1" t="str">
        <f t="shared" si="5"/>
        <v>廊坊市2017</v>
      </c>
      <c r="E118" s="1">
        <v>1382.74115854853</v>
      </c>
      <c r="F118" s="21">
        <v>66.2508806074911</v>
      </c>
      <c r="G118" s="1">
        <v>55.5948201302077</v>
      </c>
      <c r="H118" s="21">
        <v>61</v>
      </c>
      <c r="I118" s="1">
        <v>2083.03</v>
      </c>
      <c r="J118" s="1">
        <v>101.257534246575</v>
      </c>
      <c r="K118" s="1">
        <v>13.4958904109589</v>
      </c>
      <c r="L118" s="1">
        <v>47.9780821917808</v>
      </c>
      <c r="M118" s="2">
        <v>474</v>
      </c>
      <c r="N118" s="1">
        <v>61586</v>
      </c>
      <c r="O118" s="1">
        <v>11.028189850964</v>
      </c>
      <c r="P118" s="1">
        <v>56.88538</v>
      </c>
      <c r="Q118" s="1">
        <v>56.8854</v>
      </c>
      <c r="R118" s="1">
        <v>738.432777691229</v>
      </c>
      <c r="S118" s="1">
        <v>43.6815561209437</v>
      </c>
      <c r="T118" s="1">
        <v>192179</v>
      </c>
      <c r="U118" s="1" t="s">
        <v>115</v>
      </c>
      <c r="V118" s="1">
        <v>0</v>
      </c>
      <c r="W118" s="1">
        <v>0</v>
      </c>
      <c r="X118" s="1">
        <v>0</v>
      </c>
      <c r="Y118" s="1">
        <v>52</v>
      </c>
      <c r="Z118">
        <v>1</v>
      </c>
      <c r="AA118">
        <v>3</v>
      </c>
      <c r="AB118" s="1">
        <v>0</v>
      </c>
      <c r="AC118" s="1">
        <v>0</v>
      </c>
      <c r="AD118" s="1">
        <v>0</v>
      </c>
      <c r="AE118" s="1">
        <v>0</v>
      </c>
      <c r="AF118" s="12">
        <v>3314731</v>
      </c>
      <c r="AG118" s="12">
        <v>5827035</v>
      </c>
      <c r="AH118">
        <v>0.568853799573883</v>
      </c>
      <c r="AI118" s="10">
        <v>28810071</v>
      </c>
      <c r="AJ118" s="22">
        <v>58.5</v>
      </c>
      <c r="AK118" s="16">
        <v>6419</v>
      </c>
      <c r="AL118" s="23">
        <v>667334.4084</v>
      </c>
      <c r="AM118" s="16">
        <f t="shared" si="6"/>
        <v>1407.87849873418</v>
      </c>
      <c r="AN118" s="16">
        <f t="shared" si="7"/>
        <v>0.0231632337317044</v>
      </c>
      <c r="AO118" s="16">
        <v>11408</v>
      </c>
      <c r="AP118">
        <v>0.0448824910422184</v>
      </c>
      <c r="AQ118" s="4">
        <v>211</v>
      </c>
      <c r="AR118" s="4">
        <v>365</v>
      </c>
      <c r="AS118" s="4">
        <v>0.967727666227123</v>
      </c>
      <c r="AT118" s="4">
        <v>2738800</v>
      </c>
      <c r="AU118" s="4">
        <v>195295</v>
      </c>
      <c r="AV118" s="4">
        <v>1180</v>
      </c>
      <c r="AW118" s="4">
        <v>5346</v>
      </c>
      <c r="AX118" s="4">
        <v>40721</v>
      </c>
      <c r="AY118" s="4">
        <v>29775044</v>
      </c>
      <c r="AZ118" s="4">
        <v>62816.5485232068</v>
      </c>
      <c r="BA118" s="4">
        <v>1.03349429440837</v>
      </c>
      <c r="BB118" s="4">
        <v>66840</v>
      </c>
      <c r="BC118" s="4">
        <v>8303066</v>
      </c>
      <c r="BD118" s="24">
        <v>3705000</v>
      </c>
      <c r="BE118" s="12">
        <v>7816.45569620253</v>
      </c>
      <c r="BF118" s="20">
        <v>0.128600863218976</v>
      </c>
      <c r="BG118" s="25"/>
      <c r="BH118" s="2">
        <v>10994.5</v>
      </c>
      <c r="BI118" s="4">
        <v>109.0701</v>
      </c>
      <c r="BJ118">
        <v>1</v>
      </c>
      <c r="BK118">
        <v>0</v>
      </c>
      <c r="BL118" s="17">
        <v>13.4654487188</v>
      </c>
      <c r="BM118">
        <v>1.34271972520274</v>
      </c>
      <c r="BN118">
        <v>2.08890225056</v>
      </c>
      <c r="BO118">
        <f t="shared" si="4"/>
        <v>2.80481025584731</v>
      </c>
      <c r="BP118">
        <v>42.09</v>
      </c>
    </row>
    <row r="119" spans="1:68">
      <c r="A119">
        <v>12</v>
      </c>
      <c r="B119" s="1" t="s">
        <v>113</v>
      </c>
      <c r="C119" s="1">
        <v>2018</v>
      </c>
      <c r="D119" s="1" t="str">
        <f t="shared" si="5"/>
        <v>廊坊市2018</v>
      </c>
      <c r="E119" s="1">
        <v>1347.93336007444</v>
      </c>
      <c r="F119" s="21">
        <v>57.6988208964334</v>
      </c>
      <c r="G119" s="1">
        <v>51.3787281727111</v>
      </c>
      <c r="H119" s="21">
        <v>53</v>
      </c>
      <c r="I119" s="1">
        <v>2168.621</v>
      </c>
      <c r="J119" s="1">
        <v>90.8333333333333</v>
      </c>
      <c r="K119" s="1">
        <v>10.1666666666666</v>
      </c>
      <c r="L119" s="1">
        <v>42.9166666666666</v>
      </c>
      <c r="M119" s="2">
        <v>479</v>
      </c>
      <c r="N119" s="1">
        <v>64906</v>
      </c>
      <c r="O119" s="1">
        <v>11.0806953483419</v>
      </c>
      <c r="P119" s="1">
        <v>58.359273</v>
      </c>
      <c r="Q119" s="1">
        <v>56.097842</v>
      </c>
      <c r="R119" s="1">
        <v>746.222152983331</v>
      </c>
      <c r="S119" s="1">
        <v>37.5225428685409</v>
      </c>
      <c r="T119" s="1">
        <v>166871</v>
      </c>
      <c r="U119" s="1" t="s">
        <v>115</v>
      </c>
      <c r="V119" s="1">
        <v>0</v>
      </c>
      <c r="W119" s="1">
        <v>0</v>
      </c>
      <c r="X119" s="1">
        <v>0</v>
      </c>
      <c r="Y119" s="1">
        <v>53</v>
      </c>
      <c r="Z119">
        <v>1</v>
      </c>
      <c r="AA119">
        <v>3</v>
      </c>
      <c r="AB119" s="1">
        <v>0</v>
      </c>
      <c r="AC119" s="1">
        <v>0</v>
      </c>
      <c r="AD119" s="1">
        <v>0</v>
      </c>
      <c r="AE119" s="1">
        <v>1</v>
      </c>
      <c r="AF119" s="12">
        <v>3620321</v>
      </c>
      <c r="AG119" s="12">
        <v>6203506</v>
      </c>
      <c r="AH119">
        <v>0.583592729659647</v>
      </c>
      <c r="AI119" s="10">
        <v>31082249</v>
      </c>
      <c r="AJ119" s="22">
        <v>60.01</v>
      </c>
      <c r="AK119" s="16">
        <v>6419</v>
      </c>
      <c r="AL119" s="23">
        <v>694198.347</v>
      </c>
      <c r="AM119" s="16">
        <f t="shared" si="6"/>
        <v>1449.26586012526</v>
      </c>
      <c r="AN119" s="16">
        <f t="shared" si="7"/>
        <v>0.0223342380083243</v>
      </c>
      <c r="AO119" s="16">
        <v>5920</v>
      </c>
      <c r="AP119">
        <v>0.0484222604767098</v>
      </c>
      <c r="AQ119" s="4">
        <v>310</v>
      </c>
      <c r="AR119" s="4">
        <v>407</v>
      </c>
      <c r="AS119" s="4">
        <v>0.997635723558749</v>
      </c>
      <c r="AT119" s="4">
        <v>2865949</v>
      </c>
      <c r="AU119" s="4">
        <v>217538</v>
      </c>
      <c r="AV119" s="4">
        <v>1130</v>
      </c>
      <c r="AW119" s="4">
        <v>5337</v>
      </c>
      <c r="AX119" s="4">
        <v>251278</v>
      </c>
      <c r="AY119" s="4">
        <v>36014258</v>
      </c>
      <c r="AZ119" s="4">
        <v>75186.3423799583</v>
      </c>
      <c r="BA119" s="4">
        <v>1.158676066201</v>
      </c>
      <c r="BB119" s="4">
        <v>56004</v>
      </c>
      <c r="BC119" s="4">
        <v>12360466</v>
      </c>
      <c r="BD119" s="24">
        <v>4625000</v>
      </c>
      <c r="BE119" s="12">
        <v>9655.53235908142</v>
      </c>
      <c r="BF119" s="20">
        <v>0.148798756486379</v>
      </c>
      <c r="BG119" s="25"/>
      <c r="BH119" s="2">
        <v>10994.5</v>
      </c>
      <c r="BI119" s="4">
        <v>122.3949</v>
      </c>
      <c r="BJ119">
        <v>1</v>
      </c>
      <c r="BK119">
        <v>0</v>
      </c>
      <c r="BL119" s="17">
        <v>12.942271827</v>
      </c>
      <c r="BM119">
        <v>1.58850799706301</v>
      </c>
      <c r="BN119">
        <v>2.07357890273</v>
      </c>
      <c r="BO119">
        <f t="shared" si="4"/>
        <v>3.29389666952775</v>
      </c>
      <c r="BP119">
        <v>19.26</v>
      </c>
    </row>
    <row r="120" spans="1:68">
      <c r="A120">
        <v>12</v>
      </c>
      <c r="B120" s="1" t="s">
        <v>113</v>
      </c>
      <c r="C120" s="1">
        <v>2019</v>
      </c>
      <c r="D120" s="1" t="str">
        <f t="shared" si="5"/>
        <v>廊坊市2019</v>
      </c>
      <c r="E120" s="1">
        <v>1432.1128220193</v>
      </c>
      <c r="F120" s="21">
        <v>54.2904029988531</v>
      </c>
      <c r="G120" s="1">
        <v>46.1666666666666</v>
      </c>
      <c r="H120" s="21">
        <v>48</v>
      </c>
      <c r="I120" s="1">
        <v>2190.216</v>
      </c>
      <c r="J120" s="1">
        <v>86.25</v>
      </c>
      <c r="K120" s="1">
        <v>8.41666666666666</v>
      </c>
      <c r="L120" s="1">
        <v>38.5</v>
      </c>
      <c r="M120" s="2">
        <v>483</v>
      </c>
      <c r="N120" s="1">
        <v>65512</v>
      </c>
      <c r="O120" s="1">
        <v>11.08998861095</v>
      </c>
      <c r="P120" s="1">
        <v>60.699922</v>
      </c>
      <c r="Q120" s="1">
        <v>60.699922</v>
      </c>
      <c r="R120" s="1">
        <v>752.453653217012</v>
      </c>
      <c r="S120" s="1">
        <v>32.9161451814768</v>
      </c>
      <c r="T120" s="1">
        <v>144212</v>
      </c>
      <c r="U120" s="1" t="s">
        <v>115</v>
      </c>
      <c r="V120" s="1">
        <v>0</v>
      </c>
      <c r="W120" s="1">
        <v>0</v>
      </c>
      <c r="X120" s="1">
        <v>0</v>
      </c>
      <c r="Y120" s="1">
        <v>54</v>
      </c>
      <c r="Z120">
        <v>1</v>
      </c>
      <c r="AA120">
        <v>3</v>
      </c>
      <c r="AB120" s="1">
        <v>0</v>
      </c>
      <c r="AC120" s="1">
        <v>0</v>
      </c>
      <c r="AD120" s="1">
        <v>0</v>
      </c>
      <c r="AE120" s="1">
        <v>0</v>
      </c>
      <c r="AF120" s="12">
        <v>3883388</v>
      </c>
      <c r="AG120" s="12">
        <v>6397682</v>
      </c>
      <c r="AH120">
        <v>0.60699922253091</v>
      </c>
      <c r="AI120" s="10">
        <v>31960000</v>
      </c>
      <c r="AJ120" s="22">
        <v>61.29</v>
      </c>
      <c r="AK120" s="16">
        <v>6419</v>
      </c>
      <c r="AL120" s="23">
        <v>762656.769</v>
      </c>
      <c r="AM120" s="16">
        <f t="shared" si="6"/>
        <v>1578.99952173913</v>
      </c>
      <c r="AN120" s="16">
        <f t="shared" si="7"/>
        <v>0.0238628525969962</v>
      </c>
      <c r="AO120" s="16">
        <v>5980</v>
      </c>
      <c r="AP120">
        <v>0.0497896868671133</v>
      </c>
      <c r="AQ120" s="4">
        <v>275</v>
      </c>
      <c r="AR120" s="4">
        <v>571</v>
      </c>
      <c r="AS120" s="4">
        <v>0.984442100166483</v>
      </c>
      <c r="AT120" s="4">
        <v>2867113</v>
      </c>
      <c r="AU120" s="4">
        <v>241705</v>
      </c>
      <c r="AV120" s="4">
        <v>1137</v>
      </c>
      <c r="AW120" s="4">
        <v>5331</v>
      </c>
      <c r="AX120" s="4">
        <v>461834</v>
      </c>
      <c r="AY120" s="4">
        <v>43505393</v>
      </c>
      <c r="AZ120" s="4">
        <v>90073.2774327122</v>
      </c>
      <c r="BA120" s="4">
        <v>1.36124508760951</v>
      </c>
      <c r="BB120" s="4">
        <v>74277</v>
      </c>
      <c r="BC120" s="4">
        <v>6665400</v>
      </c>
      <c r="BD120" s="24">
        <v>3025637</v>
      </c>
      <c r="BE120" s="12">
        <v>6264.25879917184</v>
      </c>
      <c r="BF120" s="20">
        <v>0.0946694931163955</v>
      </c>
      <c r="BG120" s="25"/>
      <c r="BH120" s="2">
        <v>10994.5</v>
      </c>
      <c r="BI120" s="4">
        <v>113.1566</v>
      </c>
      <c r="BJ120">
        <v>1</v>
      </c>
      <c r="BK120">
        <v>0</v>
      </c>
      <c r="BL120" s="17">
        <v>13.4488007945</v>
      </c>
      <c r="BM120">
        <v>1.15560552183288</v>
      </c>
      <c r="BN120">
        <v>2.01660005547</v>
      </c>
      <c r="BO120">
        <f t="shared" si="4"/>
        <v>2.33039415942962</v>
      </c>
      <c r="BP120">
        <v>48.38</v>
      </c>
    </row>
    <row r="121" spans="1:68">
      <c r="A121">
        <v>12</v>
      </c>
      <c r="B121" s="1" t="s">
        <v>113</v>
      </c>
      <c r="C121" s="1">
        <v>2020</v>
      </c>
      <c r="D121" s="1" t="str">
        <f t="shared" si="5"/>
        <v>廊坊市2020</v>
      </c>
      <c r="E121" s="1">
        <v>1354.65973610007</v>
      </c>
      <c r="F121" s="21">
        <v>50.3652835572655</v>
      </c>
      <c r="G121" s="1">
        <v>42.4166666666666</v>
      </c>
      <c r="H121" s="1"/>
      <c r="I121" s="1"/>
      <c r="J121" s="1">
        <v>77.0833333333333</v>
      </c>
      <c r="K121" s="1">
        <v>7.91666666666666</v>
      </c>
      <c r="L121" s="1">
        <v>36.25</v>
      </c>
      <c r="M121" s="2">
        <v>487</v>
      </c>
      <c r="P121">
        <v>54.627997</v>
      </c>
      <c r="Q121" s="1">
        <v>55.253645</v>
      </c>
      <c r="R121" s="1">
        <v>752.453653217012</v>
      </c>
      <c r="S121" s="1">
        <v>32.9161451814768</v>
      </c>
      <c r="T121" s="1">
        <v>121775</v>
      </c>
      <c r="U121" s="1" t="s">
        <v>115</v>
      </c>
      <c r="V121" s="1">
        <v>0</v>
      </c>
      <c r="W121" s="1">
        <v>0</v>
      </c>
      <c r="X121" s="1">
        <v>0</v>
      </c>
      <c r="Y121" s="1">
        <v>55</v>
      </c>
      <c r="Z121">
        <v>1</v>
      </c>
      <c r="AA121">
        <v>3</v>
      </c>
      <c r="AB121" s="1">
        <v>0</v>
      </c>
      <c r="AC121" s="1">
        <v>0</v>
      </c>
      <c r="AD121" s="1">
        <v>0</v>
      </c>
      <c r="AE121" s="1">
        <v>0</v>
      </c>
      <c r="AF121" s="12">
        <v>3601000</v>
      </c>
      <c r="AG121" s="12">
        <v>6582479</v>
      </c>
      <c r="AH121">
        <v>0.547058334709461</v>
      </c>
      <c r="AI121" s="10">
        <v>33011000</v>
      </c>
      <c r="AJ121" s="22">
        <v>64.84</v>
      </c>
      <c r="AK121" s="16">
        <v>6419</v>
      </c>
      <c r="AM121" s="16"/>
      <c r="AN121" s="16"/>
      <c r="AP121">
        <v>0.051427013553513</v>
      </c>
      <c r="BE121" s="8"/>
      <c r="BF121"/>
      <c r="BG121" s="25"/>
      <c r="BH121" s="2">
        <v>10994.5</v>
      </c>
      <c r="BJ121">
        <v>1</v>
      </c>
      <c r="BK121">
        <v>0</v>
      </c>
      <c r="BL121" s="17">
        <v>13.0556220698</v>
      </c>
      <c r="BM121">
        <v>1.53828098108767</v>
      </c>
      <c r="BN121">
        <v>1.94200208187</v>
      </c>
      <c r="BO121">
        <f t="shared" si="4"/>
        <v>2.98734486777328</v>
      </c>
      <c r="BP121">
        <v>50.43</v>
      </c>
    </row>
    <row r="122" spans="1:67">
      <c r="A122">
        <v>13</v>
      </c>
      <c r="B122" s="1" t="s">
        <v>116</v>
      </c>
      <c r="C122" s="1">
        <v>2011</v>
      </c>
      <c r="D122" s="1" t="str">
        <f t="shared" si="5"/>
        <v>衡水市2011</v>
      </c>
      <c r="E122" s="1">
        <v>1493.65598787762</v>
      </c>
      <c r="F122" s="21">
        <v>95.2722087407202</v>
      </c>
      <c r="G122" s="1">
        <v>103.287699101035</v>
      </c>
      <c r="H122" s="21">
        <v>85</v>
      </c>
      <c r="I122" s="1">
        <v>246.4182</v>
      </c>
      <c r="J122" s="1"/>
      <c r="K122" s="1"/>
      <c r="L122" s="1"/>
      <c r="M122" s="2">
        <v>441.6</v>
      </c>
      <c r="N122" s="1">
        <v>21334</v>
      </c>
      <c r="O122" s="1">
        <v>9.96805732318543</v>
      </c>
      <c r="P122" s="1">
        <v>27.108028</v>
      </c>
      <c r="Q122" s="1">
        <v>28.177</v>
      </c>
      <c r="R122" s="1">
        <v>499.717098562861</v>
      </c>
      <c r="S122" s="1">
        <v>52.5611633138515</v>
      </c>
      <c r="T122" s="1">
        <v>31943</v>
      </c>
      <c r="U122" s="1" t="s">
        <v>117</v>
      </c>
      <c r="V122" s="1">
        <v>0</v>
      </c>
      <c r="W122" s="1">
        <v>0</v>
      </c>
      <c r="X122" s="1">
        <v>0</v>
      </c>
      <c r="Y122" s="1">
        <v>46</v>
      </c>
      <c r="Z122">
        <v>1</v>
      </c>
      <c r="AA122">
        <v>3</v>
      </c>
      <c r="AB122" s="1">
        <v>0</v>
      </c>
      <c r="AC122" s="1">
        <v>1</v>
      </c>
      <c r="AD122" s="1">
        <v>0</v>
      </c>
      <c r="AE122" s="1">
        <v>0</v>
      </c>
      <c r="AF122" s="12">
        <v>372515</v>
      </c>
      <c r="AG122" s="12">
        <v>1374187</v>
      </c>
      <c r="AH122">
        <v>0.271080282377871</v>
      </c>
      <c r="AI122" s="10">
        <v>9290736</v>
      </c>
      <c r="AJ122" s="22"/>
      <c r="AK122" s="16">
        <v>8837</v>
      </c>
      <c r="AL122" s="23">
        <v>95092.9124</v>
      </c>
      <c r="AM122" s="16">
        <f t="shared" si="6"/>
        <v>215.337211050725</v>
      </c>
      <c r="AN122" s="16">
        <f t="shared" si="7"/>
        <v>0.0102352399637661</v>
      </c>
      <c r="AO122" s="16">
        <v>2685</v>
      </c>
      <c r="AP122">
        <v>0.0105134502659274</v>
      </c>
      <c r="AQ122" s="4">
        <v>13</v>
      </c>
      <c r="AR122" s="4">
        <v>69</v>
      </c>
      <c r="AS122" s="4">
        <v>0.976135487233413</v>
      </c>
      <c r="AT122" s="4">
        <v>1014645</v>
      </c>
      <c r="AU122" s="4">
        <v>17805</v>
      </c>
      <c r="AV122" s="4">
        <v>856</v>
      </c>
      <c r="AW122" s="4">
        <v>3561</v>
      </c>
      <c r="AX122" s="4">
        <v>113309</v>
      </c>
      <c r="AY122" s="4">
        <v>5672374</v>
      </c>
      <c r="AZ122" s="4">
        <v>12845.0498188406</v>
      </c>
      <c r="BA122" s="4">
        <v>0.610540865653701</v>
      </c>
      <c r="BB122" s="4">
        <v>6706</v>
      </c>
      <c r="BC122" s="4">
        <v>2668343</v>
      </c>
      <c r="BD122" s="24">
        <v>1873052</v>
      </c>
      <c r="BE122" s="12">
        <v>4241.51268115942</v>
      </c>
      <c r="BF122" s="20">
        <v>0.201604264721331</v>
      </c>
      <c r="BG122" s="25">
        <v>338.57</v>
      </c>
      <c r="BH122" s="2">
        <v>10889.4</v>
      </c>
      <c r="BI122" s="4">
        <v>37.29573</v>
      </c>
      <c r="BJ122">
        <v>1</v>
      </c>
      <c r="BK122">
        <v>1</v>
      </c>
      <c r="BL122" s="17">
        <v>13.004308687</v>
      </c>
      <c r="BM122">
        <v>1.40595165235342</v>
      </c>
      <c r="BN122">
        <v>1.92423182057</v>
      </c>
      <c r="BO122">
        <f t="shared" si="4"/>
        <v>2.70537690764143</v>
      </c>
    </row>
    <row r="123" spans="1:67">
      <c r="A123">
        <v>13</v>
      </c>
      <c r="B123" s="1" t="s">
        <v>116</v>
      </c>
      <c r="C123" s="1">
        <v>2012</v>
      </c>
      <c r="D123" s="1" t="str">
        <f t="shared" si="5"/>
        <v>衡水市2012</v>
      </c>
      <c r="E123" s="1">
        <v>1362.70897787254</v>
      </c>
      <c r="F123" s="21">
        <v>89.3261552524335</v>
      </c>
      <c r="G123" s="1">
        <v>82.731548709363</v>
      </c>
      <c r="H123" s="21">
        <v>85</v>
      </c>
      <c r="I123" s="1">
        <v>255.0495</v>
      </c>
      <c r="J123" s="1">
        <v>77</v>
      </c>
      <c r="K123" s="1">
        <v>38</v>
      </c>
      <c r="L123" s="1">
        <v>24</v>
      </c>
      <c r="M123" s="2">
        <v>442.4</v>
      </c>
      <c r="N123" s="1">
        <v>23101</v>
      </c>
      <c r="O123" s="1">
        <v>10.0476311856162</v>
      </c>
      <c r="P123" s="1">
        <v>31.549318</v>
      </c>
      <c r="Q123" s="1">
        <v>32.2054</v>
      </c>
      <c r="R123" s="1">
        <v>500.622383161706</v>
      </c>
      <c r="S123" s="1">
        <v>51.7205226353323</v>
      </c>
      <c r="T123" s="1">
        <v>32395</v>
      </c>
      <c r="U123" s="1" t="s">
        <v>117</v>
      </c>
      <c r="V123" s="1">
        <v>0</v>
      </c>
      <c r="W123" s="1">
        <v>0</v>
      </c>
      <c r="X123" s="1">
        <v>0</v>
      </c>
      <c r="Y123" s="1">
        <v>47</v>
      </c>
      <c r="Z123">
        <v>1</v>
      </c>
      <c r="AA123">
        <v>3</v>
      </c>
      <c r="AB123" s="1">
        <v>0</v>
      </c>
      <c r="AC123" s="1">
        <v>1</v>
      </c>
      <c r="AD123" s="1">
        <v>0</v>
      </c>
      <c r="AE123" s="1">
        <v>0</v>
      </c>
      <c r="AF123" s="12">
        <v>507343</v>
      </c>
      <c r="AG123" s="12">
        <v>1608095</v>
      </c>
      <c r="AH123">
        <v>0.315493176709087</v>
      </c>
      <c r="AI123" s="10">
        <v>10110263</v>
      </c>
      <c r="AJ123" s="22"/>
      <c r="AK123" s="16">
        <v>8837</v>
      </c>
      <c r="AL123" s="23">
        <v>115796.5</v>
      </c>
      <c r="AM123" s="16">
        <f t="shared" si="6"/>
        <v>261.746157323689</v>
      </c>
      <c r="AN123" s="16">
        <f t="shared" si="7"/>
        <v>0.0114533617968197</v>
      </c>
      <c r="AO123" s="16">
        <v>2539</v>
      </c>
      <c r="AP123">
        <v>0.0114408317302252</v>
      </c>
      <c r="AQ123" s="4">
        <v>17</v>
      </c>
      <c r="AR123" s="4">
        <v>84</v>
      </c>
      <c r="AS123" s="4">
        <v>0.981696383288629</v>
      </c>
      <c r="AT123" s="4">
        <v>1035889</v>
      </c>
      <c r="AU123" s="4">
        <v>16153</v>
      </c>
      <c r="AV123" s="4">
        <v>941</v>
      </c>
      <c r="AW123" s="4">
        <v>3934</v>
      </c>
      <c r="AX123" s="4">
        <v>113305</v>
      </c>
      <c r="AY123" s="4">
        <v>6399496</v>
      </c>
      <c r="AZ123" s="4">
        <v>14465.4068716094</v>
      </c>
      <c r="BA123" s="4">
        <v>0.632970279803799</v>
      </c>
      <c r="BB123" s="4">
        <v>7336</v>
      </c>
      <c r="BC123" s="4">
        <v>3332140</v>
      </c>
      <c r="BD123" s="24">
        <v>2045250</v>
      </c>
      <c r="BE123" s="12">
        <v>4623.07866184448</v>
      </c>
      <c r="BF123" s="20">
        <v>0.202294440807326</v>
      </c>
      <c r="BG123" s="25">
        <v>402.985</v>
      </c>
      <c r="BH123" s="2">
        <v>11326.4</v>
      </c>
      <c r="BI123" s="4">
        <v>37.66486</v>
      </c>
      <c r="BJ123">
        <v>1</v>
      </c>
      <c r="BK123">
        <v>1</v>
      </c>
      <c r="BL123" s="17">
        <v>12.8930535767</v>
      </c>
      <c r="BM123">
        <v>1.65934657490137</v>
      </c>
      <c r="BN123">
        <v>1.90774854768</v>
      </c>
      <c r="BO123">
        <f t="shared" si="4"/>
        <v>3.16561601836587</v>
      </c>
    </row>
    <row r="124" spans="1:68">
      <c r="A124">
        <v>13</v>
      </c>
      <c r="B124" s="1" t="s">
        <v>116</v>
      </c>
      <c r="C124" s="1">
        <v>2013</v>
      </c>
      <c r="D124" s="1" t="str">
        <f t="shared" si="5"/>
        <v>衡水市2013</v>
      </c>
      <c r="E124" s="1">
        <v>1294.65517499996</v>
      </c>
      <c r="F124" s="21">
        <v>106.161330999644</v>
      </c>
      <c r="G124" s="1">
        <v>110.121438104073</v>
      </c>
      <c r="H124" s="21">
        <v>85</v>
      </c>
      <c r="I124" s="1">
        <v>264.5283</v>
      </c>
      <c r="J124" s="1">
        <v>217</v>
      </c>
      <c r="K124" s="1">
        <v>68</v>
      </c>
      <c r="L124" s="1">
        <v>46</v>
      </c>
      <c r="M124" s="2">
        <v>447.5</v>
      </c>
      <c r="N124" s="1">
        <v>23889</v>
      </c>
      <c r="O124" s="1">
        <v>10.0811733809256</v>
      </c>
      <c r="P124" s="1">
        <v>36.932901</v>
      </c>
      <c r="Q124" s="1">
        <v>38.1591</v>
      </c>
      <c r="R124" s="1">
        <v>507.082152974504</v>
      </c>
      <c r="S124" s="1">
        <v>51.6996223061542</v>
      </c>
      <c r="T124" s="1">
        <v>73480</v>
      </c>
      <c r="U124" s="1" t="s">
        <v>118</v>
      </c>
      <c r="V124" s="1">
        <v>0</v>
      </c>
      <c r="W124" s="1">
        <v>0</v>
      </c>
      <c r="X124" s="1">
        <v>0</v>
      </c>
      <c r="Y124" s="1">
        <v>53</v>
      </c>
      <c r="Z124">
        <v>1</v>
      </c>
      <c r="AA124">
        <v>3</v>
      </c>
      <c r="AB124" s="1">
        <v>1</v>
      </c>
      <c r="AC124" s="1">
        <v>1</v>
      </c>
      <c r="AD124" s="1">
        <v>0</v>
      </c>
      <c r="AE124" s="1">
        <v>0</v>
      </c>
      <c r="AF124" s="12">
        <v>685345</v>
      </c>
      <c r="AG124" s="12">
        <v>1855649</v>
      </c>
      <c r="AH124">
        <v>0.369329005647081</v>
      </c>
      <c r="AI124" s="10">
        <v>10702335</v>
      </c>
      <c r="AJ124" s="22"/>
      <c r="AK124" s="16">
        <v>8825</v>
      </c>
      <c r="AL124" s="23">
        <v>125325.5952</v>
      </c>
      <c r="AM124" s="16">
        <f t="shared" si="6"/>
        <v>280.057195977654</v>
      </c>
      <c r="AN124" s="16">
        <f t="shared" si="7"/>
        <v>0.0117101170165202</v>
      </c>
      <c r="AO124" s="16">
        <v>4927</v>
      </c>
      <c r="AP124">
        <v>0.0121272917847026</v>
      </c>
      <c r="AQ124" s="4">
        <v>18</v>
      </c>
      <c r="AR124" s="4">
        <v>67</v>
      </c>
      <c r="AS124" s="4">
        <v>0.960707816740181</v>
      </c>
      <c r="AT124" s="4">
        <v>1065595</v>
      </c>
      <c r="AU124" s="4">
        <v>15313</v>
      </c>
      <c r="AV124" s="4">
        <v>1094</v>
      </c>
      <c r="AW124" s="4">
        <v>3418</v>
      </c>
      <c r="AX124" s="4">
        <v>113316</v>
      </c>
      <c r="AY124" s="4">
        <v>7872647</v>
      </c>
      <c r="AZ124" s="4">
        <v>17592.5072625698</v>
      </c>
      <c r="BA124" s="4">
        <v>0.735600875883627</v>
      </c>
      <c r="BB124" s="4">
        <v>7906</v>
      </c>
      <c r="BC124" s="4">
        <v>3739786</v>
      </c>
      <c r="BD124" s="24">
        <v>2347222.8</v>
      </c>
      <c r="BE124" s="12">
        <v>5245.19061452514</v>
      </c>
      <c r="BF124" s="20">
        <v>0.219318756140599</v>
      </c>
      <c r="BG124" s="25">
        <v>329.184</v>
      </c>
      <c r="BH124" s="2">
        <v>11875</v>
      </c>
      <c r="BI124" s="4">
        <v>40.20011</v>
      </c>
      <c r="BJ124">
        <v>1</v>
      </c>
      <c r="BK124">
        <v>1</v>
      </c>
      <c r="BL124" s="17">
        <v>13.1242060619</v>
      </c>
      <c r="BM124">
        <v>1.61070936372329</v>
      </c>
      <c r="BN124">
        <v>1.91230339757</v>
      </c>
      <c r="BO124">
        <f t="shared" si="4"/>
        <v>3.08016498874586</v>
      </c>
      <c r="BP124">
        <v>11</v>
      </c>
    </row>
    <row r="125" spans="1:68">
      <c r="A125">
        <v>13</v>
      </c>
      <c r="B125" s="1" t="s">
        <v>116</v>
      </c>
      <c r="C125" s="1">
        <v>2014</v>
      </c>
      <c r="D125" s="1" t="str">
        <f t="shared" si="5"/>
        <v>衡水市2014</v>
      </c>
      <c r="E125" s="1">
        <v>1388.33220331878</v>
      </c>
      <c r="F125" s="21">
        <v>97.9038580987877</v>
      </c>
      <c r="G125" s="1">
        <v>93.1442920186878</v>
      </c>
      <c r="H125" s="21">
        <v>85</v>
      </c>
      <c r="I125" s="1">
        <v>372.7258</v>
      </c>
      <c r="J125" s="1">
        <v>191.254794520548</v>
      </c>
      <c r="K125" s="1">
        <v>41.8520547945205</v>
      </c>
      <c r="L125" s="1">
        <v>43.1972602739726</v>
      </c>
      <c r="M125" s="2">
        <v>452.6</v>
      </c>
      <c r="N125" s="1">
        <v>26022</v>
      </c>
      <c r="O125" s="1">
        <v>10.1666976130634</v>
      </c>
      <c r="P125" s="1">
        <v>32.863897</v>
      </c>
      <c r="Q125" s="1">
        <v>34.0146</v>
      </c>
      <c r="R125" s="1">
        <v>513.442994895065</v>
      </c>
      <c r="S125" s="1">
        <v>47.8562042588741</v>
      </c>
      <c r="T125" s="1">
        <v>75790</v>
      </c>
      <c r="U125" s="1" t="s">
        <v>118</v>
      </c>
      <c r="V125" s="1">
        <v>0</v>
      </c>
      <c r="W125" s="1">
        <v>0</v>
      </c>
      <c r="X125" s="1">
        <v>0</v>
      </c>
      <c r="Y125" s="1">
        <v>54</v>
      </c>
      <c r="Z125">
        <v>1</v>
      </c>
      <c r="AA125">
        <v>3</v>
      </c>
      <c r="AB125" s="1">
        <v>1</v>
      </c>
      <c r="AC125" s="1">
        <v>1</v>
      </c>
      <c r="AD125" s="1">
        <v>0</v>
      </c>
      <c r="AE125" s="1">
        <v>0</v>
      </c>
      <c r="AF125" s="12">
        <v>797195</v>
      </c>
      <c r="AG125" s="12">
        <v>2425747</v>
      </c>
      <c r="AH125">
        <v>0.328638971830121</v>
      </c>
      <c r="AI125" s="10">
        <v>11491345</v>
      </c>
      <c r="AJ125" s="22"/>
      <c r="AK125" s="16">
        <v>8815</v>
      </c>
      <c r="AL125" s="23">
        <v>132856.4784</v>
      </c>
      <c r="AM125" s="16">
        <f t="shared" si="6"/>
        <v>293.540606274856</v>
      </c>
      <c r="AN125" s="16">
        <f t="shared" si="7"/>
        <v>0.0115614384913167</v>
      </c>
      <c r="AO125" s="16">
        <v>3103</v>
      </c>
      <c r="AP125">
        <v>0.0130361259217243</v>
      </c>
      <c r="AQ125" s="4">
        <v>30</v>
      </c>
      <c r="AR125" s="4">
        <v>71</v>
      </c>
      <c r="AS125" s="4">
        <v>0.962358061862304</v>
      </c>
      <c r="AT125" s="4">
        <v>1107507</v>
      </c>
      <c r="AU125" s="4">
        <v>25157</v>
      </c>
      <c r="AV125" s="4">
        <v>1181</v>
      </c>
      <c r="AW125" s="4">
        <v>1973</v>
      </c>
      <c r="AX125" s="4">
        <v>113285</v>
      </c>
      <c r="AY125" s="4">
        <v>9451687</v>
      </c>
      <c r="AZ125" s="4">
        <v>20883.0910296067</v>
      </c>
      <c r="BA125" s="4">
        <v>0.822504850389576</v>
      </c>
      <c r="BB125" s="4">
        <v>8237</v>
      </c>
      <c r="BC125" s="4">
        <v>4333640</v>
      </c>
      <c r="BD125" s="24">
        <v>2254407.6</v>
      </c>
      <c r="BE125" s="12">
        <v>4981.01546619532</v>
      </c>
      <c r="BF125" s="20">
        <v>0.196183092579676</v>
      </c>
      <c r="BG125" s="25"/>
      <c r="BH125" s="2">
        <v>11875</v>
      </c>
      <c r="BI125" s="4">
        <v>56.51302</v>
      </c>
      <c r="BJ125">
        <v>1</v>
      </c>
      <c r="BK125">
        <v>1</v>
      </c>
      <c r="BL125" s="17">
        <v>14.2738398775</v>
      </c>
      <c r="BM125">
        <v>1.05943036444384</v>
      </c>
      <c r="BN125">
        <v>1.88575373529</v>
      </c>
      <c r="BO125">
        <f t="shared" si="4"/>
        <v>1.99782476702961</v>
      </c>
      <c r="BP125" s="26">
        <v>51.1111111111111</v>
      </c>
    </row>
    <row r="126" spans="1:68">
      <c r="A126">
        <v>13</v>
      </c>
      <c r="B126" s="1" t="s">
        <v>116</v>
      </c>
      <c r="C126" s="1">
        <v>2015</v>
      </c>
      <c r="D126" s="1" t="str">
        <f t="shared" si="5"/>
        <v>衡水市2015</v>
      </c>
      <c r="E126" s="1">
        <v>1419.20082848534</v>
      </c>
      <c r="F126" s="21">
        <v>93.8395976653385</v>
      </c>
      <c r="G126" s="1">
        <v>90.5418584334112</v>
      </c>
      <c r="H126" s="21">
        <v>84</v>
      </c>
      <c r="I126" s="1">
        <v>376.5854</v>
      </c>
      <c r="J126" s="1">
        <v>174.928767123288</v>
      </c>
      <c r="K126" s="1">
        <v>36.2027397260274</v>
      </c>
      <c r="L126" s="1">
        <v>43.6328767123288</v>
      </c>
      <c r="M126" s="2">
        <v>452.26</v>
      </c>
      <c r="N126" s="1">
        <v>27543</v>
      </c>
      <c r="O126" s="1">
        <v>10.2235036988118</v>
      </c>
      <c r="P126" s="1">
        <v>32.914004</v>
      </c>
      <c r="Q126" s="1">
        <v>32.5368</v>
      </c>
      <c r="R126" s="1">
        <v>513.057288712422</v>
      </c>
      <c r="S126" s="1">
        <v>46.1545397168876</v>
      </c>
      <c r="T126" s="1">
        <v>82024</v>
      </c>
      <c r="U126" s="1" t="s">
        <v>118</v>
      </c>
      <c r="V126" s="1">
        <v>0</v>
      </c>
      <c r="W126" s="1">
        <v>0</v>
      </c>
      <c r="X126" s="1">
        <v>0</v>
      </c>
      <c r="Y126" s="1">
        <v>55</v>
      </c>
      <c r="Z126">
        <v>1</v>
      </c>
      <c r="AA126">
        <v>3</v>
      </c>
      <c r="AB126" s="1">
        <v>1</v>
      </c>
      <c r="AC126" s="1">
        <v>1</v>
      </c>
      <c r="AD126" s="1">
        <v>0</v>
      </c>
      <c r="AE126" s="1">
        <v>0</v>
      </c>
      <c r="AF126" s="12">
        <v>885155</v>
      </c>
      <c r="AG126" s="12">
        <v>2689296</v>
      </c>
      <c r="AH126">
        <v>0.329140042598509</v>
      </c>
      <c r="AI126" s="10">
        <v>12200080</v>
      </c>
      <c r="AJ126" s="22">
        <v>46.64</v>
      </c>
      <c r="AK126" s="16">
        <v>8815</v>
      </c>
      <c r="AL126" s="23">
        <v>104201.132</v>
      </c>
      <c r="AM126" s="16">
        <f t="shared" si="6"/>
        <v>230.400946358289</v>
      </c>
      <c r="AN126" s="16">
        <f t="shared" si="7"/>
        <v>0.00854102038675156</v>
      </c>
      <c r="AO126" s="16">
        <v>3404</v>
      </c>
      <c r="AP126">
        <v>0.0138401361315939</v>
      </c>
      <c r="AQ126" s="4">
        <v>32</v>
      </c>
      <c r="AR126" s="4">
        <v>150</v>
      </c>
      <c r="AS126" s="4">
        <v>1.03062748789114</v>
      </c>
      <c r="AT126" s="4">
        <v>1167366</v>
      </c>
      <c r="AU126" s="4">
        <v>27336</v>
      </c>
      <c r="AV126" s="4">
        <v>1234</v>
      </c>
      <c r="AW126" s="4">
        <v>1529</v>
      </c>
      <c r="AX126" s="4">
        <v>113374</v>
      </c>
      <c r="AY126" s="4">
        <v>10855073</v>
      </c>
      <c r="AZ126" s="4">
        <v>24001.8418608765</v>
      </c>
      <c r="BA126" s="4">
        <v>0.889754247513131</v>
      </c>
      <c r="BB126" s="4">
        <v>8505</v>
      </c>
      <c r="BC126" s="4">
        <v>4865699</v>
      </c>
      <c r="BD126" s="24">
        <v>1656754.4</v>
      </c>
      <c r="BE126" s="12">
        <v>3663.2786450272</v>
      </c>
      <c r="BF126" s="20">
        <v>0.135798650500652</v>
      </c>
      <c r="BG126" s="25"/>
      <c r="BH126" s="2">
        <v>11875</v>
      </c>
      <c r="BI126" s="4">
        <v>58.85578</v>
      </c>
      <c r="BJ126">
        <v>1</v>
      </c>
      <c r="BK126">
        <v>1</v>
      </c>
      <c r="BL126" s="17">
        <v>13.7759957866</v>
      </c>
      <c r="BM126">
        <v>1.39985703588219</v>
      </c>
      <c r="BN126">
        <v>2.00300445361</v>
      </c>
      <c r="BO126">
        <f t="shared" si="4"/>
        <v>2.80391987728932</v>
      </c>
      <c r="BP126" s="26">
        <v>46.8777777777778</v>
      </c>
    </row>
    <row r="127" spans="1:68">
      <c r="A127">
        <v>13</v>
      </c>
      <c r="B127" s="1" t="s">
        <v>116</v>
      </c>
      <c r="C127" s="1">
        <v>2016</v>
      </c>
      <c r="D127" s="1" t="str">
        <f t="shared" si="5"/>
        <v>衡水市2016</v>
      </c>
      <c r="E127" s="1">
        <v>1354.44043271424</v>
      </c>
      <c r="F127" s="21">
        <v>83.2530068813529</v>
      </c>
      <c r="G127" s="1">
        <v>78.9289601579177</v>
      </c>
      <c r="H127" s="21">
        <v>82</v>
      </c>
      <c r="I127" s="1">
        <v>451.1705</v>
      </c>
      <c r="J127" s="1">
        <v>143.498630136986</v>
      </c>
      <c r="K127" s="1">
        <v>29.5178082191781</v>
      </c>
      <c r="L127" s="1">
        <v>44.8931506849315</v>
      </c>
      <c r="M127" s="2">
        <v>455</v>
      </c>
      <c r="N127" s="1">
        <v>31955</v>
      </c>
      <c r="O127" s="1">
        <v>10.3720839420844</v>
      </c>
      <c r="P127" s="1">
        <v>31.615401</v>
      </c>
      <c r="Q127" s="1">
        <v>31.8681</v>
      </c>
      <c r="R127" s="1">
        <v>516.165626772547</v>
      </c>
      <c r="S127" s="1">
        <v>48.6483333098621</v>
      </c>
      <c r="T127" s="1">
        <v>85605</v>
      </c>
      <c r="U127" s="1" t="s">
        <v>118</v>
      </c>
      <c r="V127" s="1">
        <v>0</v>
      </c>
      <c r="W127" s="1">
        <v>0</v>
      </c>
      <c r="X127" s="1">
        <v>0</v>
      </c>
      <c r="Y127" s="1">
        <v>56</v>
      </c>
      <c r="Z127">
        <v>1</v>
      </c>
      <c r="AA127">
        <v>3</v>
      </c>
      <c r="AB127" s="1">
        <v>1</v>
      </c>
      <c r="AC127" s="1">
        <v>1</v>
      </c>
      <c r="AD127" s="1">
        <v>0</v>
      </c>
      <c r="AE127" s="1">
        <v>1</v>
      </c>
      <c r="AF127" s="12">
        <v>957247</v>
      </c>
      <c r="AG127" s="12">
        <v>3027787</v>
      </c>
      <c r="AH127">
        <v>0.316154009512558</v>
      </c>
      <c r="AI127" s="10">
        <v>14201825</v>
      </c>
      <c r="AJ127" s="22">
        <v>48.89</v>
      </c>
      <c r="AK127" s="16">
        <v>8815</v>
      </c>
      <c r="AL127" s="23">
        <v>157767.9096</v>
      </c>
      <c r="AM127" s="16">
        <f t="shared" si="6"/>
        <v>346.742658461538</v>
      </c>
      <c r="AN127" s="16">
        <f t="shared" si="7"/>
        <v>0.011108988429304</v>
      </c>
      <c r="AO127" s="16">
        <v>4746</v>
      </c>
      <c r="AP127">
        <v>0.0161109756097561</v>
      </c>
      <c r="AQ127" s="4">
        <v>52</v>
      </c>
      <c r="AR127" s="4">
        <v>181</v>
      </c>
      <c r="AS127" s="4">
        <v>1.01564835633798</v>
      </c>
      <c r="AT127" s="4">
        <v>1254294</v>
      </c>
      <c r="AU127" s="4">
        <v>15596</v>
      </c>
      <c r="AV127" s="4">
        <v>1185</v>
      </c>
      <c r="AW127" s="4">
        <v>1687</v>
      </c>
      <c r="AX127" s="4">
        <v>113118</v>
      </c>
      <c r="AY127" s="4">
        <v>12308344</v>
      </c>
      <c r="AZ127" s="4">
        <v>27051.3054945055</v>
      </c>
      <c r="BA127" s="4">
        <v>0.866673402890122</v>
      </c>
      <c r="BB127" s="4">
        <v>17033</v>
      </c>
      <c r="BC127" s="4">
        <v>5132720</v>
      </c>
      <c r="BD127" s="24">
        <v>1766851.8</v>
      </c>
      <c r="BE127" s="12">
        <v>3883.19076923077</v>
      </c>
      <c r="BF127" s="20">
        <v>0.124410193760309</v>
      </c>
      <c r="BG127" s="25"/>
      <c r="BH127" s="2">
        <v>11875</v>
      </c>
      <c r="BI127" s="4">
        <v>76.38629</v>
      </c>
      <c r="BJ127">
        <v>1</v>
      </c>
      <c r="BK127">
        <v>1</v>
      </c>
      <c r="BL127" s="17">
        <v>13.8458984429</v>
      </c>
      <c r="BM127">
        <v>1.5010045969726</v>
      </c>
      <c r="BN127">
        <v>2.12301695538</v>
      </c>
      <c r="BO127">
        <f t="shared" si="4"/>
        <v>3.18665820947616</v>
      </c>
      <c r="BP127">
        <v>17.38</v>
      </c>
    </row>
    <row r="128" spans="1:68">
      <c r="A128">
        <v>13</v>
      </c>
      <c r="B128" s="1" t="s">
        <v>116</v>
      </c>
      <c r="C128" s="1">
        <v>2017</v>
      </c>
      <c r="D128" s="1" t="str">
        <f t="shared" si="5"/>
        <v>衡水市2017</v>
      </c>
      <c r="E128" s="1">
        <v>1338.81719917573</v>
      </c>
      <c r="F128" s="21">
        <v>73.5671457576984</v>
      </c>
      <c r="G128" s="1">
        <v>67.3981526547829</v>
      </c>
      <c r="H128" s="21">
        <v>74</v>
      </c>
      <c r="I128" s="1">
        <v>1048.629</v>
      </c>
      <c r="J128" s="1">
        <v>133.991780821918</v>
      </c>
      <c r="K128" s="1">
        <v>18.8904109589041</v>
      </c>
      <c r="L128" s="1">
        <v>40.3369863013699</v>
      </c>
      <c r="M128" s="2">
        <v>454</v>
      </c>
      <c r="N128" s="1">
        <v>34177</v>
      </c>
      <c r="O128" s="1">
        <v>10.4393081821914</v>
      </c>
      <c r="P128" s="1">
        <v>34.689123</v>
      </c>
      <c r="Q128" s="1">
        <v>34.6891</v>
      </c>
      <c r="R128" s="1">
        <v>513.74900984497</v>
      </c>
      <c r="S128" s="1">
        <v>45.35835319297</v>
      </c>
      <c r="T128" s="1">
        <v>89694</v>
      </c>
      <c r="U128" s="1" t="s">
        <v>118</v>
      </c>
      <c r="V128" s="1">
        <v>0</v>
      </c>
      <c r="W128" s="1">
        <v>0</v>
      </c>
      <c r="X128" s="1">
        <v>0</v>
      </c>
      <c r="Y128" s="1">
        <v>57</v>
      </c>
      <c r="Z128">
        <v>1</v>
      </c>
      <c r="AA128">
        <v>3</v>
      </c>
      <c r="AB128" s="1">
        <v>1</v>
      </c>
      <c r="AC128" s="1">
        <v>1</v>
      </c>
      <c r="AD128" s="1">
        <v>0</v>
      </c>
      <c r="AE128" s="1">
        <v>0</v>
      </c>
      <c r="AF128" s="12">
        <v>1034737</v>
      </c>
      <c r="AG128" s="12">
        <v>2982886</v>
      </c>
      <c r="AH128">
        <v>0.346891232182524</v>
      </c>
      <c r="AI128" s="10">
        <v>15231872</v>
      </c>
      <c r="AJ128" s="22">
        <v>50.6</v>
      </c>
      <c r="AK128" s="16">
        <v>8837</v>
      </c>
      <c r="AL128" s="23">
        <v>176431.2858</v>
      </c>
      <c r="AM128" s="16">
        <f t="shared" si="6"/>
        <v>388.615166960352</v>
      </c>
      <c r="AN128" s="16">
        <f t="shared" si="7"/>
        <v>0.0115830336415642</v>
      </c>
      <c r="AO128" s="16">
        <v>6485</v>
      </c>
      <c r="AP128">
        <v>0.0172364739164875</v>
      </c>
      <c r="AQ128" s="4">
        <v>96</v>
      </c>
      <c r="AR128" s="4">
        <v>220</v>
      </c>
      <c r="AS128" s="4">
        <v>1.04966134520931</v>
      </c>
      <c r="AT128" s="4">
        <v>1383440</v>
      </c>
      <c r="AU128" s="4">
        <v>13030</v>
      </c>
      <c r="AV128" s="4">
        <v>1166</v>
      </c>
      <c r="AW128" s="4">
        <v>1624</v>
      </c>
      <c r="AX128" s="4">
        <v>113855</v>
      </c>
      <c r="AY128" s="4">
        <v>13812686</v>
      </c>
      <c r="AZ128" s="4">
        <v>30424.4185022026</v>
      </c>
      <c r="BA128" s="4">
        <v>0.906827867250985</v>
      </c>
      <c r="BB128" s="4">
        <v>31181</v>
      </c>
      <c r="BC128" s="4">
        <v>4107243</v>
      </c>
      <c r="BD128" s="24">
        <v>1981000</v>
      </c>
      <c r="BE128" s="12">
        <v>4363.43612334802</v>
      </c>
      <c r="BF128" s="20">
        <v>0.130056239968403</v>
      </c>
      <c r="BG128" s="25"/>
      <c r="BH128" s="2">
        <v>11875</v>
      </c>
      <c r="BI128" s="4">
        <v>96.26867</v>
      </c>
      <c r="BJ128">
        <v>1</v>
      </c>
      <c r="BK128">
        <v>1</v>
      </c>
      <c r="BL128" s="17">
        <v>14.1282263788</v>
      </c>
      <c r="BM128">
        <v>1.28584495989589</v>
      </c>
      <c r="BN128">
        <v>2.07637767635</v>
      </c>
      <c r="BO128">
        <f t="shared" si="4"/>
        <v>2.66989976997499</v>
      </c>
      <c r="BP128">
        <v>54.85</v>
      </c>
    </row>
    <row r="129" spans="1:68">
      <c r="A129">
        <v>13</v>
      </c>
      <c r="B129" s="1" t="s">
        <v>116</v>
      </c>
      <c r="C129" s="1">
        <v>2018</v>
      </c>
      <c r="D129" s="1" t="str">
        <f t="shared" si="5"/>
        <v>衡水市2018</v>
      </c>
      <c r="E129" s="1">
        <v>1462.68991197494</v>
      </c>
      <c r="F129" s="21">
        <v>59.3218881146138</v>
      </c>
      <c r="G129" s="1">
        <v>59.4976991134407</v>
      </c>
      <c r="H129" s="21">
        <v>61</v>
      </c>
      <c r="I129" s="1">
        <v>1162.313</v>
      </c>
      <c r="J129" s="1">
        <v>96.0833333333333</v>
      </c>
      <c r="K129" s="1">
        <v>13.4166666666666</v>
      </c>
      <c r="L129" s="1">
        <v>30.9166666666666</v>
      </c>
      <c r="M129" s="2">
        <v>456</v>
      </c>
      <c r="N129" s="1">
        <v>34898</v>
      </c>
      <c r="O129" s="1">
        <v>10.4601847999582</v>
      </c>
      <c r="P129" s="1">
        <v>32.01305</v>
      </c>
      <c r="Q129" s="1">
        <v>32.013</v>
      </c>
      <c r="R129" s="1">
        <v>516.012221342084</v>
      </c>
      <c r="S129" s="1">
        <v>46.2654055188485</v>
      </c>
      <c r="T129" s="1">
        <v>66559</v>
      </c>
      <c r="U129" s="1" t="s">
        <v>119</v>
      </c>
      <c r="V129" s="1">
        <v>0</v>
      </c>
      <c r="W129" s="1">
        <v>0</v>
      </c>
      <c r="X129" s="1">
        <v>0</v>
      </c>
      <c r="Y129" s="1">
        <v>45</v>
      </c>
      <c r="Z129">
        <v>1</v>
      </c>
      <c r="AA129">
        <v>3</v>
      </c>
      <c r="AB129" s="1">
        <v>0</v>
      </c>
      <c r="AC129" s="1">
        <v>1</v>
      </c>
      <c r="AD129" s="1">
        <v>0</v>
      </c>
      <c r="AE129" s="1">
        <v>1</v>
      </c>
      <c r="AF129" s="12">
        <v>1149935</v>
      </c>
      <c r="AG129" s="12">
        <v>3592082</v>
      </c>
      <c r="AH129">
        <v>0.320130498134508</v>
      </c>
      <c r="AI129" s="10">
        <v>15586909</v>
      </c>
      <c r="AJ129" s="22">
        <v>52.06</v>
      </c>
      <c r="AK129" s="16">
        <v>8837</v>
      </c>
      <c r="AL129" s="23">
        <v>194743.4646</v>
      </c>
      <c r="AM129" s="16">
        <f t="shared" si="6"/>
        <v>427.069001315789</v>
      </c>
      <c r="AN129" s="16">
        <f t="shared" si="7"/>
        <v>0.0124940400049811</v>
      </c>
      <c r="AO129" s="16">
        <v>6782</v>
      </c>
      <c r="AP129">
        <v>0.017638235826638</v>
      </c>
      <c r="AQ129" s="4">
        <v>72</v>
      </c>
      <c r="AR129" s="4">
        <v>216</v>
      </c>
      <c r="AS129" s="4">
        <v>1.05872651199391</v>
      </c>
      <c r="AT129" s="4">
        <v>1527562</v>
      </c>
      <c r="AU129" s="4">
        <v>14107</v>
      </c>
      <c r="AV129" s="4">
        <v>1004</v>
      </c>
      <c r="AW129" s="4">
        <v>1648</v>
      </c>
      <c r="AX129" s="4">
        <v>105000</v>
      </c>
      <c r="AY129" s="4">
        <v>15324142</v>
      </c>
      <c r="AZ129" s="4">
        <v>33605.5745614035</v>
      </c>
      <c r="BA129" s="4">
        <v>0.983141814711307</v>
      </c>
      <c r="BB129" s="4">
        <v>45227</v>
      </c>
      <c r="BC129" s="4">
        <v>6714922</v>
      </c>
      <c r="BD129" s="24">
        <v>2153000</v>
      </c>
      <c r="BE129" s="12">
        <v>4721.49122807018</v>
      </c>
      <c r="BF129" s="20">
        <v>0.138128733541718</v>
      </c>
      <c r="BG129" s="25"/>
      <c r="BH129" s="2">
        <v>11875</v>
      </c>
      <c r="BI129" s="4">
        <v>113.3247</v>
      </c>
      <c r="BJ129">
        <v>1</v>
      </c>
      <c r="BK129">
        <v>1</v>
      </c>
      <c r="BL129" s="17">
        <v>13.8469810231</v>
      </c>
      <c r="BM129">
        <v>1.46498718731233</v>
      </c>
      <c r="BN129">
        <v>2.12596472126</v>
      </c>
      <c r="BO129">
        <f t="shared" si="4"/>
        <v>3.11451107732393</v>
      </c>
      <c r="BP129">
        <v>35.92</v>
      </c>
    </row>
    <row r="130" spans="1:68">
      <c r="A130">
        <v>13</v>
      </c>
      <c r="B130" s="1" t="s">
        <v>116</v>
      </c>
      <c r="C130" s="1">
        <v>2019</v>
      </c>
      <c r="D130" s="1" t="str">
        <f t="shared" si="5"/>
        <v>衡水市2019</v>
      </c>
      <c r="E130" s="1">
        <v>1410.92790296648</v>
      </c>
      <c r="F130" s="21">
        <v>60.2144594215698</v>
      </c>
      <c r="G130" s="1">
        <v>56.3333333333333</v>
      </c>
      <c r="H130" s="21">
        <v>58</v>
      </c>
      <c r="I130" s="1">
        <v>1237.539</v>
      </c>
      <c r="J130" s="1">
        <v>97.5</v>
      </c>
      <c r="K130" s="1">
        <v>12.5833333333333</v>
      </c>
      <c r="L130" s="1">
        <v>33.3333333333333</v>
      </c>
      <c r="M130" s="2">
        <v>458</v>
      </c>
      <c r="N130" s="1">
        <v>33599</v>
      </c>
      <c r="O130" s="1">
        <v>10.4222515836036</v>
      </c>
      <c r="P130" s="1">
        <v>30.955188</v>
      </c>
      <c r="Q130" s="1">
        <v>30.785539</v>
      </c>
      <c r="R130" s="1">
        <v>518.275432839199</v>
      </c>
      <c r="S130" s="1">
        <v>32.6998471659246</v>
      </c>
      <c r="T130" s="1">
        <v>61819</v>
      </c>
      <c r="U130" s="1" t="s">
        <v>119</v>
      </c>
      <c r="V130" s="1">
        <v>0</v>
      </c>
      <c r="W130" s="1">
        <v>0</v>
      </c>
      <c r="X130" s="1">
        <v>0</v>
      </c>
      <c r="Y130" s="1">
        <v>46</v>
      </c>
      <c r="Z130">
        <v>1</v>
      </c>
      <c r="AA130">
        <v>3</v>
      </c>
      <c r="AB130" s="1">
        <v>0</v>
      </c>
      <c r="AC130" s="1">
        <v>1</v>
      </c>
      <c r="AD130" s="1">
        <v>0</v>
      </c>
      <c r="AE130" s="1">
        <v>0</v>
      </c>
      <c r="AF130" s="12">
        <v>1220490</v>
      </c>
      <c r="AG130" s="12">
        <v>3942764</v>
      </c>
      <c r="AH130">
        <v>0.309551877819722</v>
      </c>
      <c r="AI130" s="10">
        <v>15050000</v>
      </c>
      <c r="AJ130" s="22">
        <v>53.22</v>
      </c>
      <c r="AK130" s="16">
        <v>8837</v>
      </c>
      <c r="AL130" s="23">
        <v>187321.869</v>
      </c>
      <c r="AM130" s="16">
        <f t="shared" si="6"/>
        <v>408.999713973799</v>
      </c>
      <c r="AN130" s="16">
        <f t="shared" si="7"/>
        <v>0.0124466358139535</v>
      </c>
      <c r="AO130" s="16">
        <v>6206</v>
      </c>
      <c r="AP130">
        <v>0.0170306665157859</v>
      </c>
      <c r="AQ130" s="4">
        <v>92</v>
      </c>
      <c r="AR130" s="4">
        <v>252</v>
      </c>
      <c r="AS130" s="4">
        <v>0.991668616905179</v>
      </c>
      <c r="AT130" s="4">
        <v>1616764</v>
      </c>
      <c r="AU130" s="4">
        <v>13621</v>
      </c>
      <c r="AV130" s="4">
        <v>885</v>
      </c>
      <c r="AW130" s="4">
        <v>1639</v>
      </c>
      <c r="AX130" s="4">
        <v>136148</v>
      </c>
      <c r="AY130" s="4">
        <v>16826318</v>
      </c>
      <c r="AZ130" s="4">
        <v>36738.6855895196</v>
      </c>
      <c r="BA130" s="4">
        <v>1.11802777408638</v>
      </c>
      <c r="BB130" s="4">
        <v>55720</v>
      </c>
      <c r="BC130" s="4">
        <v>4719534</v>
      </c>
      <c r="BD130" s="24">
        <v>2339000</v>
      </c>
      <c r="BE130" s="12">
        <v>5106.98689956332</v>
      </c>
      <c r="BF130" s="20">
        <v>0.155415282392027</v>
      </c>
      <c r="BG130" s="25"/>
      <c r="BH130" s="2">
        <v>11875</v>
      </c>
      <c r="BI130" s="4">
        <v>118.7174</v>
      </c>
      <c r="BJ130">
        <v>1</v>
      </c>
      <c r="BK130">
        <v>1</v>
      </c>
      <c r="BL130" s="17">
        <v>14.0928890684</v>
      </c>
      <c r="BM130">
        <v>1.07934478118082</v>
      </c>
      <c r="BN130">
        <v>2.03804502385</v>
      </c>
      <c r="BO130">
        <f t="shared" ref="BO130:BO193" si="8">BM130*BN130</f>
        <v>2.19975326030404</v>
      </c>
      <c r="BP130">
        <v>22.71</v>
      </c>
    </row>
    <row r="131" spans="1:68">
      <c r="A131">
        <v>13</v>
      </c>
      <c r="B131" s="1" t="s">
        <v>116</v>
      </c>
      <c r="C131" s="1">
        <v>2020</v>
      </c>
      <c r="D131" s="1" t="str">
        <f t="shared" ref="D131:D194" si="9">B131&amp;C131</f>
        <v>衡水市2020</v>
      </c>
      <c r="E131" s="1">
        <v>1302.64704038744</v>
      </c>
      <c r="F131" s="21">
        <v>54.425768309717</v>
      </c>
      <c r="G131" s="1">
        <v>51.6666666666666</v>
      </c>
      <c r="H131" s="1"/>
      <c r="I131" s="1"/>
      <c r="J131" s="1">
        <v>83.75</v>
      </c>
      <c r="K131" s="1">
        <v>12.4166666666666</v>
      </c>
      <c r="L131" s="1">
        <v>31</v>
      </c>
      <c r="M131" s="2">
        <v>460</v>
      </c>
      <c r="P131">
        <v>30.338418</v>
      </c>
      <c r="Q131" s="1">
        <v>30.32824</v>
      </c>
      <c r="R131" s="1">
        <v>518.275432839199</v>
      </c>
      <c r="S131" s="1">
        <v>31.3805922317652</v>
      </c>
      <c r="T131" s="1">
        <v>62402</v>
      </c>
      <c r="U131" s="1" t="s">
        <v>119</v>
      </c>
      <c r="V131" s="1">
        <v>0</v>
      </c>
      <c r="W131" s="1">
        <v>0</v>
      </c>
      <c r="X131" s="1">
        <v>0</v>
      </c>
      <c r="Y131" s="1">
        <v>47</v>
      </c>
      <c r="Z131">
        <v>1</v>
      </c>
      <c r="AA131">
        <v>3</v>
      </c>
      <c r="AB131" s="1">
        <v>0</v>
      </c>
      <c r="AC131" s="1">
        <v>1</v>
      </c>
      <c r="AD131" s="1">
        <v>0</v>
      </c>
      <c r="AE131" s="1">
        <v>0</v>
      </c>
      <c r="AF131" s="12">
        <v>1273000</v>
      </c>
      <c r="AG131" s="12">
        <v>4196000</v>
      </c>
      <c r="AH131">
        <v>0.303384175405148</v>
      </c>
      <c r="AI131" s="10">
        <v>15602000</v>
      </c>
      <c r="AJ131" s="22"/>
      <c r="AK131" s="16">
        <v>8837</v>
      </c>
      <c r="AM131" s="16"/>
      <c r="AN131" s="16"/>
      <c r="AP131">
        <v>0.0176553128889895</v>
      </c>
      <c r="BE131" s="8"/>
      <c r="BF131"/>
      <c r="BG131" s="25"/>
      <c r="BH131" s="2">
        <v>11875</v>
      </c>
      <c r="BJ131">
        <v>1</v>
      </c>
      <c r="BK131">
        <v>1</v>
      </c>
      <c r="BL131" s="17">
        <v>13.781630443</v>
      </c>
      <c r="BM131">
        <v>1.52478599049863</v>
      </c>
      <c r="BN131">
        <v>1.98754773272</v>
      </c>
      <c r="BO131">
        <f t="shared" si="8"/>
        <v>3.03058493829877</v>
      </c>
      <c r="BP131">
        <v>64.34</v>
      </c>
    </row>
    <row r="132" spans="1:67">
      <c r="A132">
        <v>14</v>
      </c>
      <c r="B132" s="1" t="s">
        <v>120</v>
      </c>
      <c r="C132" s="1">
        <v>2011</v>
      </c>
      <c r="D132" s="1" t="str">
        <f t="shared" si="9"/>
        <v>太原市2011</v>
      </c>
      <c r="E132" s="1">
        <v>1220.73618700361</v>
      </c>
      <c r="F132" s="21">
        <v>61.3786431291668</v>
      </c>
      <c r="G132" s="1">
        <v>83.1175622109374</v>
      </c>
      <c r="H132" s="21">
        <v>103</v>
      </c>
      <c r="I132" s="1">
        <v>2210.011</v>
      </c>
      <c r="J132" s="1">
        <v>93</v>
      </c>
      <c r="K132" s="1">
        <v>62</v>
      </c>
      <c r="L132" s="1">
        <v>32</v>
      </c>
      <c r="M132" s="2">
        <v>365</v>
      </c>
      <c r="N132" s="1">
        <v>49292</v>
      </c>
      <c r="O132" s="1">
        <v>10.805517075058</v>
      </c>
      <c r="P132" s="1">
        <v>73.007592</v>
      </c>
      <c r="Q132" s="1">
        <v>73.007592</v>
      </c>
      <c r="R132" s="1">
        <v>523.147484592232</v>
      </c>
      <c r="S132" s="1">
        <v>44.9874602598991</v>
      </c>
      <c r="T132" s="1">
        <v>102154</v>
      </c>
      <c r="U132" s="1" t="s">
        <v>121</v>
      </c>
      <c r="V132" s="1">
        <v>0</v>
      </c>
      <c r="W132" s="1">
        <v>0</v>
      </c>
      <c r="X132" s="1">
        <v>1</v>
      </c>
      <c r="Y132" s="1">
        <v>49</v>
      </c>
      <c r="Z132">
        <v>1</v>
      </c>
      <c r="AA132">
        <v>3</v>
      </c>
      <c r="AB132" s="1">
        <v>0</v>
      </c>
      <c r="AC132" s="1">
        <v>1</v>
      </c>
      <c r="AD132" s="1">
        <v>0</v>
      </c>
      <c r="AE132" s="1">
        <v>0</v>
      </c>
      <c r="AF132" s="12">
        <v>1747179</v>
      </c>
      <c r="AG132" s="12">
        <v>2393147</v>
      </c>
      <c r="AH132">
        <v>0.73007592095262</v>
      </c>
      <c r="AI132" s="10">
        <v>20801243</v>
      </c>
      <c r="AJ132" s="22">
        <v>83.35</v>
      </c>
      <c r="AK132" s="16">
        <v>6977</v>
      </c>
      <c r="AL132" s="23">
        <v>438642.9432</v>
      </c>
      <c r="AM132" s="16">
        <f t="shared" ref="AM131:AM194" si="10">AL132/M132</f>
        <v>1201.76148821918</v>
      </c>
      <c r="AN132" s="16">
        <f t="shared" ref="AN131:AN194" si="11">AL132/AI132</f>
        <v>0.0210873428669623</v>
      </c>
      <c r="AO132" s="16">
        <v>64300</v>
      </c>
      <c r="AP132">
        <v>0.0298140217858678</v>
      </c>
      <c r="AQ132" s="4">
        <v>201</v>
      </c>
      <c r="AR132" s="4">
        <v>166</v>
      </c>
      <c r="AS132" s="4">
        <v>0.989852929665976</v>
      </c>
      <c r="AT132" s="4">
        <v>2762708</v>
      </c>
      <c r="AU132" s="4">
        <v>341915</v>
      </c>
      <c r="AV132" s="4">
        <v>439</v>
      </c>
      <c r="AW132" s="4">
        <v>5194</v>
      </c>
      <c r="AX132" s="4">
        <v>420913</v>
      </c>
      <c r="AY132" s="4">
        <v>10241444</v>
      </c>
      <c r="AZ132" s="4">
        <v>28058.7506849315</v>
      </c>
      <c r="BA132" s="4">
        <v>0.492347692875854</v>
      </c>
      <c r="BB132" s="4">
        <v>77561</v>
      </c>
      <c r="BC132" s="4">
        <v>13111693</v>
      </c>
      <c r="BD132" s="24">
        <v>5512185.3544</v>
      </c>
      <c r="BE132" s="12">
        <v>15101.8776832877</v>
      </c>
      <c r="BF132" s="20">
        <v>0.264993075384966</v>
      </c>
      <c r="BG132" s="25">
        <v>712.815</v>
      </c>
      <c r="BH132" s="2">
        <v>6747.689</v>
      </c>
      <c r="BI132" s="4">
        <v>408.9249</v>
      </c>
      <c r="BJ132">
        <v>0</v>
      </c>
      <c r="BK132">
        <v>1</v>
      </c>
      <c r="BL132" s="17">
        <v>9.68244442221</v>
      </c>
      <c r="BM132">
        <v>1.40885291232877</v>
      </c>
      <c r="BN132">
        <v>1.84459550849</v>
      </c>
      <c r="BO132">
        <f t="shared" si="8"/>
        <v>2.5987637542047</v>
      </c>
    </row>
    <row r="133" spans="1:67">
      <c r="A133">
        <v>14</v>
      </c>
      <c r="B133" s="1" t="s">
        <v>120</v>
      </c>
      <c r="C133" s="1">
        <v>2012</v>
      </c>
      <c r="D133" s="1" t="str">
        <f t="shared" si="9"/>
        <v>太原市2012</v>
      </c>
      <c r="E133" s="1">
        <v>1313.70492840621</v>
      </c>
      <c r="F133" s="21">
        <v>51.220310949858</v>
      </c>
      <c r="G133" s="1">
        <v>44.4435802861981</v>
      </c>
      <c r="H133" s="21">
        <v>96</v>
      </c>
      <c r="I133" s="1">
        <v>2243.349</v>
      </c>
      <c r="J133" s="1">
        <v>80</v>
      </c>
      <c r="K133" s="1">
        <v>56</v>
      </c>
      <c r="L133" s="1">
        <v>26</v>
      </c>
      <c r="M133" s="2">
        <v>365.8</v>
      </c>
      <c r="N133" s="1">
        <v>54440</v>
      </c>
      <c r="O133" s="1">
        <v>10.9048544567654</v>
      </c>
      <c r="P133" s="1">
        <v>77.64415</v>
      </c>
      <c r="Q133" s="1">
        <v>77.733032</v>
      </c>
      <c r="R133" s="1">
        <v>524.294109215995</v>
      </c>
      <c r="S133" s="1">
        <v>44.8034333724145</v>
      </c>
      <c r="T133" s="1">
        <v>126956</v>
      </c>
      <c r="U133" s="1" t="s">
        <v>121</v>
      </c>
      <c r="V133" s="1">
        <v>0</v>
      </c>
      <c r="W133" s="1">
        <v>0</v>
      </c>
      <c r="X133" s="1">
        <v>1</v>
      </c>
      <c r="Y133" s="1">
        <v>50</v>
      </c>
      <c r="Z133">
        <v>1</v>
      </c>
      <c r="AA133">
        <v>3</v>
      </c>
      <c r="AB133" s="1">
        <v>0</v>
      </c>
      <c r="AC133" s="1">
        <v>1</v>
      </c>
      <c r="AD133" s="1">
        <v>0</v>
      </c>
      <c r="AE133" s="1">
        <v>0</v>
      </c>
      <c r="AF133" s="12">
        <v>2156654</v>
      </c>
      <c r="AG133" s="12">
        <v>2777613</v>
      </c>
      <c r="AH133">
        <v>0.776441498509692</v>
      </c>
      <c r="AI133" s="10">
        <v>23114326</v>
      </c>
      <c r="AJ133" s="22">
        <v>83.76</v>
      </c>
      <c r="AK133" s="16">
        <v>6977</v>
      </c>
      <c r="AL133" s="23">
        <v>493839.5</v>
      </c>
      <c r="AM133" s="16">
        <f t="shared" si="10"/>
        <v>1350.02597047567</v>
      </c>
      <c r="AN133" s="16">
        <f t="shared" si="11"/>
        <v>0.0213650832821169</v>
      </c>
      <c r="AO133" s="16">
        <v>56100</v>
      </c>
      <c r="AP133">
        <v>0.0331293191916296</v>
      </c>
      <c r="AQ133" s="4">
        <v>238</v>
      </c>
      <c r="AR133" s="4">
        <v>203</v>
      </c>
      <c r="AS133" s="4">
        <v>0.993287247849401</v>
      </c>
      <c r="AT133" s="4">
        <v>2762718</v>
      </c>
      <c r="AU133" s="4">
        <v>358202</v>
      </c>
      <c r="AV133" s="4">
        <v>458</v>
      </c>
      <c r="AW133" s="4">
        <v>5357</v>
      </c>
      <c r="AX133" s="4">
        <v>420913</v>
      </c>
      <c r="AY133" s="4">
        <v>13206257</v>
      </c>
      <c r="AZ133" s="4">
        <v>36102.3974849645</v>
      </c>
      <c r="BA133" s="4">
        <v>0.571345104330535</v>
      </c>
      <c r="BB133" s="4">
        <v>95583</v>
      </c>
      <c r="BC133" s="4">
        <v>13193713</v>
      </c>
      <c r="BD133" s="24">
        <v>5349351.375</v>
      </c>
      <c r="BE133" s="12">
        <v>14623.7052351011</v>
      </c>
      <c r="BF133" s="20">
        <v>0.231430125844898</v>
      </c>
      <c r="BG133" s="25">
        <v>787.599</v>
      </c>
      <c r="BH133" s="2">
        <v>7009.474</v>
      </c>
      <c r="BI133" s="4">
        <v>431.6696</v>
      </c>
      <c r="BJ133">
        <v>0</v>
      </c>
      <c r="BK133">
        <v>1</v>
      </c>
      <c r="BL133" s="17">
        <v>9.55300958734</v>
      </c>
      <c r="BM133">
        <v>1.29962278845479</v>
      </c>
      <c r="BN133">
        <v>1.82956880739</v>
      </c>
      <c r="BO133">
        <f t="shared" si="8"/>
        <v>2.3777493151301</v>
      </c>
    </row>
    <row r="134" spans="1:68">
      <c r="A134">
        <v>14</v>
      </c>
      <c r="B134" s="1" t="s">
        <v>120</v>
      </c>
      <c r="C134" s="1">
        <v>2013</v>
      </c>
      <c r="D134" s="1" t="str">
        <f t="shared" si="9"/>
        <v>太原市2013</v>
      </c>
      <c r="E134" s="1">
        <v>1253.69936631193</v>
      </c>
      <c r="F134" s="21">
        <v>49.8805794978058</v>
      </c>
      <c r="G134" s="1">
        <v>44.5343325856854</v>
      </c>
      <c r="H134" s="21">
        <v>89</v>
      </c>
      <c r="I134" s="1">
        <v>2361.454</v>
      </c>
      <c r="J134" s="1"/>
      <c r="K134" s="1"/>
      <c r="L134" s="1"/>
      <c r="M134" s="2">
        <v>367.5</v>
      </c>
      <c r="N134" s="1">
        <v>65746</v>
      </c>
      <c r="O134" s="1">
        <v>11.0935541116875</v>
      </c>
      <c r="P134" s="1">
        <v>77.50521</v>
      </c>
      <c r="Q134" s="1">
        <v>77.506432</v>
      </c>
      <c r="R134" s="1">
        <v>526.730686541493</v>
      </c>
      <c r="S134" s="1">
        <v>43.6031331592689</v>
      </c>
      <c r="T134" s="1">
        <v>227479</v>
      </c>
      <c r="U134" s="1" t="s">
        <v>121</v>
      </c>
      <c r="V134" s="1">
        <v>0</v>
      </c>
      <c r="W134" s="1">
        <v>0</v>
      </c>
      <c r="X134" s="1">
        <v>1</v>
      </c>
      <c r="Y134" s="1">
        <v>51</v>
      </c>
      <c r="Z134">
        <v>1</v>
      </c>
      <c r="AA134">
        <v>3</v>
      </c>
      <c r="AB134" s="1">
        <v>0</v>
      </c>
      <c r="AC134" s="1">
        <v>1</v>
      </c>
      <c r="AD134" s="1">
        <v>0</v>
      </c>
      <c r="AE134" s="1">
        <v>0</v>
      </c>
      <c r="AF134" s="12">
        <v>2473261</v>
      </c>
      <c r="AG134" s="12">
        <v>3191090</v>
      </c>
      <c r="AH134">
        <v>0.775052098185886</v>
      </c>
      <c r="AI134" s="10">
        <v>24128724</v>
      </c>
      <c r="AJ134" s="22">
        <v>84.12</v>
      </c>
      <c r="AK134" s="16">
        <v>6977</v>
      </c>
      <c r="AL134" s="23">
        <v>584799.1032</v>
      </c>
      <c r="AM134" s="16">
        <f t="shared" si="10"/>
        <v>1591.29007673469</v>
      </c>
      <c r="AN134" s="16">
        <f t="shared" si="11"/>
        <v>0.0242366361022655</v>
      </c>
      <c r="AO134" s="16">
        <v>55031</v>
      </c>
      <c r="AP134">
        <v>0.0345832363480006</v>
      </c>
      <c r="AQ134" s="4">
        <v>290</v>
      </c>
      <c r="AR134" s="4">
        <v>263</v>
      </c>
      <c r="AS134" s="4">
        <v>0.970826733008507</v>
      </c>
      <c r="AT134" s="4">
        <v>2762660</v>
      </c>
      <c r="AU134" s="4">
        <v>378728</v>
      </c>
      <c r="AV134" s="4">
        <v>435</v>
      </c>
      <c r="AW134" s="4">
        <v>5530</v>
      </c>
      <c r="AX134" s="4">
        <v>420913</v>
      </c>
      <c r="AY134" s="4">
        <v>16707390</v>
      </c>
      <c r="AZ134" s="4">
        <v>45462.2857142857</v>
      </c>
      <c r="BA134" s="4">
        <v>0.692427415556662</v>
      </c>
      <c r="BB134" s="4">
        <v>112969</v>
      </c>
      <c r="BC134" s="4">
        <v>13562968</v>
      </c>
      <c r="BD134" s="24">
        <v>5675132.6268</v>
      </c>
      <c r="BE134" s="12">
        <v>15442.53776</v>
      </c>
      <c r="BF134" s="20">
        <v>0.235202351636995</v>
      </c>
      <c r="BG134" s="25">
        <v>895</v>
      </c>
      <c r="BH134" s="2">
        <v>7316.467</v>
      </c>
      <c r="BI134" s="4">
        <v>402.4647</v>
      </c>
      <c r="BJ134">
        <v>0</v>
      </c>
      <c r="BK134">
        <v>1</v>
      </c>
      <c r="BL134" s="17">
        <v>10.6701803382</v>
      </c>
      <c r="BM134">
        <v>1.55444158696164</v>
      </c>
      <c r="BN134">
        <v>2.16763598625</v>
      </c>
      <c r="BO134">
        <f t="shared" si="8"/>
        <v>3.36946352242162</v>
      </c>
      <c r="BP134">
        <v>13</v>
      </c>
    </row>
    <row r="135" spans="1:68">
      <c r="A135">
        <v>14</v>
      </c>
      <c r="B135" s="1" t="s">
        <v>120</v>
      </c>
      <c r="C135" s="1">
        <v>2014</v>
      </c>
      <c r="D135" s="1" t="str">
        <f t="shared" si="9"/>
        <v>太原市2014</v>
      </c>
      <c r="E135" s="1">
        <v>1139.6947228512</v>
      </c>
      <c r="F135" s="21">
        <v>46.9131872755394</v>
      </c>
      <c r="G135" s="1">
        <v>38.209657818315</v>
      </c>
      <c r="H135" s="21">
        <v>83</v>
      </c>
      <c r="I135" s="1">
        <v>2015.128</v>
      </c>
      <c r="J135" s="1">
        <v>129.345205479452</v>
      </c>
      <c r="K135" s="1">
        <v>67.9835616438356</v>
      </c>
      <c r="L135" s="1">
        <v>35.4821917808219</v>
      </c>
      <c r="M135" s="2">
        <v>369.7</v>
      </c>
      <c r="N135" s="1">
        <v>59023</v>
      </c>
      <c r="O135" s="1">
        <v>10.9856824774322</v>
      </c>
      <c r="P135" s="1">
        <v>80.216298</v>
      </c>
      <c r="Q135" s="1">
        <v>80.218793</v>
      </c>
      <c r="R135" s="1">
        <v>529.049799656554</v>
      </c>
      <c r="S135" s="1">
        <v>39.9944688080281</v>
      </c>
      <c r="T135" s="1">
        <v>290906</v>
      </c>
      <c r="U135" s="1" t="s">
        <v>121</v>
      </c>
      <c r="V135" s="1">
        <v>0</v>
      </c>
      <c r="W135" s="1">
        <v>0</v>
      </c>
      <c r="X135" s="1">
        <v>1</v>
      </c>
      <c r="Y135" s="1">
        <v>52</v>
      </c>
      <c r="Z135">
        <v>1</v>
      </c>
      <c r="AA135">
        <v>3</v>
      </c>
      <c r="AB135" s="1">
        <v>0</v>
      </c>
      <c r="AC135" s="1">
        <v>1</v>
      </c>
      <c r="AD135" s="1">
        <v>0</v>
      </c>
      <c r="AE135" s="1">
        <v>0</v>
      </c>
      <c r="AF135" s="12">
        <v>2588527</v>
      </c>
      <c r="AG135" s="12">
        <v>3226934</v>
      </c>
      <c r="AH135">
        <v>0.802162981951289</v>
      </c>
      <c r="AI135" s="10">
        <v>25310917</v>
      </c>
      <c r="AJ135" s="22">
        <v>84.25</v>
      </c>
      <c r="AK135" s="16">
        <v>6988</v>
      </c>
      <c r="AL135" s="23">
        <v>661413.7044</v>
      </c>
      <c r="AM135" s="16">
        <f t="shared" si="10"/>
        <v>1789.05519177712</v>
      </c>
      <c r="AN135" s="16">
        <f t="shared" si="11"/>
        <v>0.0261315583469378</v>
      </c>
      <c r="AO135" s="16">
        <v>51414</v>
      </c>
      <c r="AP135">
        <v>0.0362205452203778</v>
      </c>
      <c r="AQ135" s="4">
        <v>398</v>
      </c>
      <c r="AR135" s="4">
        <v>320</v>
      </c>
      <c r="AS135" s="4">
        <v>1.02098144604415</v>
      </c>
      <c r="AT135" s="4">
        <v>2762996</v>
      </c>
      <c r="AU135" s="4">
        <v>400915</v>
      </c>
      <c r="AV135" s="4">
        <v>404</v>
      </c>
      <c r="AW135" s="4">
        <v>4441</v>
      </c>
      <c r="AX135" s="4">
        <v>420913</v>
      </c>
      <c r="AY135" s="4">
        <v>17460868</v>
      </c>
      <c r="AZ135" s="4">
        <v>47229.8295915607</v>
      </c>
      <c r="BA135" s="4">
        <v>0.689855211488387</v>
      </c>
      <c r="BB135" s="4">
        <v>141469</v>
      </c>
      <c r="BC135" s="4">
        <v>15478431</v>
      </c>
      <c r="BD135" s="24">
        <v>6555012.594</v>
      </c>
      <c r="BE135" s="12">
        <v>17730.6264376522</v>
      </c>
      <c r="BF135" s="20">
        <v>0.258979656643811</v>
      </c>
      <c r="BG135" s="25">
        <v>1015.8</v>
      </c>
      <c r="BH135" s="2">
        <v>7347.852</v>
      </c>
      <c r="BI135" s="4">
        <v>360.592</v>
      </c>
      <c r="BJ135">
        <v>0</v>
      </c>
      <c r="BK135">
        <v>1</v>
      </c>
      <c r="BL135" s="17">
        <v>10.3257854497</v>
      </c>
      <c r="BM135">
        <v>1.31884870881644</v>
      </c>
      <c r="BN135">
        <v>2.0457470496</v>
      </c>
      <c r="BO135">
        <f t="shared" si="8"/>
        <v>2.69803085493</v>
      </c>
      <c r="BP135" s="26">
        <v>37.2222222222222</v>
      </c>
    </row>
    <row r="136" spans="1:68">
      <c r="A136">
        <v>14</v>
      </c>
      <c r="B136" s="1" t="s">
        <v>120</v>
      </c>
      <c r="C136" s="1">
        <v>2015</v>
      </c>
      <c r="D136" s="1" t="str">
        <f t="shared" si="9"/>
        <v>太原市2015</v>
      </c>
      <c r="E136" s="1">
        <v>1254.65025087867</v>
      </c>
      <c r="F136" s="21">
        <v>43.9897526453241</v>
      </c>
      <c r="G136" s="1">
        <v>34.9488546488242</v>
      </c>
      <c r="H136" s="21">
        <v>77</v>
      </c>
      <c r="I136" s="1">
        <v>2330.259</v>
      </c>
      <c r="J136" s="1">
        <v>112.052054794521</v>
      </c>
      <c r="K136" s="1">
        <v>69.0246575342466</v>
      </c>
      <c r="L136" s="1">
        <v>36.9452054794521</v>
      </c>
      <c r="M136" s="2">
        <v>367.39</v>
      </c>
      <c r="N136" s="1">
        <v>63483</v>
      </c>
      <c r="O136" s="1">
        <v>11.0585274325029</v>
      </c>
      <c r="P136" s="1">
        <v>65.296662</v>
      </c>
      <c r="Q136" s="1">
        <v>65.296793</v>
      </c>
      <c r="R136" s="1">
        <v>525.744132799084</v>
      </c>
      <c r="S136" s="1">
        <v>37.2948152697654</v>
      </c>
      <c r="T136" s="1">
        <v>268203</v>
      </c>
      <c r="U136" s="1" t="s">
        <v>122</v>
      </c>
      <c r="V136" s="1">
        <v>0</v>
      </c>
      <c r="W136" s="1">
        <v>0</v>
      </c>
      <c r="X136" s="1">
        <v>1</v>
      </c>
      <c r="Y136" s="1">
        <v>51</v>
      </c>
      <c r="Z136">
        <v>1</v>
      </c>
      <c r="AA136">
        <v>2</v>
      </c>
      <c r="AB136" s="1">
        <v>0</v>
      </c>
      <c r="AC136" s="1">
        <v>1</v>
      </c>
      <c r="AD136" s="1">
        <v>0</v>
      </c>
      <c r="AE136" s="1">
        <v>0</v>
      </c>
      <c r="AF136" s="12">
        <v>2742403</v>
      </c>
      <c r="AG136" s="12">
        <v>4199913</v>
      </c>
      <c r="AH136">
        <v>0.652966620975244</v>
      </c>
      <c r="AI136" s="10">
        <v>27353442</v>
      </c>
      <c r="AJ136" s="22">
        <v>84.4</v>
      </c>
      <c r="AK136" s="16">
        <v>6988</v>
      </c>
      <c r="AL136" s="23">
        <v>529719.1916</v>
      </c>
      <c r="AM136" s="16">
        <f t="shared" si="10"/>
        <v>1441.84433871363</v>
      </c>
      <c r="AN136" s="16">
        <f t="shared" si="11"/>
        <v>0.0193657233923248</v>
      </c>
      <c r="AO136" s="16">
        <v>51071</v>
      </c>
      <c r="AP136">
        <v>0.0391434487693188</v>
      </c>
      <c r="AQ136" s="4">
        <v>405</v>
      </c>
      <c r="AR136" s="4">
        <v>352</v>
      </c>
      <c r="AS136" s="4">
        <v>1.0053330029827</v>
      </c>
      <c r="AT136" s="4">
        <v>2761029</v>
      </c>
      <c r="AU136" s="4">
        <v>421429</v>
      </c>
      <c r="AV136" s="4">
        <v>408</v>
      </c>
      <c r="AW136" s="4">
        <v>4588</v>
      </c>
      <c r="AX136" s="4">
        <v>420913</v>
      </c>
      <c r="AY136" s="4">
        <v>20256080</v>
      </c>
      <c r="AZ136" s="4">
        <v>55135.0880535671</v>
      </c>
      <c r="BA136" s="4">
        <v>0.740531301325808</v>
      </c>
      <c r="BB136" s="4">
        <v>128030</v>
      </c>
      <c r="BC136" s="4">
        <v>17099872</v>
      </c>
      <c r="BD136" s="24">
        <v>6635169</v>
      </c>
      <c r="BE136" s="12">
        <v>18060.2874329731</v>
      </c>
      <c r="BF136" s="20">
        <v>0.242571629559454</v>
      </c>
      <c r="BG136" s="25">
        <v>1122.9</v>
      </c>
      <c r="BH136" s="2">
        <v>7359.548</v>
      </c>
      <c r="BI136" s="4">
        <v>393.7854</v>
      </c>
      <c r="BJ136">
        <v>0</v>
      </c>
      <c r="BK136">
        <v>1</v>
      </c>
      <c r="BL136" s="17">
        <v>10.6609911418</v>
      </c>
      <c r="BM136">
        <v>1.15119063203836</v>
      </c>
      <c r="BN136">
        <v>2.22719326683</v>
      </c>
      <c r="BO136">
        <f t="shared" si="8"/>
        <v>2.5639240245136</v>
      </c>
      <c r="BP136" s="26">
        <v>63.0952380952381</v>
      </c>
    </row>
    <row r="137" spans="1:68">
      <c r="A137">
        <v>14</v>
      </c>
      <c r="B137" s="1" t="s">
        <v>120</v>
      </c>
      <c r="C137" s="1">
        <v>2016</v>
      </c>
      <c r="D137" s="1" t="str">
        <f t="shared" si="9"/>
        <v>太原市2016</v>
      </c>
      <c r="E137" s="1">
        <v>1149.52275290392</v>
      </c>
      <c r="F137" s="21">
        <v>43.1671236233661</v>
      </c>
      <c r="G137" s="1">
        <v>30.918325772214</v>
      </c>
      <c r="H137" s="21">
        <v>71</v>
      </c>
      <c r="I137" s="1">
        <v>2099.282</v>
      </c>
      <c r="J137" s="1">
        <v>125.334246575342</v>
      </c>
      <c r="K137" s="1">
        <v>68.3178082191781</v>
      </c>
      <c r="L137" s="1">
        <v>45.5972602739726</v>
      </c>
      <c r="M137" s="2">
        <v>370</v>
      </c>
      <c r="N137" s="1">
        <v>68234</v>
      </c>
      <c r="O137" s="1">
        <v>11.1306982533292</v>
      </c>
      <c r="P137" s="1">
        <v>66.661534</v>
      </c>
      <c r="Q137" s="1">
        <v>66.661164</v>
      </c>
      <c r="R137" s="1">
        <v>529.479107040641</v>
      </c>
      <c r="S137" s="1">
        <v>38.9155289553667</v>
      </c>
      <c r="T137" s="1">
        <v>272580</v>
      </c>
      <c r="U137" s="1" t="s">
        <v>122</v>
      </c>
      <c r="V137" s="1">
        <v>0</v>
      </c>
      <c r="W137" s="1">
        <v>0</v>
      </c>
      <c r="X137" s="1">
        <v>1</v>
      </c>
      <c r="Y137" s="1">
        <v>52</v>
      </c>
      <c r="Z137">
        <v>1</v>
      </c>
      <c r="AA137">
        <v>2</v>
      </c>
      <c r="AB137" s="1">
        <v>0</v>
      </c>
      <c r="AC137" s="1">
        <v>1</v>
      </c>
      <c r="AD137" s="1">
        <v>0</v>
      </c>
      <c r="AE137" s="1">
        <v>0</v>
      </c>
      <c r="AF137" s="12">
        <v>2826893</v>
      </c>
      <c r="AG137" s="12">
        <v>4240666</v>
      </c>
      <c r="AH137">
        <v>0.666615338251114</v>
      </c>
      <c r="AI137" s="10">
        <v>29556045</v>
      </c>
      <c r="AJ137" s="22">
        <v>84.55</v>
      </c>
      <c r="AK137" s="16">
        <v>6988</v>
      </c>
      <c r="AL137" s="23">
        <v>306967.2522</v>
      </c>
      <c r="AM137" s="16">
        <f t="shared" si="10"/>
        <v>829.641222162162</v>
      </c>
      <c r="AN137" s="16">
        <f t="shared" si="11"/>
        <v>0.0103859380441463</v>
      </c>
      <c r="AO137" s="16">
        <v>44719</v>
      </c>
      <c r="AP137">
        <v>0.0422954278763595</v>
      </c>
      <c r="AQ137" s="4">
        <v>541</v>
      </c>
      <c r="AR137" s="4">
        <v>438</v>
      </c>
      <c r="AS137" s="4">
        <v>0.990411569451124</v>
      </c>
      <c r="AT137" s="4">
        <v>2772585</v>
      </c>
      <c r="AU137" s="4">
        <v>432234</v>
      </c>
      <c r="AV137" s="4">
        <v>355</v>
      </c>
      <c r="AW137" s="4">
        <v>4475</v>
      </c>
      <c r="AX137" s="4">
        <v>420913</v>
      </c>
      <c r="AY137" s="4">
        <v>20277123</v>
      </c>
      <c r="AZ137" s="4">
        <v>54803.0351351351</v>
      </c>
      <c r="BA137" s="4">
        <v>0.686056710226284</v>
      </c>
      <c r="BB137" s="4">
        <v>83197</v>
      </c>
      <c r="BC137" s="4">
        <v>16316604</v>
      </c>
      <c r="BD137" s="24">
        <v>8793832</v>
      </c>
      <c r="BE137" s="12">
        <v>23767.1135135135</v>
      </c>
      <c r="BF137" s="20">
        <v>0.297530742019103</v>
      </c>
      <c r="BG137" s="25">
        <v>1272.3</v>
      </c>
      <c r="BH137" s="2">
        <v>7400.979</v>
      </c>
      <c r="BI137" s="4">
        <v>396.7917</v>
      </c>
      <c r="BJ137">
        <v>0</v>
      </c>
      <c r="BK137">
        <v>1</v>
      </c>
      <c r="BL137" s="17">
        <v>10.4987181942</v>
      </c>
      <c r="BM137">
        <v>1.62314118113151</v>
      </c>
      <c r="BN137">
        <v>2.21004494684</v>
      </c>
      <c r="BO137">
        <f t="shared" si="8"/>
        <v>3.5872149653676</v>
      </c>
      <c r="BP137">
        <v>56.92</v>
      </c>
    </row>
    <row r="138" spans="1:68">
      <c r="A138">
        <v>14</v>
      </c>
      <c r="B138" s="1" t="s">
        <v>120</v>
      </c>
      <c r="C138" s="1">
        <v>2017</v>
      </c>
      <c r="D138" s="1" t="str">
        <f t="shared" si="9"/>
        <v>太原市2017</v>
      </c>
      <c r="E138" s="1">
        <v>1180.05474945627</v>
      </c>
      <c r="F138" s="21">
        <v>45.8459929241814</v>
      </c>
      <c r="G138" s="1">
        <v>31.2333568978498</v>
      </c>
      <c r="H138" s="21">
        <v>66</v>
      </c>
      <c r="I138" s="1">
        <v>2502.137</v>
      </c>
      <c r="J138" s="1">
        <v>128.021917808219</v>
      </c>
      <c r="K138" s="1">
        <v>54.2191780821918</v>
      </c>
      <c r="L138" s="1">
        <v>54.1150684931507</v>
      </c>
      <c r="M138" s="2">
        <v>369</v>
      </c>
      <c r="N138" s="1">
        <v>77536</v>
      </c>
      <c r="O138" s="1">
        <v>11.2584976236163</v>
      </c>
      <c r="P138" s="1">
        <v>65.096863</v>
      </c>
      <c r="Q138" s="1">
        <v>65.096293</v>
      </c>
      <c r="R138" s="1">
        <v>528.048082427018</v>
      </c>
      <c r="S138" s="1">
        <v>38.6762832025527</v>
      </c>
      <c r="T138" s="1">
        <v>339695</v>
      </c>
      <c r="U138" s="1" t="s">
        <v>123</v>
      </c>
      <c r="V138" s="1">
        <v>0</v>
      </c>
      <c r="W138" s="1">
        <v>0</v>
      </c>
      <c r="X138" s="1">
        <v>0</v>
      </c>
      <c r="Y138" s="1">
        <v>55</v>
      </c>
      <c r="Z138">
        <v>1</v>
      </c>
      <c r="AA138">
        <v>4</v>
      </c>
      <c r="AB138" s="1">
        <v>0</v>
      </c>
      <c r="AC138" s="1">
        <v>1</v>
      </c>
      <c r="AD138" s="1">
        <v>0</v>
      </c>
      <c r="AE138" s="1">
        <v>1</v>
      </c>
      <c r="AF138" s="12">
        <v>3118503</v>
      </c>
      <c r="AG138" s="12">
        <v>4790558</v>
      </c>
      <c r="AH138">
        <v>0.650968634551549</v>
      </c>
      <c r="AI138" s="10">
        <v>33821819</v>
      </c>
      <c r="AJ138" s="22">
        <v>84.7</v>
      </c>
      <c r="AK138" s="16">
        <v>6988</v>
      </c>
      <c r="AL138" s="23">
        <v>72332.0334</v>
      </c>
      <c r="AM138" s="16">
        <f t="shared" si="10"/>
        <v>196.021770731707</v>
      </c>
      <c r="AN138" s="16">
        <f t="shared" si="11"/>
        <v>0.00213862043907219</v>
      </c>
      <c r="AO138" s="16">
        <v>39437</v>
      </c>
      <c r="AP138">
        <v>0.048399855466514</v>
      </c>
      <c r="AQ138" s="4">
        <v>625</v>
      </c>
      <c r="AR138" s="4">
        <v>665</v>
      </c>
      <c r="AS138" s="4">
        <v>1.03207598820483</v>
      </c>
      <c r="AT138" s="4">
        <v>2705500</v>
      </c>
      <c r="AU138" s="4">
        <v>444879</v>
      </c>
      <c r="AV138" s="4">
        <v>376</v>
      </c>
      <c r="AW138" s="4">
        <v>4561</v>
      </c>
      <c r="AX138" s="4">
        <v>420913</v>
      </c>
      <c r="AY138" s="4">
        <v>19719780</v>
      </c>
      <c r="AZ138" s="4">
        <v>53441.1382113821</v>
      </c>
      <c r="BA138" s="4">
        <v>0.583049066639497</v>
      </c>
      <c r="BB138" s="4">
        <v>185297</v>
      </c>
      <c r="BC138" s="4">
        <v>19096900</v>
      </c>
      <c r="BD138" s="24">
        <v>9152540</v>
      </c>
      <c r="BE138" s="12">
        <v>24803.6314363144</v>
      </c>
      <c r="BF138" s="20">
        <v>0.270610519203595</v>
      </c>
      <c r="BG138" s="25">
        <v>1436.3</v>
      </c>
      <c r="BH138" s="2">
        <v>7449.253</v>
      </c>
      <c r="BI138" s="4">
        <v>495.7508</v>
      </c>
      <c r="BJ138">
        <v>0</v>
      </c>
      <c r="BK138">
        <v>1</v>
      </c>
      <c r="BL138" s="17">
        <v>10.8122603969</v>
      </c>
      <c r="BM138">
        <v>1.5166036474</v>
      </c>
      <c r="BN138">
        <v>2.14092163408</v>
      </c>
      <c r="BO138">
        <f t="shared" si="8"/>
        <v>3.2469295590433</v>
      </c>
      <c r="BP138">
        <v>58.36</v>
      </c>
    </row>
    <row r="139" spans="1:68">
      <c r="A139">
        <v>14</v>
      </c>
      <c r="B139" s="1" t="s">
        <v>120</v>
      </c>
      <c r="C139" s="1">
        <v>2018</v>
      </c>
      <c r="D139" s="1" t="str">
        <f t="shared" si="9"/>
        <v>太原市2018</v>
      </c>
      <c r="E139" s="1">
        <v>1274.25677760171</v>
      </c>
      <c r="F139" s="21">
        <v>40.7191660497551</v>
      </c>
      <c r="G139" s="1">
        <v>31.356165143244</v>
      </c>
      <c r="H139" s="21">
        <v>61</v>
      </c>
      <c r="I139" s="1">
        <v>2656.82</v>
      </c>
      <c r="J139" s="1">
        <v>115.666666666666</v>
      </c>
      <c r="K139" s="1">
        <v>26.9166666666666</v>
      </c>
      <c r="L139" s="1">
        <v>47.1666666666666</v>
      </c>
      <c r="M139" s="2">
        <v>377</v>
      </c>
      <c r="N139" s="1">
        <v>88272</v>
      </c>
      <c r="O139" s="1">
        <v>11.3881782355122</v>
      </c>
      <c r="P139" s="1">
        <v>68.802908</v>
      </c>
      <c r="Q139" s="1">
        <v>68.802769</v>
      </c>
      <c r="R139" s="1">
        <v>539.496279336005</v>
      </c>
      <c r="S139" s="1">
        <v>38.4256405261343</v>
      </c>
      <c r="T139" s="1">
        <v>304647</v>
      </c>
      <c r="U139" s="1" t="s">
        <v>124</v>
      </c>
      <c r="V139" s="1">
        <v>0</v>
      </c>
      <c r="W139" s="1">
        <v>0</v>
      </c>
      <c r="X139" s="1">
        <v>1</v>
      </c>
      <c r="Y139" s="1">
        <v>55</v>
      </c>
      <c r="Z139">
        <v>1</v>
      </c>
      <c r="AA139">
        <v>3</v>
      </c>
      <c r="AB139" s="1">
        <v>0</v>
      </c>
      <c r="AC139" s="1">
        <v>1</v>
      </c>
      <c r="AD139" s="1">
        <v>0</v>
      </c>
      <c r="AE139" s="1">
        <v>1</v>
      </c>
      <c r="AF139" s="12">
        <v>3732275</v>
      </c>
      <c r="AG139" s="12">
        <v>5424589</v>
      </c>
      <c r="AH139">
        <v>0.68802908386239</v>
      </c>
      <c r="AI139" s="10">
        <v>38844778</v>
      </c>
      <c r="AJ139" s="22">
        <v>84.875</v>
      </c>
      <c r="AK139" s="16">
        <v>6988</v>
      </c>
      <c r="AL139" s="23"/>
      <c r="AM139" s="16"/>
      <c r="AN139" s="16"/>
      <c r="AO139" s="16">
        <v>36775</v>
      </c>
      <c r="AP139">
        <v>0.055587833428735</v>
      </c>
      <c r="AQ139" s="4">
        <v>865</v>
      </c>
      <c r="AR139" s="4">
        <v>690</v>
      </c>
      <c r="AS139" s="4">
        <v>0.960621715037738</v>
      </c>
      <c r="AT139" s="4">
        <v>2915041</v>
      </c>
      <c r="AU139" s="4">
        <v>456419</v>
      </c>
      <c r="AV139" s="4">
        <v>436</v>
      </c>
      <c r="AW139" s="4">
        <v>4495</v>
      </c>
      <c r="AX139" s="4">
        <v>5193678</v>
      </c>
      <c r="AY139" s="4">
        <v>19373428</v>
      </c>
      <c r="AZ139" s="4">
        <v>51388.4031830239</v>
      </c>
      <c r="BA139" s="4">
        <v>0.49873957318021</v>
      </c>
      <c r="BB139" s="4">
        <v>250447</v>
      </c>
      <c r="BC139" s="4">
        <v>18242665</v>
      </c>
      <c r="BD139" s="24">
        <v>10862892</v>
      </c>
      <c r="BE139" s="12">
        <v>28814.0371352785</v>
      </c>
      <c r="BF139" s="20">
        <v>0.279648708508516</v>
      </c>
      <c r="BG139" s="25">
        <v>1553</v>
      </c>
      <c r="BH139" s="2">
        <v>7516.685</v>
      </c>
      <c r="BI139" s="4">
        <v>504.8067</v>
      </c>
      <c r="BJ139">
        <v>0</v>
      </c>
      <c r="BK139">
        <v>1</v>
      </c>
      <c r="BL139" s="17">
        <v>10.5872021418</v>
      </c>
      <c r="BM139">
        <v>1.25071863026575</v>
      </c>
      <c r="BN139">
        <v>2.17762819055</v>
      </c>
      <c r="BO139">
        <f t="shared" si="8"/>
        <v>2.72360014771279</v>
      </c>
      <c r="BP139">
        <v>29.65</v>
      </c>
    </row>
    <row r="140" spans="1:68">
      <c r="A140">
        <v>14</v>
      </c>
      <c r="B140" s="1" t="s">
        <v>120</v>
      </c>
      <c r="C140" s="1">
        <v>2019</v>
      </c>
      <c r="D140" s="1" t="str">
        <f t="shared" si="9"/>
        <v>太原市2019</v>
      </c>
      <c r="E140" s="1">
        <v>1229.71477488255</v>
      </c>
      <c r="F140" s="21">
        <v>36.5285229494883</v>
      </c>
      <c r="G140" s="1">
        <v>56</v>
      </c>
      <c r="H140" s="21">
        <v>56</v>
      </c>
      <c r="I140" s="1">
        <v>2728.312</v>
      </c>
      <c r="J140" s="1">
        <v>107.75</v>
      </c>
      <c r="K140" s="1">
        <v>22.0833333333333</v>
      </c>
      <c r="L140" s="1">
        <v>48.9166666666666</v>
      </c>
      <c r="M140" s="2">
        <v>384</v>
      </c>
      <c r="N140" s="1">
        <v>90698</v>
      </c>
      <c r="O140" s="1">
        <v>11.4152905851435</v>
      </c>
      <c r="P140" s="1">
        <v>63.322332</v>
      </c>
      <c r="Q140" s="1">
        <v>63.322644</v>
      </c>
      <c r="R140" s="1">
        <v>549.513451631368</v>
      </c>
      <c r="S140" s="1">
        <v>37.692727724001</v>
      </c>
      <c r="T140" s="1">
        <v>296847</v>
      </c>
      <c r="U140" s="1" t="s">
        <v>124</v>
      </c>
      <c r="V140" s="1">
        <v>0</v>
      </c>
      <c r="W140" s="1">
        <v>0</v>
      </c>
      <c r="X140" s="1">
        <v>1</v>
      </c>
      <c r="Y140" s="1">
        <v>56</v>
      </c>
      <c r="Z140">
        <v>1</v>
      </c>
      <c r="AA140">
        <v>3</v>
      </c>
      <c r="AB140" s="1">
        <v>0</v>
      </c>
      <c r="AC140" s="1">
        <v>1</v>
      </c>
      <c r="AD140" s="1">
        <v>0</v>
      </c>
      <c r="AE140" s="1">
        <v>0</v>
      </c>
      <c r="AF140" s="12">
        <v>3866164</v>
      </c>
      <c r="AG140" s="12">
        <v>6105530</v>
      </c>
      <c r="AH140">
        <v>0.633223323773694</v>
      </c>
      <c r="AI140" s="10">
        <v>40290000</v>
      </c>
      <c r="AJ140" s="22">
        <v>85.25</v>
      </c>
      <c r="AK140" s="16">
        <v>6988</v>
      </c>
      <c r="AL140" s="23">
        <v>67032.7245</v>
      </c>
      <c r="AM140" s="16">
        <f t="shared" si="10"/>
        <v>174.56438671875</v>
      </c>
      <c r="AN140" s="16">
        <f t="shared" si="11"/>
        <v>0.00166375588235294</v>
      </c>
      <c r="AO140" s="16">
        <v>34485</v>
      </c>
      <c r="AP140">
        <v>0.0576559816828849</v>
      </c>
      <c r="AQ140" s="4">
        <v>888</v>
      </c>
      <c r="AR140" s="4">
        <v>1086</v>
      </c>
      <c r="AS140" s="4">
        <v>0.977144177237768</v>
      </c>
      <c r="AT140" s="4">
        <v>2879514</v>
      </c>
      <c r="AU140" s="4">
        <v>466919</v>
      </c>
      <c r="AV140" s="4">
        <v>527</v>
      </c>
      <c r="AW140" s="4">
        <v>4545</v>
      </c>
      <c r="AX140" s="4">
        <v>5193678</v>
      </c>
      <c r="AY140" s="4">
        <v>19156396</v>
      </c>
      <c r="AZ140" s="4">
        <v>49886.4479166667</v>
      </c>
      <c r="BA140" s="4">
        <v>0.475462794738148</v>
      </c>
      <c r="BB140" s="4">
        <v>232044</v>
      </c>
      <c r="BC140" s="4">
        <v>17388430</v>
      </c>
      <c r="BD140" s="24">
        <v>11195625</v>
      </c>
      <c r="BE140" s="12">
        <v>29155.2734375</v>
      </c>
      <c r="BF140" s="20">
        <v>0.277876023827252</v>
      </c>
      <c r="BG140" s="25">
        <v>1683.7</v>
      </c>
      <c r="BH140" s="2">
        <v>7621</v>
      </c>
      <c r="BI140" s="4">
        <v>506.6515</v>
      </c>
      <c r="BJ140">
        <v>0</v>
      </c>
      <c r="BK140">
        <v>1</v>
      </c>
      <c r="BL140" s="17">
        <v>10.9207996887</v>
      </c>
      <c r="BM140">
        <v>1.06261212761918</v>
      </c>
      <c r="BN140">
        <v>2.11488716025</v>
      </c>
      <c r="BO140">
        <f t="shared" si="8"/>
        <v>2.24730474502773</v>
      </c>
      <c r="BP140">
        <v>40.18</v>
      </c>
    </row>
    <row r="141" spans="1:68">
      <c r="A141">
        <v>14</v>
      </c>
      <c r="B141" s="1" t="s">
        <v>120</v>
      </c>
      <c r="C141" s="1">
        <v>2020</v>
      </c>
      <c r="D141" s="1" t="str">
        <f t="shared" si="9"/>
        <v>太原市2020</v>
      </c>
      <c r="E141" s="1">
        <v>1173.97126231788</v>
      </c>
      <c r="F141" s="21">
        <v>33.9565229492727</v>
      </c>
      <c r="G141" s="1">
        <v>54.4166666666666</v>
      </c>
      <c r="H141" s="1"/>
      <c r="I141" s="1"/>
      <c r="J141" s="1">
        <v>97.9166666666666</v>
      </c>
      <c r="K141" s="1">
        <v>17.3333333333333</v>
      </c>
      <c r="L141" s="1">
        <v>45.4166666666666</v>
      </c>
      <c r="M141" s="2">
        <v>391</v>
      </c>
      <c r="P141">
        <v>58.459875</v>
      </c>
      <c r="Q141" s="1">
        <v>58.459118</v>
      </c>
      <c r="R141" s="1">
        <v>549.513451631368</v>
      </c>
      <c r="S141" s="1">
        <v>36.217179317402</v>
      </c>
      <c r="T141" s="1">
        <v>235631</v>
      </c>
      <c r="U141" s="1" t="s">
        <v>124</v>
      </c>
      <c r="V141" s="1">
        <v>0</v>
      </c>
      <c r="W141" s="1">
        <v>0</v>
      </c>
      <c r="X141" s="1">
        <v>1</v>
      </c>
      <c r="Y141" s="1">
        <v>57</v>
      </c>
      <c r="Z141">
        <v>1</v>
      </c>
      <c r="AA141">
        <v>3</v>
      </c>
      <c r="AB141" s="1">
        <v>0</v>
      </c>
      <c r="AC141" s="1">
        <v>1</v>
      </c>
      <c r="AD141" s="1">
        <v>0</v>
      </c>
      <c r="AE141" s="1">
        <v>0</v>
      </c>
      <c r="AF141" s="12">
        <v>3784400</v>
      </c>
      <c r="AG141" s="12">
        <v>6473500</v>
      </c>
      <c r="AH141">
        <v>0.584598748744883</v>
      </c>
      <c r="AI141" s="10">
        <v>41532510</v>
      </c>
      <c r="AJ141" s="22">
        <v>89.06</v>
      </c>
      <c r="AK141" s="16">
        <v>6988</v>
      </c>
      <c r="AM141" s="16"/>
      <c r="AN141" s="16"/>
      <c r="AP141">
        <v>0.0594340440755581</v>
      </c>
      <c r="BE141" s="8"/>
      <c r="BF141"/>
      <c r="BG141" s="25"/>
      <c r="BH141" s="2">
        <v>7621</v>
      </c>
      <c r="BJ141">
        <v>0</v>
      </c>
      <c r="BK141">
        <v>1</v>
      </c>
      <c r="BL141" s="17">
        <v>10.4823249921</v>
      </c>
      <c r="BM141">
        <v>1.51577359695342</v>
      </c>
      <c r="BN141">
        <v>2.08982488227</v>
      </c>
      <c r="BO141">
        <f t="shared" si="8"/>
        <v>3.16770137880117</v>
      </c>
      <c r="BP141">
        <v>62.03</v>
      </c>
    </row>
    <row r="142" spans="1:67">
      <c r="A142">
        <v>15</v>
      </c>
      <c r="B142" s="1" t="s">
        <v>125</v>
      </c>
      <c r="C142" s="1">
        <v>2011</v>
      </c>
      <c r="D142" s="1" t="str">
        <f t="shared" si="9"/>
        <v>大同市2011</v>
      </c>
      <c r="E142" s="1">
        <v>1569.58350498457</v>
      </c>
      <c r="F142" s="21">
        <v>39.8112040886869</v>
      </c>
      <c r="G142" s="1">
        <v>37.912857044813</v>
      </c>
      <c r="H142" s="21">
        <v>36</v>
      </c>
      <c r="I142" s="1">
        <v>647.0417</v>
      </c>
      <c r="J142" s="1">
        <v>85</v>
      </c>
      <c r="K142" s="1">
        <v>55</v>
      </c>
      <c r="L142" s="1">
        <v>37</v>
      </c>
      <c r="M142" s="2">
        <v>318.9</v>
      </c>
      <c r="N142" s="1">
        <v>25341</v>
      </c>
      <c r="O142" s="1">
        <v>10.1401789163956</v>
      </c>
      <c r="P142" s="1">
        <v>38.201895</v>
      </c>
      <c r="Q142" s="1">
        <v>38.165</v>
      </c>
      <c r="R142" s="1">
        <v>225.737948609046</v>
      </c>
      <c r="S142" s="1">
        <v>49.3243243243243</v>
      </c>
      <c r="T142" s="1">
        <v>29387</v>
      </c>
      <c r="U142" s="1" t="s">
        <v>126</v>
      </c>
      <c r="V142" s="1">
        <v>0</v>
      </c>
      <c r="W142" s="1">
        <v>0</v>
      </c>
      <c r="X142" s="1">
        <v>1</v>
      </c>
      <c r="Y142" s="1">
        <v>51</v>
      </c>
      <c r="Z142">
        <v>1</v>
      </c>
      <c r="AA142">
        <v>3</v>
      </c>
      <c r="AB142" s="1">
        <v>0</v>
      </c>
      <c r="AC142" s="1">
        <v>1</v>
      </c>
      <c r="AD142" s="1">
        <v>0</v>
      </c>
      <c r="AE142" s="1">
        <v>0</v>
      </c>
      <c r="AF142" s="12">
        <v>646407</v>
      </c>
      <c r="AG142" s="12">
        <v>1692081</v>
      </c>
      <c r="AH142">
        <v>0.382018945901526</v>
      </c>
      <c r="AI142" s="10">
        <v>8435722</v>
      </c>
      <c r="AJ142" s="22">
        <v>56.49</v>
      </c>
      <c r="AK142" s="16">
        <v>14127</v>
      </c>
      <c r="AL142" s="23">
        <v>68689.338</v>
      </c>
      <c r="AM142" s="16">
        <f t="shared" si="10"/>
        <v>215.394600188147</v>
      </c>
      <c r="AN142" s="16">
        <f t="shared" si="11"/>
        <v>0.00814267445039085</v>
      </c>
      <c r="AO142" s="16">
        <v>17625</v>
      </c>
      <c r="AP142">
        <v>0.00597134706590217</v>
      </c>
      <c r="AQ142" s="4">
        <v>25</v>
      </c>
      <c r="AR142" s="4">
        <v>30</v>
      </c>
      <c r="AS142" s="4">
        <v>1.03996046547701</v>
      </c>
      <c r="AT142" s="4">
        <v>613070</v>
      </c>
      <c r="AU142" s="4">
        <v>34707</v>
      </c>
      <c r="AV142" s="4">
        <v>147</v>
      </c>
      <c r="AW142" s="4">
        <v>3376</v>
      </c>
      <c r="AX142" s="4">
        <v>215796</v>
      </c>
      <c r="AY142" s="4">
        <v>6649105</v>
      </c>
      <c r="AZ142" s="4">
        <v>20850.1254311696</v>
      </c>
      <c r="BA142" s="4">
        <v>0.788208169970513</v>
      </c>
      <c r="BB142" s="4">
        <v>10589</v>
      </c>
      <c r="BC142" s="4">
        <v>7449330</v>
      </c>
      <c r="BD142" s="24">
        <v>278522.8324</v>
      </c>
      <c r="BE142" s="12">
        <v>873.386116023832</v>
      </c>
      <c r="BF142" s="20">
        <v>0.0330170710224922</v>
      </c>
      <c r="BG142" s="25">
        <v>288.61</v>
      </c>
      <c r="BH142" s="2">
        <v>12394.998</v>
      </c>
      <c r="BI142" s="4">
        <v>94.83191</v>
      </c>
      <c r="BJ142">
        <v>0</v>
      </c>
      <c r="BK142">
        <v>1</v>
      </c>
      <c r="BL142" s="17">
        <v>6.90331742696</v>
      </c>
      <c r="BM142">
        <v>0.990706350232877</v>
      </c>
      <c r="BN142">
        <v>2.36479162282</v>
      </c>
      <c r="BO142">
        <f t="shared" si="8"/>
        <v>2.34281407770528</v>
      </c>
    </row>
    <row r="143" spans="1:67">
      <c r="A143">
        <v>15</v>
      </c>
      <c r="B143" s="1" t="s">
        <v>125</v>
      </c>
      <c r="C143" s="1">
        <v>2012</v>
      </c>
      <c r="D143" s="1" t="str">
        <f t="shared" si="9"/>
        <v>大同市2012</v>
      </c>
      <c r="E143" s="1">
        <v>1614.00463694219</v>
      </c>
      <c r="F143" s="21">
        <v>39.2428050697751</v>
      </c>
      <c r="G143" s="1">
        <v>27.4434803072659</v>
      </c>
      <c r="H143" s="21">
        <v>36</v>
      </c>
      <c r="I143" s="1">
        <v>710.9639</v>
      </c>
      <c r="J143" s="1">
        <v>79</v>
      </c>
      <c r="K143" s="1">
        <v>37</v>
      </c>
      <c r="L143" s="1">
        <v>27</v>
      </c>
      <c r="M143" s="2">
        <v>319.4</v>
      </c>
      <c r="N143" s="1">
        <v>27815</v>
      </c>
      <c r="O143" s="1">
        <v>10.2333307225094</v>
      </c>
      <c r="P143" s="1">
        <v>43.045726</v>
      </c>
      <c r="Q143" s="1">
        <v>43.0425</v>
      </c>
      <c r="R143" s="1">
        <v>226.09188079564</v>
      </c>
      <c r="S143" s="1">
        <v>50.6962711646034</v>
      </c>
      <c r="T143" s="1">
        <v>29740</v>
      </c>
      <c r="U143" s="1" t="s">
        <v>126</v>
      </c>
      <c r="V143" s="1">
        <v>0</v>
      </c>
      <c r="W143" s="1">
        <v>0</v>
      </c>
      <c r="X143" s="1">
        <v>1</v>
      </c>
      <c r="Y143" s="1">
        <v>52</v>
      </c>
      <c r="Z143">
        <v>1</v>
      </c>
      <c r="AA143">
        <v>3</v>
      </c>
      <c r="AB143" s="1">
        <v>0</v>
      </c>
      <c r="AC143" s="1">
        <v>1</v>
      </c>
      <c r="AD143" s="1">
        <v>0</v>
      </c>
      <c r="AE143" s="1">
        <v>0</v>
      </c>
      <c r="AF143" s="12">
        <v>803046</v>
      </c>
      <c r="AG143" s="12">
        <v>1865565</v>
      </c>
      <c r="AH143">
        <v>0.430457260937035</v>
      </c>
      <c r="AI143" s="10">
        <v>9313878</v>
      </c>
      <c r="AJ143" s="22">
        <v>57.95</v>
      </c>
      <c r="AK143" s="16">
        <v>14127</v>
      </c>
      <c r="AL143" s="23">
        <v>132657.1875</v>
      </c>
      <c r="AM143" s="16">
        <f t="shared" si="10"/>
        <v>415.332459298685</v>
      </c>
      <c r="AN143" s="16">
        <f t="shared" si="11"/>
        <v>0.0142429595384436</v>
      </c>
      <c r="AO143" s="16">
        <v>17736</v>
      </c>
      <c r="AP143">
        <v>0.00659296241240178</v>
      </c>
      <c r="AQ143" s="4">
        <v>38</v>
      </c>
      <c r="AR143" s="4">
        <v>82</v>
      </c>
      <c r="AS143" s="4">
        <v>1.02146498987233</v>
      </c>
      <c r="AT143" s="4">
        <v>668860</v>
      </c>
      <c r="AU143" s="4">
        <v>37084</v>
      </c>
      <c r="AV143" s="4">
        <v>169</v>
      </c>
      <c r="AW143" s="4">
        <v>3390</v>
      </c>
      <c r="AX143" s="4">
        <v>190221</v>
      </c>
      <c r="AY143" s="4">
        <v>8317875</v>
      </c>
      <c r="AZ143" s="4">
        <v>26042.188478397</v>
      </c>
      <c r="BA143" s="4">
        <v>0.893062481600038</v>
      </c>
      <c r="BB143" s="4">
        <v>10385</v>
      </c>
      <c r="BC143" s="4">
        <v>7935829</v>
      </c>
      <c r="BD143" s="24">
        <v>318118.4375</v>
      </c>
      <c r="BE143" s="12">
        <v>995.987593926112</v>
      </c>
      <c r="BF143" s="20">
        <v>0.0341553150578094</v>
      </c>
      <c r="BG143" s="25"/>
      <c r="BH143" s="2">
        <v>12515.082</v>
      </c>
      <c r="BI143" s="4">
        <v>102.7026</v>
      </c>
      <c r="BJ143">
        <v>0</v>
      </c>
      <c r="BK143">
        <v>1</v>
      </c>
      <c r="BL143" s="17">
        <v>6.36522854938</v>
      </c>
      <c r="BM143">
        <v>1.26603972489041</v>
      </c>
      <c r="BN143">
        <v>2.45748632089</v>
      </c>
      <c r="BO143">
        <f t="shared" si="8"/>
        <v>3.11127530562152</v>
      </c>
    </row>
    <row r="144" spans="1:68">
      <c r="A144">
        <v>15</v>
      </c>
      <c r="B144" s="1" t="s">
        <v>125</v>
      </c>
      <c r="C144" s="1">
        <v>2013</v>
      </c>
      <c r="D144" s="1" t="str">
        <f t="shared" si="9"/>
        <v>大同市2013</v>
      </c>
      <c r="E144" s="1">
        <v>1518.94346327825</v>
      </c>
      <c r="F144" s="21">
        <v>37.8869127882222</v>
      </c>
      <c r="G144" s="1">
        <v>29.5846985021733</v>
      </c>
      <c r="H144" s="21">
        <v>36</v>
      </c>
      <c r="I144" s="1">
        <v>793.7692</v>
      </c>
      <c r="J144" s="1"/>
      <c r="K144" s="1"/>
      <c r="L144" s="1"/>
      <c r="M144" s="2">
        <v>337.5</v>
      </c>
      <c r="N144" s="1">
        <v>28707</v>
      </c>
      <c r="O144" s="1">
        <v>10.2648962744474</v>
      </c>
      <c r="P144" s="1">
        <v>40.40543</v>
      </c>
      <c r="Q144" s="1">
        <v>40.4</v>
      </c>
      <c r="R144" s="1">
        <v>238.904225950308</v>
      </c>
      <c r="S144" s="1">
        <v>45.4021213057358</v>
      </c>
      <c r="T144" s="1">
        <v>51528</v>
      </c>
      <c r="U144" s="1" t="s">
        <v>126</v>
      </c>
      <c r="V144" s="1">
        <v>0</v>
      </c>
      <c r="W144" s="1">
        <v>0</v>
      </c>
      <c r="X144" s="1">
        <v>1</v>
      </c>
      <c r="Y144" s="1">
        <v>53</v>
      </c>
      <c r="Z144">
        <v>1</v>
      </c>
      <c r="AA144">
        <v>3</v>
      </c>
      <c r="AB144" s="1">
        <v>0</v>
      </c>
      <c r="AC144" s="1">
        <v>1</v>
      </c>
      <c r="AD144" s="1">
        <v>0</v>
      </c>
      <c r="AE144" s="1">
        <v>0</v>
      </c>
      <c r="AF144" s="12">
        <v>945719</v>
      </c>
      <c r="AG144" s="12">
        <v>2340574</v>
      </c>
      <c r="AH144">
        <v>0.404054304627839</v>
      </c>
      <c r="AI144" s="10">
        <v>9674311</v>
      </c>
      <c r="AJ144" s="22">
        <v>59.026</v>
      </c>
      <c r="AK144" s="16">
        <v>14127</v>
      </c>
      <c r="AL144" s="23">
        <v>101909.106</v>
      </c>
      <c r="AM144" s="16">
        <f t="shared" si="10"/>
        <v>301.952906666667</v>
      </c>
      <c r="AN144" s="16">
        <f t="shared" si="11"/>
        <v>0.0105339911028289</v>
      </c>
      <c r="AO144" s="16">
        <v>20901</v>
      </c>
      <c r="AP144">
        <v>0.00684810009202237</v>
      </c>
      <c r="AQ144" s="4">
        <v>28</v>
      </c>
      <c r="AR144" s="4">
        <v>57</v>
      </c>
      <c r="AS144" s="4">
        <v>0.978046836157983</v>
      </c>
      <c r="AT144" s="4">
        <v>730530</v>
      </c>
      <c r="AU144" s="4">
        <v>30001</v>
      </c>
      <c r="AV144" s="4">
        <v>176</v>
      </c>
      <c r="AW144" s="4">
        <v>3572</v>
      </c>
      <c r="AX144" s="4">
        <v>166864</v>
      </c>
      <c r="AY144" s="4">
        <v>10362711</v>
      </c>
      <c r="AZ144" s="4">
        <v>30704.3288888889</v>
      </c>
      <c r="BA144" s="4">
        <v>1.07115752222561</v>
      </c>
      <c r="BB144" s="4">
        <v>11571</v>
      </c>
      <c r="BC144" s="4">
        <v>10849387</v>
      </c>
      <c r="BD144" s="24">
        <v>296127.858</v>
      </c>
      <c r="BE144" s="12">
        <v>877.415875555556</v>
      </c>
      <c r="BF144" s="20">
        <v>0.0306097103969471</v>
      </c>
      <c r="BG144" s="25">
        <v>409.9</v>
      </c>
      <c r="BH144" s="2">
        <v>12537.708</v>
      </c>
      <c r="BI144" s="4">
        <v>113.0574</v>
      </c>
      <c r="BJ144">
        <v>0</v>
      </c>
      <c r="BK144">
        <v>1</v>
      </c>
      <c r="BL144" s="17">
        <v>7.29613311043</v>
      </c>
      <c r="BM144">
        <v>1.29935564100548</v>
      </c>
      <c r="BN144">
        <v>2.36594763683</v>
      </c>
      <c r="BO144">
        <f t="shared" si="8"/>
        <v>3.07420740823864</v>
      </c>
      <c r="BP144">
        <v>13</v>
      </c>
    </row>
    <row r="145" spans="1:68">
      <c r="A145">
        <v>15</v>
      </c>
      <c r="B145" s="1" t="s">
        <v>125</v>
      </c>
      <c r="C145" s="1">
        <v>2014</v>
      </c>
      <c r="D145" s="1" t="str">
        <f t="shared" si="9"/>
        <v>大同市2014</v>
      </c>
      <c r="E145" s="1">
        <v>1468.30005840445</v>
      </c>
      <c r="F145" s="21">
        <v>39.2266063573036</v>
      </c>
      <c r="G145" s="1">
        <v>27.1336079333344</v>
      </c>
      <c r="H145" s="21">
        <v>36</v>
      </c>
      <c r="I145" s="1">
        <v>815.3344</v>
      </c>
      <c r="J145" s="1">
        <v>93.3041095890411</v>
      </c>
      <c r="K145" s="1">
        <v>43.213698630137</v>
      </c>
      <c r="L145" s="1">
        <v>30.9452054794521</v>
      </c>
      <c r="M145" s="2">
        <v>339.2</v>
      </c>
      <c r="N145" s="1">
        <v>29607</v>
      </c>
      <c r="O145" s="1">
        <v>10.2957660988401</v>
      </c>
      <c r="P145" s="1">
        <v>47.317754</v>
      </c>
      <c r="Q145" s="1">
        <v>47.32</v>
      </c>
      <c r="R145" s="1">
        <v>239.277652370203</v>
      </c>
      <c r="S145" s="1">
        <v>44.4743935309973</v>
      </c>
      <c r="T145" s="1">
        <v>66108</v>
      </c>
      <c r="U145" s="1" t="s">
        <v>126</v>
      </c>
      <c r="V145" s="1">
        <v>0</v>
      </c>
      <c r="W145" s="1">
        <v>0</v>
      </c>
      <c r="X145" s="1">
        <v>1</v>
      </c>
      <c r="Y145" s="1">
        <v>54</v>
      </c>
      <c r="Z145">
        <v>1</v>
      </c>
      <c r="AA145">
        <v>3</v>
      </c>
      <c r="AB145" s="1">
        <v>0</v>
      </c>
      <c r="AC145" s="1">
        <v>1</v>
      </c>
      <c r="AD145" s="1">
        <v>0</v>
      </c>
      <c r="AE145" s="1">
        <v>0</v>
      </c>
      <c r="AF145" s="12">
        <v>1049451</v>
      </c>
      <c r="AG145" s="12">
        <v>2217880</v>
      </c>
      <c r="AH145">
        <v>0.473177538911032</v>
      </c>
      <c r="AI145" s="10">
        <v>10017256</v>
      </c>
      <c r="AJ145" s="22">
        <v>60.042</v>
      </c>
      <c r="AK145" s="16">
        <v>14176</v>
      </c>
      <c r="AL145" s="23">
        <v>111547.1052</v>
      </c>
      <c r="AM145" s="16">
        <f t="shared" si="10"/>
        <v>328.853494103774</v>
      </c>
      <c r="AN145" s="16">
        <f t="shared" si="11"/>
        <v>0.0111354951096388</v>
      </c>
      <c r="AO145" s="16">
        <v>21379</v>
      </c>
      <c r="AP145">
        <v>0.00706634875846501</v>
      </c>
      <c r="AQ145" s="4">
        <v>36</v>
      </c>
      <c r="AR145" s="4">
        <v>45</v>
      </c>
      <c r="AS145" s="4">
        <v>1.03524854092569</v>
      </c>
      <c r="AT145" s="4">
        <v>798777</v>
      </c>
      <c r="AU145" s="4">
        <v>29962</v>
      </c>
      <c r="AV145" s="4">
        <v>173</v>
      </c>
      <c r="AW145" s="4">
        <v>3416</v>
      </c>
      <c r="AX145" s="4">
        <v>145637</v>
      </c>
      <c r="AY145" s="4">
        <v>10724080</v>
      </c>
      <c r="AZ145" s="4">
        <v>31615.8018867925</v>
      </c>
      <c r="BA145" s="4">
        <v>1.07056064055865</v>
      </c>
      <c r="BB145" s="4">
        <v>12915</v>
      </c>
      <c r="BC145" s="4">
        <v>12546467</v>
      </c>
      <c r="BD145" s="24">
        <v>295910.9616</v>
      </c>
      <c r="BE145" s="12">
        <v>872.379014150943</v>
      </c>
      <c r="BF145" s="20">
        <v>0.0295401217259497</v>
      </c>
      <c r="BG145" s="25">
        <v>453.3</v>
      </c>
      <c r="BH145" s="2">
        <v>12541.098</v>
      </c>
      <c r="BI145" s="4">
        <v>117.7276</v>
      </c>
      <c r="BJ145">
        <v>0</v>
      </c>
      <c r="BK145">
        <v>1</v>
      </c>
      <c r="BL145" s="17">
        <v>7.68511239079</v>
      </c>
      <c r="BM145">
        <v>1.1722813361863</v>
      </c>
      <c r="BN145">
        <v>2.21737551739</v>
      </c>
      <c r="BO145">
        <f t="shared" si="8"/>
        <v>2.59938793435274</v>
      </c>
      <c r="BP145" s="26">
        <v>20.7407407407407</v>
      </c>
    </row>
    <row r="146" spans="1:68">
      <c r="A146">
        <v>15</v>
      </c>
      <c r="B146" s="1" t="s">
        <v>125</v>
      </c>
      <c r="C146" s="1">
        <v>2015</v>
      </c>
      <c r="D146" s="1" t="str">
        <f t="shared" si="9"/>
        <v>大同市2015</v>
      </c>
      <c r="E146" s="1">
        <v>1476.19277801884</v>
      </c>
      <c r="F146" s="21">
        <v>35.6859881063002</v>
      </c>
      <c r="G146" s="1">
        <v>25.2756634500896</v>
      </c>
      <c r="H146" s="21">
        <v>36</v>
      </c>
      <c r="I146" s="1">
        <v>741.9565</v>
      </c>
      <c r="J146" s="1">
        <v>88.2520547945205</v>
      </c>
      <c r="K146" s="1">
        <v>42.0438356164384</v>
      </c>
      <c r="L146" s="1">
        <v>26.758904109589</v>
      </c>
      <c r="M146" s="2">
        <v>316.22</v>
      </c>
      <c r="N146" s="1">
        <v>30989</v>
      </c>
      <c r="O146" s="1">
        <v>10.3413875817875</v>
      </c>
      <c r="P146" s="1">
        <v>31.772815</v>
      </c>
      <c r="Q146" s="1">
        <v>31.77</v>
      </c>
      <c r="R146" s="1">
        <v>223.067155756208</v>
      </c>
      <c r="S146" s="1">
        <v>41.769508258971</v>
      </c>
      <c r="T146" s="1">
        <v>63520</v>
      </c>
      <c r="U146" s="1" t="s">
        <v>126</v>
      </c>
      <c r="V146" s="1">
        <v>0</v>
      </c>
      <c r="W146" s="1">
        <v>0</v>
      </c>
      <c r="X146" s="1">
        <v>1</v>
      </c>
      <c r="Y146" s="1">
        <v>55</v>
      </c>
      <c r="Z146">
        <v>1</v>
      </c>
      <c r="AA146">
        <v>3</v>
      </c>
      <c r="AB146" s="1">
        <v>0</v>
      </c>
      <c r="AC146" s="1">
        <v>1</v>
      </c>
      <c r="AD146" s="1">
        <v>0</v>
      </c>
      <c r="AE146" s="1">
        <v>0</v>
      </c>
      <c r="AF146" s="12">
        <v>923963</v>
      </c>
      <c r="AG146" s="12">
        <v>2908030</v>
      </c>
      <c r="AH146">
        <v>0.317728152735701</v>
      </c>
      <c r="AI146" s="10">
        <v>10533703</v>
      </c>
      <c r="AJ146" s="22">
        <v>61.021</v>
      </c>
      <c r="AK146" s="16">
        <v>14176</v>
      </c>
      <c r="AL146" s="23">
        <v>118962.44</v>
      </c>
      <c r="AM146" s="16">
        <f t="shared" si="10"/>
        <v>376.201505281133</v>
      </c>
      <c r="AN146" s="16">
        <f t="shared" si="11"/>
        <v>0.0112935061867607</v>
      </c>
      <c r="AO146" s="16">
        <v>22000</v>
      </c>
      <c r="AP146">
        <v>0.00743065956546275</v>
      </c>
      <c r="AQ146" s="4">
        <v>33</v>
      </c>
      <c r="AR146" s="4">
        <v>74</v>
      </c>
      <c r="AS146" s="4">
        <v>1.05473488511851</v>
      </c>
      <c r="AT146" s="4">
        <v>874385</v>
      </c>
      <c r="AU146" s="4">
        <v>28752</v>
      </c>
      <c r="AV146" s="4">
        <v>177</v>
      </c>
      <c r="AW146" s="4">
        <v>3281</v>
      </c>
      <c r="AX146" s="4">
        <v>126445</v>
      </c>
      <c r="AY146" s="4">
        <v>11453535</v>
      </c>
      <c r="AZ146" s="4">
        <v>36220.147365758</v>
      </c>
      <c r="BA146" s="4">
        <v>1.08732275819814</v>
      </c>
      <c r="BB146" s="4">
        <v>7813</v>
      </c>
      <c r="BC146" s="4">
        <v>14157900</v>
      </c>
      <c r="BD146" s="24">
        <v>257635</v>
      </c>
      <c r="BE146" s="12">
        <v>814.733413446335</v>
      </c>
      <c r="BF146" s="20">
        <v>0.0244581606297425</v>
      </c>
      <c r="BG146" s="25">
        <v>504.6</v>
      </c>
      <c r="BH146" s="2">
        <v>12546.488</v>
      </c>
      <c r="BI146" s="4">
        <v>111.8988</v>
      </c>
      <c r="BJ146">
        <v>0</v>
      </c>
      <c r="BK146">
        <v>1</v>
      </c>
      <c r="BL146" s="17">
        <v>7.53982402745</v>
      </c>
      <c r="BM146">
        <v>1.23088913649315</v>
      </c>
      <c r="BN146">
        <v>2.21173980204</v>
      </c>
      <c r="BO146">
        <f t="shared" si="8"/>
        <v>2.72240649508055</v>
      </c>
      <c r="BP146" s="26">
        <v>27.4603174603175</v>
      </c>
    </row>
    <row r="147" spans="1:68">
      <c r="A147">
        <v>15</v>
      </c>
      <c r="B147" s="1" t="s">
        <v>125</v>
      </c>
      <c r="C147" s="1">
        <v>2016</v>
      </c>
      <c r="D147" s="1" t="str">
        <f t="shared" si="9"/>
        <v>大同市2016</v>
      </c>
      <c r="E147" s="1">
        <v>1445.52857033438</v>
      </c>
      <c r="F147" s="21">
        <v>34.7902470041815</v>
      </c>
      <c r="G147" s="1">
        <v>23.0353838964196</v>
      </c>
      <c r="H147" s="21">
        <v>36</v>
      </c>
      <c r="I147" s="1">
        <v>752.3925</v>
      </c>
      <c r="J147" s="1">
        <v>78.3753424657534</v>
      </c>
      <c r="K147" s="1">
        <v>47.3835616438356</v>
      </c>
      <c r="L147" s="1">
        <v>28.5205479452055</v>
      </c>
      <c r="M147" s="2">
        <v>318</v>
      </c>
      <c r="N147" s="1">
        <v>30046</v>
      </c>
      <c r="O147" s="1">
        <v>10.3104848196224</v>
      </c>
      <c r="P147" s="1">
        <v>31.105228</v>
      </c>
      <c r="Q147" s="1">
        <v>31.1052</v>
      </c>
      <c r="R147" s="1">
        <v>224.322799097065</v>
      </c>
      <c r="S147" s="1">
        <v>36.5178397348411</v>
      </c>
      <c r="T147" s="1">
        <v>61048</v>
      </c>
      <c r="U147" s="1" t="s">
        <v>127</v>
      </c>
      <c r="V147" s="1">
        <v>0</v>
      </c>
      <c r="W147" s="1">
        <v>0</v>
      </c>
      <c r="X147" s="1">
        <v>1</v>
      </c>
      <c r="Y147" s="1">
        <v>52</v>
      </c>
      <c r="Z147">
        <v>1</v>
      </c>
      <c r="AA147">
        <v>4</v>
      </c>
      <c r="AB147" s="1">
        <v>0</v>
      </c>
      <c r="AC147" s="1">
        <v>1</v>
      </c>
      <c r="AD147" s="1">
        <v>0</v>
      </c>
      <c r="AE147" s="1">
        <v>0</v>
      </c>
      <c r="AF147" s="12">
        <v>889263</v>
      </c>
      <c r="AG147" s="12">
        <v>2858886</v>
      </c>
      <c r="AH147">
        <v>0.311052277005799</v>
      </c>
      <c r="AI147" s="10">
        <v>10257962</v>
      </c>
      <c r="AJ147" s="22">
        <v>62.008</v>
      </c>
      <c r="AK147" s="16">
        <v>14176</v>
      </c>
      <c r="AL147" s="23">
        <v>133576.653</v>
      </c>
      <c r="AM147" s="16">
        <f t="shared" si="10"/>
        <v>420.052367924528</v>
      </c>
      <c r="AN147" s="16">
        <f t="shared" si="11"/>
        <v>0.013021753541298</v>
      </c>
      <c r="AO147" s="16">
        <v>22000</v>
      </c>
      <c r="AP147">
        <v>0.00723614700902935</v>
      </c>
      <c r="AQ147" s="4">
        <v>56</v>
      </c>
      <c r="AR147" s="4">
        <v>107</v>
      </c>
      <c r="AS147" s="4">
        <v>0.992606452956886</v>
      </c>
      <c r="AT147" s="4">
        <v>958246</v>
      </c>
      <c r="AU147" s="4">
        <v>28142</v>
      </c>
      <c r="AV147" s="4">
        <v>168</v>
      </c>
      <c r="AW147" s="4">
        <v>3359</v>
      </c>
      <c r="AX147" s="4">
        <v>109186</v>
      </c>
      <c r="AY147" s="4">
        <v>12128208</v>
      </c>
      <c r="AZ147" s="4">
        <v>38139.0188679245</v>
      </c>
      <c r="BA147" s="4">
        <v>1.18232140068368</v>
      </c>
      <c r="BB147" s="4">
        <v>9014</v>
      </c>
      <c r="BC147" s="4">
        <v>14836836</v>
      </c>
      <c r="BD147" s="24">
        <v>236305</v>
      </c>
      <c r="BE147" s="12">
        <v>743.09748427673</v>
      </c>
      <c r="BF147" s="20">
        <v>0.0230362522302188</v>
      </c>
      <c r="BG147" s="25">
        <v>608.3</v>
      </c>
      <c r="BH147" s="2">
        <v>12574.036</v>
      </c>
      <c r="BI147" s="4">
        <v>119.2202</v>
      </c>
      <c r="BJ147">
        <v>0</v>
      </c>
      <c r="BK147">
        <v>1</v>
      </c>
      <c r="BL147" s="17">
        <v>7.50609967541</v>
      </c>
      <c r="BM147">
        <v>1.35395201579452</v>
      </c>
      <c r="BN147">
        <v>2.26515768245</v>
      </c>
      <c r="BO147">
        <f t="shared" si="8"/>
        <v>3.06691481024562</v>
      </c>
      <c r="BP147">
        <v>55.08</v>
      </c>
    </row>
    <row r="148" spans="1:68">
      <c r="A148">
        <v>15</v>
      </c>
      <c r="B148" s="1" t="s">
        <v>125</v>
      </c>
      <c r="C148" s="1">
        <v>2017</v>
      </c>
      <c r="D148" s="1" t="str">
        <f t="shared" si="9"/>
        <v>大同市2017</v>
      </c>
      <c r="E148" s="1">
        <v>1524.26564960392</v>
      </c>
      <c r="F148" s="21">
        <v>33.0763971263595</v>
      </c>
      <c r="G148" s="1">
        <v>23.153514759784</v>
      </c>
      <c r="H148" s="21">
        <v>36</v>
      </c>
      <c r="I148" s="1">
        <v>929.1712</v>
      </c>
      <c r="J148" s="1">
        <v>70.7561643835616</v>
      </c>
      <c r="K148" s="1">
        <v>44.6438356164384</v>
      </c>
      <c r="L148" s="1">
        <v>31.6575342465753</v>
      </c>
      <c r="M148" s="2">
        <v>318</v>
      </c>
      <c r="N148" s="1">
        <v>32671</v>
      </c>
      <c r="O148" s="1">
        <v>10.3942431132482</v>
      </c>
      <c r="P148" s="1">
        <v>33.264169</v>
      </c>
      <c r="Q148" s="1">
        <v>33.26417</v>
      </c>
      <c r="R148" s="1">
        <v>224.291155311045</v>
      </c>
      <c r="S148" s="1">
        <v>37.0094847566411</v>
      </c>
      <c r="T148" s="1">
        <v>67886</v>
      </c>
      <c r="U148" s="1" t="s">
        <v>127</v>
      </c>
      <c r="V148" s="1">
        <v>0</v>
      </c>
      <c r="W148" s="1">
        <v>0</v>
      </c>
      <c r="X148" s="1">
        <v>1</v>
      </c>
      <c r="Y148" s="1">
        <v>53</v>
      </c>
      <c r="Z148">
        <v>1</v>
      </c>
      <c r="AA148">
        <v>4</v>
      </c>
      <c r="AB148" s="1">
        <v>0</v>
      </c>
      <c r="AC148" s="1">
        <v>1</v>
      </c>
      <c r="AD148" s="1">
        <v>0</v>
      </c>
      <c r="AE148" s="1">
        <v>1</v>
      </c>
      <c r="AF148" s="12">
        <v>1082766</v>
      </c>
      <c r="AG148" s="12">
        <v>3255052</v>
      </c>
      <c r="AH148">
        <v>0.332641690516772</v>
      </c>
      <c r="AI148" s="10">
        <v>11213101</v>
      </c>
      <c r="AJ148" s="22">
        <v>62.938</v>
      </c>
      <c r="AK148" s="16">
        <v>14178</v>
      </c>
      <c r="AL148" s="23">
        <v>114868.3734</v>
      </c>
      <c r="AM148" s="16">
        <f t="shared" si="10"/>
        <v>361.2213</v>
      </c>
      <c r="AN148" s="16">
        <f t="shared" si="11"/>
        <v>0.010244121889208</v>
      </c>
      <c r="AO148" s="16">
        <v>22000</v>
      </c>
      <c r="AP148">
        <v>0.00790880307518691</v>
      </c>
      <c r="AQ148" s="4">
        <v>50</v>
      </c>
      <c r="AR148" s="4">
        <v>97</v>
      </c>
      <c r="AS148" s="4">
        <v>1.00097349287371</v>
      </c>
      <c r="AT148" s="4">
        <v>1051366</v>
      </c>
      <c r="AU148" s="4">
        <v>28098</v>
      </c>
      <c r="AV148" s="4">
        <v>232</v>
      </c>
      <c r="AW148" s="4">
        <v>3314</v>
      </c>
      <c r="AX148" s="4">
        <v>93751</v>
      </c>
      <c r="AY148" s="4">
        <v>13472731</v>
      </c>
      <c r="AZ148" s="4">
        <v>42367.0786163522</v>
      </c>
      <c r="BA148" s="4">
        <v>1.20151695770867</v>
      </c>
      <c r="BB148" s="4">
        <v>22012</v>
      </c>
      <c r="BC148" s="4">
        <v>5734822</v>
      </c>
      <c r="BD148" s="24">
        <v>246386</v>
      </c>
      <c r="BE148" s="12">
        <v>774.798742138365</v>
      </c>
      <c r="BF148" s="20">
        <v>0.0219730474201561</v>
      </c>
      <c r="BG148" s="25">
        <v>673</v>
      </c>
      <c r="BH148" s="2">
        <v>12637.478</v>
      </c>
      <c r="BI148" s="4">
        <v>129.2482</v>
      </c>
      <c r="BJ148">
        <v>0</v>
      </c>
      <c r="BK148">
        <v>1</v>
      </c>
      <c r="BL148" s="17">
        <v>7.9497713092</v>
      </c>
      <c r="BM148">
        <v>1.1526458544137</v>
      </c>
      <c r="BN148">
        <v>2.21804804004</v>
      </c>
      <c r="BO148">
        <f t="shared" si="8"/>
        <v>2.55662387824254</v>
      </c>
      <c r="BP148">
        <v>59.48</v>
      </c>
    </row>
    <row r="149" spans="1:68">
      <c r="A149">
        <v>15</v>
      </c>
      <c r="B149" s="1" t="s">
        <v>125</v>
      </c>
      <c r="C149" s="1">
        <v>2018</v>
      </c>
      <c r="D149" s="1" t="str">
        <f t="shared" si="9"/>
        <v>大同市2018</v>
      </c>
      <c r="E149" s="1">
        <v>1528.27641630352</v>
      </c>
      <c r="F149" s="21">
        <v>31.457788852842</v>
      </c>
      <c r="G149" s="1">
        <v>20.4026335337501</v>
      </c>
      <c r="H149" s="21">
        <v>36</v>
      </c>
      <c r="I149" s="1">
        <v>1004.605</v>
      </c>
      <c r="J149" s="1">
        <v>66.3333333333333</v>
      </c>
      <c r="K149" s="1">
        <v>28.5833333333333</v>
      </c>
      <c r="L149" s="1">
        <v>26.5</v>
      </c>
      <c r="M149" s="2">
        <v>318</v>
      </c>
      <c r="N149" s="1">
        <v>36877</v>
      </c>
      <c r="O149" s="1">
        <v>10.5153433294595</v>
      </c>
      <c r="P149" s="1">
        <v>35.836667</v>
      </c>
      <c r="Q149" s="1">
        <v>35.8383</v>
      </c>
      <c r="R149" s="1">
        <v>224.291155311045</v>
      </c>
      <c r="S149" s="1">
        <v>36.5172955974843</v>
      </c>
      <c r="T149" s="1">
        <v>63443</v>
      </c>
      <c r="U149" s="1" t="s">
        <v>127</v>
      </c>
      <c r="V149" s="1">
        <v>0</v>
      </c>
      <c r="W149" s="1">
        <v>0</v>
      </c>
      <c r="X149" s="1">
        <v>1</v>
      </c>
      <c r="Y149" s="1">
        <v>54</v>
      </c>
      <c r="Z149">
        <v>1</v>
      </c>
      <c r="AA149">
        <v>4</v>
      </c>
      <c r="AB149" s="1">
        <v>0</v>
      </c>
      <c r="AC149" s="1">
        <v>1</v>
      </c>
      <c r="AD149" s="1">
        <v>0</v>
      </c>
      <c r="AE149" s="1">
        <v>1</v>
      </c>
      <c r="AF149" s="12">
        <v>1196911</v>
      </c>
      <c r="AG149" s="12">
        <v>3339906</v>
      </c>
      <c r="AH149">
        <v>0.358366672594977</v>
      </c>
      <c r="AI149" s="10">
        <v>12719598</v>
      </c>
      <c r="AJ149" s="22">
        <v>63.967</v>
      </c>
      <c r="AK149" s="16">
        <v>14178</v>
      </c>
      <c r="AL149" s="23">
        <v>120396.9756</v>
      </c>
      <c r="AM149" s="16">
        <f t="shared" si="10"/>
        <v>378.606841509434</v>
      </c>
      <c r="AN149" s="16">
        <f t="shared" si="11"/>
        <v>0.00946547018231237</v>
      </c>
      <c r="AO149" s="16">
        <v>22000</v>
      </c>
      <c r="AP149">
        <v>0.00897136267456623</v>
      </c>
      <c r="AQ149" s="4">
        <v>71</v>
      </c>
      <c r="AR149" s="4">
        <v>83</v>
      </c>
      <c r="AS149" s="4">
        <v>0.985816147796327</v>
      </c>
      <c r="AT149" s="4">
        <v>1149191</v>
      </c>
      <c r="AU149" s="4">
        <v>28058</v>
      </c>
      <c r="AV149" s="4">
        <v>266</v>
      </c>
      <c r="AW149" s="4">
        <v>3340</v>
      </c>
      <c r="AX149" s="4">
        <v>78624</v>
      </c>
      <c r="AY149" s="4">
        <v>14904466</v>
      </c>
      <c r="AZ149" s="4">
        <v>46869.3899371069</v>
      </c>
      <c r="BA149" s="4">
        <v>1.17177178083773</v>
      </c>
      <c r="BB149" s="4">
        <v>21855</v>
      </c>
      <c r="BC149" s="4">
        <v>8388800</v>
      </c>
      <c r="BD149" s="24">
        <v>375600</v>
      </c>
      <c r="BE149" s="12">
        <v>1181.1320754717</v>
      </c>
      <c r="BF149" s="20">
        <v>0.0295292351220534</v>
      </c>
      <c r="BG149" s="25">
        <v>689</v>
      </c>
      <c r="BH149" s="2">
        <v>12714.97</v>
      </c>
      <c r="BI149" s="4">
        <v>118.9427</v>
      </c>
      <c r="BJ149">
        <v>0</v>
      </c>
      <c r="BK149">
        <v>1</v>
      </c>
      <c r="BL149" s="17">
        <v>7.44906689112</v>
      </c>
      <c r="BM149">
        <v>1.27060572896712</v>
      </c>
      <c r="BN149">
        <v>2.24945152982</v>
      </c>
      <c r="BO149">
        <f t="shared" si="8"/>
        <v>2.85816600082315</v>
      </c>
      <c r="BP149">
        <v>66.97</v>
      </c>
    </row>
    <row r="150" spans="1:68">
      <c r="A150">
        <v>15</v>
      </c>
      <c r="B150" s="1" t="s">
        <v>125</v>
      </c>
      <c r="C150" s="1">
        <v>2019</v>
      </c>
      <c r="D150" s="1" t="str">
        <f t="shared" si="9"/>
        <v>大同市2019</v>
      </c>
      <c r="E150" s="1">
        <v>1461.09126273487</v>
      </c>
      <c r="F150" s="21">
        <v>29.0107923798891</v>
      </c>
      <c r="G150" s="1">
        <v>32.5</v>
      </c>
      <c r="H150" s="21">
        <v>36</v>
      </c>
      <c r="I150" s="1">
        <v>1081.54</v>
      </c>
      <c r="J150" s="1">
        <v>77.5833333333333</v>
      </c>
      <c r="K150" s="1">
        <v>30.25</v>
      </c>
      <c r="L150" s="1">
        <v>33.75</v>
      </c>
      <c r="M150" s="2">
        <v>318</v>
      </c>
      <c r="N150" s="1">
        <v>38122</v>
      </c>
      <c r="O150" s="1">
        <v>10.548546822289</v>
      </c>
      <c r="P150" s="1">
        <v>35.813692</v>
      </c>
      <c r="Q150" s="1">
        <v>35.812968</v>
      </c>
      <c r="R150" s="1">
        <v>226.237905520774</v>
      </c>
      <c r="S150" s="1">
        <v>37.2048142532221</v>
      </c>
      <c r="T150" s="1">
        <v>48540</v>
      </c>
      <c r="U150" s="1" t="s">
        <v>127</v>
      </c>
      <c r="V150" s="1">
        <v>0</v>
      </c>
      <c r="W150" s="1">
        <v>0</v>
      </c>
      <c r="X150" s="1">
        <v>1</v>
      </c>
      <c r="Y150" s="1">
        <v>55</v>
      </c>
      <c r="Z150">
        <v>1</v>
      </c>
      <c r="AA150">
        <v>4</v>
      </c>
      <c r="AB150" s="1">
        <v>0</v>
      </c>
      <c r="AC150" s="1">
        <v>1</v>
      </c>
      <c r="AD150" s="1">
        <v>0</v>
      </c>
      <c r="AE150" s="1">
        <v>0</v>
      </c>
      <c r="AF150" s="12">
        <v>1301336</v>
      </c>
      <c r="AG150" s="12">
        <v>3633627</v>
      </c>
      <c r="AH150">
        <v>0.358136924896254</v>
      </c>
      <c r="AI150" s="10">
        <v>13190000</v>
      </c>
      <c r="AJ150" s="22">
        <v>65.62</v>
      </c>
      <c r="AK150" s="16">
        <v>14056</v>
      </c>
      <c r="AL150" s="23">
        <v>48310.1955</v>
      </c>
      <c r="AM150" s="16">
        <f t="shared" si="10"/>
        <v>151.918853773585</v>
      </c>
      <c r="AN150" s="16">
        <f t="shared" si="11"/>
        <v>0.0036626380212282</v>
      </c>
      <c r="AO150" s="16">
        <v>22168</v>
      </c>
      <c r="AP150">
        <v>0.00938389299943085</v>
      </c>
      <c r="AQ150" s="4">
        <v>110</v>
      </c>
      <c r="AR150" s="4">
        <v>175</v>
      </c>
      <c r="AS150" s="4">
        <v>1.05210286265927</v>
      </c>
      <c r="AT150" s="4">
        <v>1244565</v>
      </c>
      <c r="AU150" s="4">
        <v>28021</v>
      </c>
      <c r="AV150" s="4">
        <v>334</v>
      </c>
      <c r="AW150" s="4">
        <v>3324</v>
      </c>
      <c r="AX150" s="4">
        <v>63497</v>
      </c>
      <c r="AY150" s="4">
        <v>16422900</v>
      </c>
      <c r="AZ150" s="4">
        <v>51644.3396226415</v>
      </c>
      <c r="BA150" s="4">
        <v>1.24510235026535</v>
      </c>
      <c r="BB150" s="4">
        <v>22603</v>
      </c>
      <c r="BC150" s="4">
        <v>8803364</v>
      </c>
      <c r="BD150" s="24">
        <v>516589</v>
      </c>
      <c r="BE150" s="12">
        <v>1624.49371069182</v>
      </c>
      <c r="BF150" s="20">
        <v>0.0391652009097801</v>
      </c>
      <c r="BG150" s="25">
        <v>785</v>
      </c>
      <c r="BH150" s="2">
        <v>12751</v>
      </c>
      <c r="BI150" s="4">
        <v>147.9697</v>
      </c>
      <c r="BJ150">
        <v>0</v>
      </c>
      <c r="BK150">
        <v>1</v>
      </c>
      <c r="BL150" s="17">
        <v>7.57549648895</v>
      </c>
      <c r="BM150">
        <v>1.25162885179178</v>
      </c>
      <c r="BN150">
        <v>2.1345588174</v>
      </c>
      <c r="BO150">
        <f t="shared" si="8"/>
        <v>2.67167540170438</v>
      </c>
      <c r="BP150">
        <v>23.01</v>
      </c>
    </row>
    <row r="151" spans="1:68">
      <c r="A151">
        <v>15</v>
      </c>
      <c r="B151" s="1" t="s">
        <v>125</v>
      </c>
      <c r="C151" s="1">
        <v>2020</v>
      </c>
      <c r="D151" s="1" t="str">
        <f t="shared" si="9"/>
        <v>大同市2020</v>
      </c>
      <c r="E151" s="1">
        <v>1450.70568142896</v>
      </c>
      <c r="F151" s="21">
        <v>28.4086595482754</v>
      </c>
      <c r="G151" s="1">
        <v>31.3333333333333</v>
      </c>
      <c r="H151" s="1"/>
      <c r="I151" s="1"/>
      <c r="J151" s="1">
        <v>76.6666666666666</v>
      </c>
      <c r="K151" s="1">
        <v>29.5</v>
      </c>
      <c r="L151" s="1">
        <v>31.5</v>
      </c>
      <c r="M151" s="2">
        <v>318</v>
      </c>
      <c r="P151">
        <v>34.695451</v>
      </c>
      <c r="Q151" s="1">
        <v>34.788603</v>
      </c>
      <c r="R151" s="1">
        <v>226.237905520774</v>
      </c>
      <c r="S151" s="1">
        <v>36.9881013212643</v>
      </c>
      <c r="T151" s="1">
        <v>49364</v>
      </c>
      <c r="U151" s="1" t="s">
        <v>127</v>
      </c>
      <c r="V151" s="1">
        <v>0</v>
      </c>
      <c r="W151" s="1">
        <v>0</v>
      </c>
      <c r="X151" s="1">
        <v>1</v>
      </c>
      <c r="Y151" s="1">
        <v>56</v>
      </c>
      <c r="Z151">
        <v>1</v>
      </c>
      <c r="AA151">
        <v>4</v>
      </c>
      <c r="AB151" s="1">
        <v>0</v>
      </c>
      <c r="AC151" s="1">
        <v>1</v>
      </c>
      <c r="AD151" s="1">
        <v>0</v>
      </c>
      <c r="AE151" s="1">
        <v>0</v>
      </c>
      <c r="AF151" s="12">
        <v>1350000</v>
      </c>
      <c r="AG151" s="12">
        <v>3891000</v>
      </c>
      <c r="AH151">
        <v>0.346954510408635</v>
      </c>
      <c r="AI151" s="10">
        <v>13699125</v>
      </c>
      <c r="AJ151" s="22"/>
      <c r="AK151" s="16">
        <v>14056</v>
      </c>
      <c r="AM151" s="16"/>
      <c r="AN151" s="16"/>
      <c r="AP151">
        <v>0.00974610486624929</v>
      </c>
      <c r="BE151" s="8"/>
      <c r="BF151"/>
      <c r="BG151" s="25"/>
      <c r="BH151" s="2">
        <v>12751</v>
      </c>
      <c r="BJ151">
        <v>0</v>
      </c>
      <c r="BK151">
        <v>1</v>
      </c>
      <c r="BL151" s="17">
        <v>7.32562359883</v>
      </c>
      <c r="BM151">
        <v>1.33845595878082</v>
      </c>
      <c r="BN151">
        <v>2.20655662328</v>
      </c>
      <c r="BO151">
        <f t="shared" si="8"/>
        <v>2.9533788608164</v>
      </c>
      <c r="BP151">
        <v>60.39</v>
      </c>
    </row>
    <row r="152" spans="1:67">
      <c r="A152">
        <v>16</v>
      </c>
      <c r="B152" s="1" t="s">
        <v>128</v>
      </c>
      <c r="C152" s="1">
        <v>2011</v>
      </c>
      <c r="D152" s="1" t="str">
        <f t="shared" si="9"/>
        <v>阳泉市2011</v>
      </c>
      <c r="E152" s="1">
        <v>1227.97824269968</v>
      </c>
      <c r="F152" s="21">
        <v>58.88839988081</v>
      </c>
      <c r="G152" s="1">
        <v>73.7031516533288</v>
      </c>
      <c r="H152" s="21">
        <v>71</v>
      </c>
      <c r="I152" s="1">
        <v>865.8084</v>
      </c>
      <c r="J152" s="1">
        <v>90</v>
      </c>
      <c r="K152" s="1">
        <v>57</v>
      </c>
      <c r="L152" s="1">
        <v>32</v>
      </c>
      <c r="M152" s="2">
        <v>131.4</v>
      </c>
      <c r="N152" s="1">
        <v>38500</v>
      </c>
      <c r="O152" s="1">
        <v>10.5584135202759</v>
      </c>
      <c r="P152" s="1">
        <v>65.040096</v>
      </c>
      <c r="Q152" s="1">
        <v>65.6532</v>
      </c>
      <c r="R152" s="1">
        <v>287.527352297593</v>
      </c>
      <c r="S152" s="1">
        <v>59.4435487001398</v>
      </c>
      <c r="T152" s="1">
        <v>44673</v>
      </c>
      <c r="U152" s="1" t="s">
        <v>129</v>
      </c>
      <c r="V152" s="1">
        <v>0</v>
      </c>
      <c r="W152" s="1">
        <v>0</v>
      </c>
      <c r="X152" s="1">
        <v>0</v>
      </c>
      <c r="Y152" s="1">
        <v>49</v>
      </c>
      <c r="Z152">
        <v>0</v>
      </c>
      <c r="AA152">
        <v>3</v>
      </c>
      <c r="AB152" s="1">
        <v>1</v>
      </c>
      <c r="AC152" s="1">
        <v>1</v>
      </c>
      <c r="AD152" s="1">
        <v>0</v>
      </c>
      <c r="AE152" s="1">
        <v>0</v>
      </c>
      <c r="AF152" s="12">
        <v>466357</v>
      </c>
      <c r="AG152" s="12">
        <v>717030</v>
      </c>
      <c r="AH152">
        <v>0.650400959513549</v>
      </c>
      <c r="AI152" s="10">
        <v>5281145</v>
      </c>
      <c r="AJ152" s="22">
        <v>61.61</v>
      </c>
      <c r="AK152" s="16">
        <v>4570</v>
      </c>
      <c r="AL152" s="23">
        <v>117123.8792</v>
      </c>
      <c r="AM152" s="16">
        <f t="shared" si="10"/>
        <v>891.353722983257</v>
      </c>
      <c r="AN152" s="16">
        <f t="shared" si="11"/>
        <v>0.0221777435006992</v>
      </c>
      <c r="AO152" s="16">
        <v>17002</v>
      </c>
      <c r="AP152">
        <v>0.0115561159737418</v>
      </c>
      <c r="AQ152" s="4">
        <v>11</v>
      </c>
      <c r="AR152" s="4">
        <v>15</v>
      </c>
      <c r="AS152" s="4">
        <v>1.04799400925227</v>
      </c>
      <c r="AT152" s="4">
        <v>830041</v>
      </c>
      <c r="AU152" s="4">
        <v>10718</v>
      </c>
      <c r="AV152" s="4">
        <v>129</v>
      </c>
      <c r="AW152" s="4">
        <v>2811</v>
      </c>
      <c r="AX152" s="4">
        <v>4761</v>
      </c>
      <c r="AY152" s="4">
        <v>3156263</v>
      </c>
      <c r="AZ152" s="4">
        <v>24020.2663622527</v>
      </c>
      <c r="BA152" s="4">
        <v>0.597647479855221</v>
      </c>
      <c r="BB152" s="4">
        <v>7521</v>
      </c>
      <c r="BC152" s="4">
        <v>6673900</v>
      </c>
      <c r="BD152" s="24">
        <v>215368.686</v>
      </c>
      <c r="BE152" s="12">
        <v>1639.03109589041</v>
      </c>
      <c r="BF152" s="20">
        <v>0.040780680325952</v>
      </c>
      <c r="BG152" s="25">
        <v>135.139</v>
      </c>
      <c r="BH152" s="2">
        <v>5484.727</v>
      </c>
      <c r="BI152" s="4">
        <v>190.2306</v>
      </c>
      <c r="BJ152">
        <v>0</v>
      </c>
      <c r="BK152">
        <v>1</v>
      </c>
      <c r="BL152" s="17">
        <v>9.52411829298</v>
      </c>
      <c r="BM152">
        <v>1.60604954154247</v>
      </c>
      <c r="BN152">
        <v>2.1610199801</v>
      </c>
      <c r="BO152">
        <f t="shared" si="8"/>
        <v>3.47070514830371</v>
      </c>
    </row>
    <row r="153" spans="1:67">
      <c r="A153">
        <v>16</v>
      </c>
      <c r="B153" s="1" t="s">
        <v>128</v>
      </c>
      <c r="C153" s="1">
        <v>2012</v>
      </c>
      <c r="D153" s="1" t="str">
        <f t="shared" si="9"/>
        <v>阳泉市2012</v>
      </c>
      <c r="E153" s="1">
        <v>1299.25041867572</v>
      </c>
      <c r="F153" s="21">
        <v>54.7662037884265</v>
      </c>
      <c r="G153" s="1">
        <v>51.5576448180606</v>
      </c>
      <c r="H153" s="21">
        <v>71</v>
      </c>
      <c r="I153" s="1">
        <v>914.1604</v>
      </c>
      <c r="J153" s="1">
        <v>83</v>
      </c>
      <c r="K153" s="1">
        <v>54</v>
      </c>
      <c r="L153" s="1">
        <v>32</v>
      </c>
      <c r="M153" s="2">
        <v>132.1</v>
      </c>
      <c r="N153" s="1">
        <v>43702</v>
      </c>
      <c r="O153" s="1">
        <v>10.6851491466268</v>
      </c>
      <c r="P153" s="1">
        <v>64.336485</v>
      </c>
      <c r="Q153" s="1">
        <v>64.2212</v>
      </c>
      <c r="R153" s="1">
        <v>289.059080962801</v>
      </c>
      <c r="S153" s="1">
        <v>58.8852894758701</v>
      </c>
      <c r="T153" s="1">
        <v>43685</v>
      </c>
      <c r="U153" s="1" t="s">
        <v>130</v>
      </c>
      <c r="V153" s="1">
        <v>0</v>
      </c>
      <c r="W153" s="1">
        <v>0</v>
      </c>
      <c r="X153" s="1">
        <v>0</v>
      </c>
      <c r="Y153" s="1">
        <v>56</v>
      </c>
      <c r="Z153">
        <v>1</v>
      </c>
      <c r="AA153">
        <v>2</v>
      </c>
      <c r="AB153" s="1">
        <v>0</v>
      </c>
      <c r="AC153" s="1">
        <v>1</v>
      </c>
      <c r="AD153" s="1">
        <v>0</v>
      </c>
      <c r="AE153" s="1">
        <v>0</v>
      </c>
      <c r="AF153" s="12">
        <v>568786</v>
      </c>
      <c r="AG153" s="12">
        <v>884080</v>
      </c>
      <c r="AH153">
        <v>0.643364853859379</v>
      </c>
      <c r="AI153" s="10">
        <v>6019519</v>
      </c>
      <c r="AJ153" s="22">
        <v>63.04</v>
      </c>
      <c r="AK153" s="16">
        <v>4570</v>
      </c>
      <c r="AL153" s="23">
        <v>148823.5</v>
      </c>
      <c r="AM153" s="16">
        <f t="shared" si="10"/>
        <v>1126.59727479182</v>
      </c>
      <c r="AN153" s="16">
        <f t="shared" si="11"/>
        <v>0.0247234870427355</v>
      </c>
      <c r="AO153" s="16">
        <v>18669</v>
      </c>
      <c r="AP153">
        <v>0.0131718140043764</v>
      </c>
      <c r="AQ153" s="4">
        <v>24</v>
      </c>
      <c r="AR153" s="4">
        <v>29</v>
      </c>
      <c r="AS153" s="4">
        <v>0.966874080889222</v>
      </c>
      <c r="AT153" s="4">
        <v>830630</v>
      </c>
      <c r="AU153" s="4">
        <v>11999</v>
      </c>
      <c r="AV153" s="4">
        <v>160</v>
      </c>
      <c r="AW153" s="4">
        <v>3019</v>
      </c>
      <c r="AX153" s="4">
        <v>6029</v>
      </c>
      <c r="AY153" s="4">
        <v>3343212</v>
      </c>
      <c r="AZ153" s="4">
        <v>25308.1907645723</v>
      </c>
      <c r="BA153" s="4">
        <v>0.555395206826326</v>
      </c>
      <c r="BB153" s="4">
        <v>9741</v>
      </c>
      <c r="BC153" s="4">
        <v>4480611</v>
      </c>
      <c r="BD153" s="24">
        <v>153709.375</v>
      </c>
      <c r="BE153" s="12">
        <v>1163.58345950038</v>
      </c>
      <c r="BF153" s="20">
        <v>0.0255351590384547</v>
      </c>
      <c r="BG153" s="25">
        <v>147.873</v>
      </c>
      <c r="BH153" s="2">
        <v>5599.667</v>
      </c>
      <c r="BI153" s="4">
        <v>205.8885</v>
      </c>
      <c r="BJ153">
        <v>0</v>
      </c>
      <c r="BK153">
        <v>1</v>
      </c>
      <c r="BL153" s="17">
        <v>9.23689952251</v>
      </c>
      <c r="BM153">
        <v>1.42236025434795</v>
      </c>
      <c r="BN153">
        <v>2.2275932101</v>
      </c>
      <c r="BO153">
        <f t="shared" si="8"/>
        <v>3.16844004490159</v>
      </c>
    </row>
    <row r="154" spans="1:68">
      <c r="A154">
        <v>16</v>
      </c>
      <c r="B154" s="1" t="s">
        <v>128</v>
      </c>
      <c r="C154" s="1">
        <v>2013</v>
      </c>
      <c r="D154" s="1" t="str">
        <f t="shared" si="9"/>
        <v>阳泉市2013</v>
      </c>
      <c r="E154" s="1">
        <v>1119.27507198156</v>
      </c>
      <c r="F154" s="21">
        <v>56.0337320901064</v>
      </c>
      <c r="G154" s="1">
        <v>51.3912265877504</v>
      </c>
      <c r="H154" s="21">
        <v>70</v>
      </c>
      <c r="I154" s="1">
        <v>907.911</v>
      </c>
      <c r="J154" s="1"/>
      <c r="K154" s="1"/>
      <c r="L154" s="1"/>
      <c r="M154" s="2">
        <v>132.7</v>
      </c>
      <c r="N154" s="1">
        <v>46001</v>
      </c>
      <c r="O154" s="1">
        <v>10.7364184143654</v>
      </c>
      <c r="P154" s="1">
        <v>54.120675</v>
      </c>
      <c r="Q154" s="1">
        <v>55.4398</v>
      </c>
      <c r="R154" s="1">
        <v>290.371991247265</v>
      </c>
      <c r="S154" s="1">
        <v>57.6810359566231</v>
      </c>
      <c r="T154" s="1">
        <v>65921</v>
      </c>
      <c r="U154" s="1" t="s">
        <v>130</v>
      </c>
      <c r="V154" s="1">
        <v>0</v>
      </c>
      <c r="W154" s="1">
        <v>0</v>
      </c>
      <c r="X154" s="1">
        <v>0</v>
      </c>
      <c r="Y154" s="1">
        <v>57</v>
      </c>
      <c r="Z154">
        <v>1</v>
      </c>
      <c r="AA154">
        <v>2</v>
      </c>
      <c r="AB154" s="1">
        <v>0</v>
      </c>
      <c r="AC154" s="1">
        <v>1</v>
      </c>
      <c r="AD154" s="1">
        <v>0</v>
      </c>
      <c r="AE154" s="1">
        <v>0</v>
      </c>
      <c r="AF154" s="12">
        <v>467903</v>
      </c>
      <c r="AG154" s="12">
        <v>864555</v>
      </c>
      <c r="AH154">
        <v>0.541206747980175</v>
      </c>
      <c r="AI154" s="10">
        <v>6118094</v>
      </c>
      <c r="AJ154" s="22">
        <v>64.009</v>
      </c>
      <c r="AK154" s="16">
        <v>4570</v>
      </c>
      <c r="AL154" s="23">
        <v>164119.8</v>
      </c>
      <c r="AM154" s="16">
        <f t="shared" si="10"/>
        <v>1236.77317256971</v>
      </c>
      <c r="AN154" s="16">
        <f t="shared" si="11"/>
        <v>0.0268253152043757</v>
      </c>
      <c r="AO154" s="16">
        <v>19432</v>
      </c>
      <c r="AP154">
        <v>0.0133875142231947</v>
      </c>
      <c r="AQ154" s="4">
        <v>11</v>
      </c>
      <c r="AR154" s="4">
        <v>25</v>
      </c>
      <c r="AS154" s="4">
        <v>1.03797570620857</v>
      </c>
      <c r="AT154" s="4">
        <v>829893</v>
      </c>
      <c r="AU154" s="4">
        <v>12356</v>
      </c>
      <c r="AV154" s="4">
        <v>163</v>
      </c>
      <c r="AW154" s="4">
        <v>3316</v>
      </c>
      <c r="AX154" s="4">
        <v>7886</v>
      </c>
      <c r="AY154" s="4">
        <v>4855450</v>
      </c>
      <c r="AZ154" s="4">
        <v>36589.6759608139</v>
      </c>
      <c r="BA154" s="4">
        <v>0.793621346778915</v>
      </c>
      <c r="BB154" s="4">
        <v>9244</v>
      </c>
      <c r="BC154" s="4">
        <v>5640719</v>
      </c>
      <c r="BD154" s="24">
        <v>132150.5016</v>
      </c>
      <c r="BE154" s="12">
        <v>995.859092690279</v>
      </c>
      <c r="BF154" s="20">
        <v>0.0215999462577724</v>
      </c>
      <c r="BG154" s="25">
        <v>167</v>
      </c>
      <c r="BH154" s="2">
        <v>5630.928</v>
      </c>
      <c r="BI154" s="4">
        <v>206.6574</v>
      </c>
      <c r="BJ154">
        <v>0</v>
      </c>
      <c r="BK154">
        <v>1</v>
      </c>
      <c r="BL154" s="17">
        <v>10.3958681065</v>
      </c>
      <c r="BM154">
        <v>1.64542802163014</v>
      </c>
      <c r="BN154">
        <v>2.21404938037</v>
      </c>
      <c r="BO154">
        <f t="shared" si="8"/>
        <v>3.64305889173364</v>
      </c>
      <c r="BP154">
        <v>15</v>
      </c>
    </row>
    <row r="155" spans="1:68">
      <c r="A155">
        <v>16</v>
      </c>
      <c r="B155" s="1" t="s">
        <v>128</v>
      </c>
      <c r="C155" s="1">
        <v>2014</v>
      </c>
      <c r="D155" s="1" t="str">
        <f t="shared" si="9"/>
        <v>阳泉市2014</v>
      </c>
      <c r="E155" s="1">
        <v>1146.28801499697</v>
      </c>
      <c r="F155" s="21">
        <v>53.0288186410481</v>
      </c>
      <c r="G155" s="1">
        <v>46.2862436253533</v>
      </c>
      <c r="H155" s="21">
        <v>69</v>
      </c>
      <c r="I155" s="1">
        <v>817.8394</v>
      </c>
      <c r="J155" s="1">
        <v>158.232876712329</v>
      </c>
      <c r="K155" s="1">
        <v>85.1835616438356</v>
      </c>
      <c r="L155" s="1">
        <v>41.6027397260274</v>
      </c>
      <c r="M155" s="2">
        <v>133.2</v>
      </c>
      <c r="N155" s="1">
        <v>44382</v>
      </c>
      <c r="O155" s="1">
        <v>10.7005892608159</v>
      </c>
      <c r="P155" s="1">
        <v>54.135374</v>
      </c>
      <c r="Q155" s="1">
        <v>54.0852</v>
      </c>
      <c r="R155" s="1">
        <v>291.466083150985</v>
      </c>
      <c r="S155" s="1">
        <v>54.6370882076575</v>
      </c>
      <c r="T155" s="1">
        <v>64571</v>
      </c>
      <c r="U155" s="1" t="s">
        <v>130</v>
      </c>
      <c r="V155" s="1">
        <v>0</v>
      </c>
      <c r="W155" s="1">
        <v>0</v>
      </c>
      <c r="X155" s="1">
        <v>0</v>
      </c>
      <c r="Y155" s="1">
        <v>58</v>
      </c>
      <c r="Z155">
        <v>1</v>
      </c>
      <c r="AA155">
        <v>2</v>
      </c>
      <c r="AB155" s="1">
        <v>0</v>
      </c>
      <c r="AC155" s="1">
        <v>1</v>
      </c>
      <c r="AD155" s="1">
        <v>0</v>
      </c>
      <c r="AE155" s="1">
        <v>0</v>
      </c>
      <c r="AF155" s="12">
        <v>470477</v>
      </c>
      <c r="AG155" s="12">
        <v>869075</v>
      </c>
      <c r="AH155">
        <v>0.541353738169893</v>
      </c>
      <c r="AI155" s="10">
        <v>6166154</v>
      </c>
      <c r="AJ155" s="22">
        <v>64.959</v>
      </c>
      <c r="AK155" s="16">
        <v>4570</v>
      </c>
      <c r="AL155" s="23">
        <v>169541.28</v>
      </c>
      <c r="AM155" s="16">
        <f t="shared" si="10"/>
        <v>1272.83243243243</v>
      </c>
      <c r="AN155" s="16">
        <f t="shared" si="11"/>
        <v>0.0274954663798536</v>
      </c>
      <c r="AO155" s="16">
        <v>17276</v>
      </c>
      <c r="AP155">
        <v>0.0134926783369803</v>
      </c>
      <c r="AQ155" s="4">
        <v>18</v>
      </c>
      <c r="AR155" s="4">
        <v>18</v>
      </c>
      <c r="AS155" s="4">
        <v>0.965200614859164</v>
      </c>
      <c r="AT155" s="4">
        <v>830816</v>
      </c>
      <c r="AU155" s="4">
        <v>13787</v>
      </c>
      <c r="AV155" s="4">
        <v>144</v>
      </c>
      <c r="AW155" s="4">
        <v>2301</v>
      </c>
      <c r="AX155" s="4">
        <v>10702</v>
      </c>
      <c r="AY155" s="4">
        <v>5173685</v>
      </c>
      <c r="AZ155" s="4">
        <v>38841.478978979</v>
      </c>
      <c r="BA155" s="4">
        <v>0.83904570012361</v>
      </c>
      <c r="BB155" s="4">
        <v>8329</v>
      </c>
      <c r="BC155" s="4">
        <v>8044217</v>
      </c>
      <c r="BD155" s="24">
        <v>120196.1676</v>
      </c>
      <c r="BE155" s="12">
        <v>902.373630630631</v>
      </c>
      <c r="BF155" s="20">
        <v>0.0194928909657462</v>
      </c>
      <c r="BG155" s="25">
        <v>174</v>
      </c>
      <c r="BH155" s="2">
        <v>5648.355</v>
      </c>
      <c r="BI155" s="4">
        <v>194.418</v>
      </c>
      <c r="BJ155">
        <v>0</v>
      </c>
      <c r="BK155">
        <v>1</v>
      </c>
      <c r="BL155" s="17">
        <v>10.3829898754</v>
      </c>
      <c r="BM155">
        <v>1.41642672084384</v>
      </c>
      <c r="BN155">
        <v>2.35181699572</v>
      </c>
      <c r="BO155">
        <f t="shared" si="8"/>
        <v>3.33117643527248</v>
      </c>
      <c r="BP155" s="26">
        <v>25.2777777777778</v>
      </c>
    </row>
    <row r="156" spans="1:68">
      <c r="A156">
        <v>16</v>
      </c>
      <c r="B156" s="1" t="s">
        <v>128</v>
      </c>
      <c r="C156" s="1">
        <v>2015</v>
      </c>
      <c r="D156" s="1" t="str">
        <f t="shared" si="9"/>
        <v>阳泉市2015</v>
      </c>
      <c r="E156" s="1">
        <v>1207.00699705804</v>
      </c>
      <c r="F156" s="21">
        <v>44.3479811935897</v>
      </c>
      <c r="G156" s="1">
        <v>38.3051746058099</v>
      </c>
      <c r="H156" s="21">
        <v>68</v>
      </c>
      <c r="I156" s="1">
        <v>665.8939</v>
      </c>
      <c r="J156" s="1">
        <v>113.520547945205</v>
      </c>
      <c r="K156" s="1">
        <v>59.3534246575342</v>
      </c>
      <c r="L156" s="1">
        <v>40.2602739726027</v>
      </c>
      <c r="M156" s="2">
        <v>132.16</v>
      </c>
      <c r="N156" s="1">
        <v>42688</v>
      </c>
      <c r="O156" s="1">
        <v>10.6616731292753</v>
      </c>
      <c r="P156" s="1">
        <v>43.853099</v>
      </c>
      <c r="Q156" s="1">
        <v>44.2974</v>
      </c>
      <c r="R156" s="1">
        <v>289.190371991247</v>
      </c>
      <c r="S156" s="1">
        <v>49.8253485642457</v>
      </c>
      <c r="T156" s="1">
        <v>52422</v>
      </c>
      <c r="U156" s="1" t="s">
        <v>130</v>
      </c>
      <c r="V156" s="1">
        <v>0</v>
      </c>
      <c r="W156" s="1">
        <v>0</v>
      </c>
      <c r="X156" s="1">
        <v>0</v>
      </c>
      <c r="Y156" s="1">
        <v>59</v>
      </c>
      <c r="Z156">
        <v>1</v>
      </c>
      <c r="AA156">
        <v>2</v>
      </c>
      <c r="AB156" s="1">
        <v>0</v>
      </c>
      <c r="AC156" s="1">
        <v>1</v>
      </c>
      <c r="AD156" s="1">
        <v>0</v>
      </c>
      <c r="AE156" s="1">
        <v>0</v>
      </c>
      <c r="AF156" s="12">
        <v>441645</v>
      </c>
      <c r="AG156" s="12">
        <v>1007101</v>
      </c>
      <c r="AH156">
        <v>0.438530991429857</v>
      </c>
      <c r="AI156" s="10">
        <v>5957009</v>
      </c>
      <c r="AJ156" s="22">
        <v>65.861</v>
      </c>
      <c r="AK156" s="16">
        <v>4570</v>
      </c>
      <c r="AL156" s="23">
        <v>189966.2</v>
      </c>
      <c r="AM156" s="16">
        <f t="shared" si="10"/>
        <v>1437.3955811138</v>
      </c>
      <c r="AN156" s="16">
        <f t="shared" si="11"/>
        <v>0.0318895271099977</v>
      </c>
      <c r="AO156" s="16">
        <v>17739</v>
      </c>
      <c r="AP156">
        <v>0.0130350306345733</v>
      </c>
      <c r="AQ156" s="4">
        <v>8</v>
      </c>
      <c r="AR156" s="4">
        <v>30</v>
      </c>
      <c r="AS156" s="4">
        <v>0.983672023089582</v>
      </c>
      <c r="AT156" s="4">
        <v>829660</v>
      </c>
      <c r="AU156" s="4">
        <v>13726</v>
      </c>
      <c r="AV156" s="4">
        <v>134</v>
      </c>
      <c r="AW156" s="4">
        <v>2382</v>
      </c>
      <c r="AX156" s="4">
        <v>15146</v>
      </c>
      <c r="AY156" s="4">
        <v>6006718</v>
      </c>
      <c r="AZ156" s="4">
        <v>45450.348062954</v>
      </c>
      <c r="BA156" s="4">
        <v>1.00834462395474</v>
      </c>
      <c r="BB156" s="4">
        <v>5815</v>
      </c>
      <c r="BC156" s="4">
        <v>5041739</v>
      </c>
      <c r="BD156" s="24">
        <v>127202</v>
      </c>
      <c r="BE156" s="12">
        <v>962.484866828087</v>
      </c>
      <c r="BF156" s="20">
        <v>0.0213533335269428</v>
      </c>
      <c r="BG156" s="25">
        <v>183</v>
      </c>
      <c r="BH156" s="2">
        <v>5655.814</v>
      </c>
      <c r="BI156" s="4">
        <v>169.5559</v>
      </c>
      <c r="BJ156">
        <v>0</v>
      </c>
      <c r="BK156">
        <v>1</v>
      </c>
      <c r="BL156" s="17">
        <v>10.3933627283</v>
      </c>
      <c r="BM156">
        <v>1.37656630537534</v>
      </c>
      <c r="BN156">
        <v>2.47676064195</v>
      </c>
      <c r="BO156">
        <f t="shared" si="8"/>
        <v>3.40942524618817</v>
      </c>
      <c r="BP156" s="26">
        <v>32.9365079365079</v>
      </c>
    </row>
    <row r="157" spans="1:68">
      <c r="A157">
        <v>16</v>
      </c>
      <c r="B157" s="1" t="s">
        <v>128</v>
      </c>
      <c r="C157" s="1">
        <v>2016</v>
      </c>
      <c r="D157" s="1" t="str">
        <f t="shared" si="9"/>
        <v>阳泉市2016</v>
      </c>
      <c r="E157" s="1">
        <v>1128.68537163029</v>
      </c>
      <c r="F157" s="21">
        <v>46.6577227062151</v>
      </c>
      <c r="G157" s="1">
        <v>34.7725936739977</v>
      </c>
      <c r="H157" s="21">
        <v>66</v>
      </c>
      <c r="I157" s="1">
        <v>731.5919</v>
      </c>
      <c r="J157" s="1">
        <v>128.345205479452</v>
      </c>
      <c r="K157" s="1">
        <v>61.413698630137</v>
      </c>
      <c r="L157" s="1">
        <v>45.9698630136986</v>
      </c>
      <c r="M157" s="2">
        <v>133</v>
      </c>
      <c r="N157" s="1">
        <v>44461</v>
      </c>
      <c r="O157" s="1">
        <v>10.702367679393</v>
      </c>
      <c r="P157" s="1">
        <v>43.118636</v>
      </c>
      <c r="Q157" s="1">
        <v>43.1323</v>
      </c>
      <c r="R157" s="1">
        <v>291.028446389497</v>
      </c>
      <c r="S157" s="1">
        <v>48.0309217523932</v>
      </c>
      <c r="T157" s="1">
        <v>60437</v>
      </c>
      <c r="U157" s="1" t="s">
        <v>131</v>
      </c>
      <c r="V157" s="1">
        <v>0</v>
      </c>
      <c r="W157" s="1">
        <v>0</v>
      </c>
      <c r="X157" s="1">
        <v>0</v>
      </c>
      <c r="Y157" s="1">
        <v>49</v>
      </c>
      <c r="Z157">
        <v>1</v>
      </c>
      <c r="AA157">
        <v>4</v>
      </c>
      <c r="AB157" s="1">
        <v>0</v>
      </c>
      <c r="AC157" s="1">
        <v>1</v>
      </c>
      <c r="AD157" s="1">
        <v>0</v>
      </c>
      <c r="AE157" s="1">
        <v>0</v>
      </c>
      <c r="AF157" s="12">
        <v>412776</v>
      </c>
      <c r="AG157" s="12">
        <v>957303</v>
      </c>
      <c r="AH157">
        <v>0.431186364191902</v>
      </c>
      <c r="AI157" s="10">
        <v>6228625</v>
      </c>
      <c r="AJ157" s="22">
        <v>66.675</v>
      </c>
      <c r="AK157" s="16">
        <v>4570</v>
      </c>
      <c r="AL157" s="23">
        <v>206881.0758</v>
      </c>
      <c r="AM157" s="16">
        <f t="shared" si="10"/>
        <v>1555.49681052632</v>
      </c>
      <c r="AN157" s="16">
        <f t="shared" si="11"/>
        <v>0.0332145659435269</v>
      </c>
      <c r="AO157" s="16">
        <v>15483</v>
      </c>
      <c r="AP157">
        <v>0.0136293763676149</v>
      </c>
      <c r="AQ157" s="4">
        <v>23</v>
      </c>
      <c r="AR157" s="4">
        <v>29</v>
      </c>
      <c r="AS157" s="4">
        <v>0.973389034842376</v>
      </c>
      <c r="AT157" s="4">
        <v>831108</v>
      </c>
      <c r="AU157" s="4">
        <v>14297</v>
      </c>
      <c r="AV157" s="4">
        <v>125</v>
      </c>
      <c r="AW157" s="4">
        <v>2358</v>
      </c>
      <c r="AX157" s="4">
        <v>22481</v>
      </c>
      <c r="AY157" s="4">
        <v>5531598</v>
      </c>
      <c r="AZ157" s="4">
        <v>41590.962406015</v>
      </c>
      <c r="BA157" s="4">
        <v>0.888092957916073</v>
      </c>
      <c r="BB157" s="4">
        <v>5324</v>
      </c>
      <c r="BC157" s="4">
        <v>5428836</v>
      </c>
      <c r="BD157" s="24">
        <v>85893</v>
      </c>
      <c r="BE157" s="12">
        <v>645.812030075188</v>
      </c>
      <c r="BF157" s="20">
        <v>0.0137900419434466</v>
      </c>
      <c r="BG157" s="25">
        <v>198</v>
      </c>
      <c r="BH157" s="2">
        <v>5655.604</v>
      </c>
      <c r="BI157" s="4">
        <v>190.7732</v>
      </c>
      <c r="BJ157">
        <v>0</v>
      </c>
      <c r="BK157">
        <v>1</v>
      </c>
      <c r="BL157" s="17">
        <v>10.3899400105</v>
      </c>
      <c r="BM157">
        <v>1.91091617554521</v>
      </c>
      <c r="BN157">
        <v>2.47589347089</v>
      </c>
      <c r="BO157">
        <f t="shared" si="8"/>
        <v>4.73122488245046</v>
      </c>
      <c r="BP157">
        <v>51.27</v>
      </c>
    </row>
    <row r="158" spans="1:68">
      <c r="A158">
        <v>16</v>
      </c>
      <c r="B158" s="1" t="s">
        <v>128</v>
      </c>
      <c r="C158" s="1">
        <v>2017</v>
      </c>
      <c r="D158" s="1" t="str">
        <f t="shared" si="9"/>
        <v>阳泉市2017</v>
      </c>
      <c r="E158" s="1">
        <v>1156.76850831482</v>
      </c>
      <c r="F158" s="21">
        <v>48.1745353524335</v>
      </c>
      <c r="G158" s="1">
        <v>36.0907368123836</v>
      </c>
      <c r="H158" s="21">
        <v>64</v>
      </c>
      <c r="I158" s="1">
        <v>911.952</v>
      </c>
      <c r="J158" s="1">
        <v>111.427397260274</v>
      </c>
      <c r="K158" s="1">
        <v>49.5232876712329</v>
      </c>
      <c r="L158" s="1">
        <v>48.3561643835616</v>
      </c>
      <c r="M158" s="2">
        <v>132</v>
      </c>
      <c r="N158" s="1">
        <v>47789.95</v>
      </c>
      <c r="O158" s="1">
        <v>10.7745706453277</v>
      </c>
      <c r="P158" s="1">
        <v>47.141183</v>
      </c>
      <c r="Q158" s="1">
        <v>47.1412</v>
      </c>
      <c r="R158" s="1">
        <v>289.537179205966</v>
      </c>
      <c r="S158" s="1">
        <v>47.693318452381</v>
      </c>
      <c r="T158" s="1">
        <v>64209</v>
      </c>
      <c r="U158" s="1" t="s">
        <v>131</v>
      </c>
      <c r="V158" s="1">
        <v>0</v>
      </c>
      <c r="W158" s="1">
        <v>0</v>
      </c>
      <c r="X158" s="1">
        <v>0</v>
      </c>
      <c r="Y158" s="1">
        <v>50</v>
      </c>
      <c r="Z158">
        <v>1</v>
      </c>
      <c r="AA158">
        <v>4</v>
      </c>
      <c r="AB158" s="1">
        <v>0</v>
      </c>
      <c r="AC158" s="1">
        <v>1</v>
      </c>
      <c r="AD158" s="1">
        <v>0</v>
      </c>
      <c r="AE158" s="1">
        <v>1</v>
      </c>
      <c r="AF158" s="12">
        <v>499961</v>
      </c>
      <c r="AG158" s="12">
        <v>1060561</v>
      </c>
      <c r="AH158">
        <v>0.471411828268247</v>
      </c>
      <c r="AI158" s="10">
        <v>6720222.4</v>
      </c>
      <c r="AJ158" s="22">
        <v>67.564</v>
      </c>
      <c r="AK158" s="16">
        <v>4559</v>
      </c>
      <c r="AL158" s="23">
        <v>77652.4518</v>
      </c>
      <c r="AM158" s="16">
        <f t="shared" si="10"/>
        <v>588.27615</v>
      </c>
      <c r="AN158" s="16">
        <f t="shared" si="11"/>
        <v>0.0115550419581352</v>
      </c>
      <c r="AO158" s="16">
        <v>15946</v>
      </c>
      <c r="AP158">
        <v>0.014740562404036</v>
      </c>
      <c r="AQ158" s="4">
        <v>34</v>
      </c>
      <c r="AR158" s="4">
        <v>44</v>
      </c>
      <c r="AS158" s="4">
        <v>1.05989239650112</v>
      </c>
      <c r="AT158" s="4">
        <v>829295</v>
      </c>
      <c r="AU158" s="4">
        <v>15022</v>
      </c>
      <c r="AV158" s="4">
        <v>132</v>
      </c>
      <c r="AW158" s="4">
        <v>2365</v>
      </c>
      <c r="AX158" s="4">
        <v>35227</v>
      </c>
      <c r="AY158" s="4">
        <v>5354357</v>
      </c>
      <c r="AZ158" s="4">
        <v>40563.3106060606</v>
      </c>
      <c r="BA158" s="4">
        <v>0.796752946747715</v>
      </c>
      <c r="BB158" s="4">
        <v>9088</v>
      </c>
      <c r="BC158" s="4">
        <v>4962294</v>
      </c>
      <c r="BD158" s="24">
        <v>83321</v>
      </c>
      <c r="BE158" s="12">
        <v>631.219696969697</v>
      </c>
      <c r="BF158" s="20">
        <v>0.0123985480004352</v>
      </c>
      <c r="BG158" s="25">
        <v>217</v>
      </c>
      <c r="BH158" s="2">
        <v>5660.373</v>
      </c>
      <c r="BI158" s="4">
        <v>199.7908</v>
      </c>
      <c r="BJ158">
        <v>0</v>
      </c>
      <c r="BK158">
        <v>1</v>
      </c>
      <c r="BL158" s="17">
        <v>10.7566280574</v>
      </c>
      <c r="BM158">
        <v>1.65532729859726</v>
      </c>
      <c r="BN158">
        <v>2.45074483027</v>
      </c>
      <c r="BO158">
        <f t="shared" si="8"/>
        <v>4.05678481944204</v>
      </c>
      <c r="BP158">
        <v>52.84</v>
      </c>
    </row>
    <row r="159" spans="1:68">
      <c r="A159">
        <v>16</v>
      </c>
      <c r="B159" s="1" t="s">
        <v>128</v>
      </c>
      <c r="C159" s="1">
        <v>2018</v>
      </c>
      <c r="D159" s="1" t="str">
        <f t="shared" si="9"/>
        <v>阳泉市2018</v>
      </c>
      <c r="E159" s="1">
        <v>1163.33980451642</v>
      </c>
      <c r="F159" s="21">
        <v>43.9098055944869</v>
      </c>
      <c r="G159" s="1">
        <v>36.5775553725241</v>
      </c>
      <c r="H159" s="21">
        <v>59</v>
      </c>
      <c r="I159" s="1">
        <v>990.1207</v>
      </c>
      <c r="J159" s="1">
        <v>93.1666666666666</v>
      </c>
      <c r="K159" s="1">
        <v>29.5</v>
      </c>
      <c r="L159" s="1">
        <v>40.9166666666666</v>
      </c>
      <c r="M159" s="2">
        <v>132</v>
      </c>
      <c r="N159" s="1">
        <v>51976</v>
      </c>
      <c r="O159" s="1">
        <v>10.8585373525604</v>
      </c>
      <c r="P159" s="1">
        <v>46.489519</v>
      </c>
      <c r="Q159" s="1">
        <v>46.4895</v>
      </c>
      <c r="R159" s="1">
        <v>289.537179205966</v>
      </c>
      <c r="S159" s="1">
        <v>47.0332879738485</v>
      </c>
      <c r="T159" s="1">
        <v>48297</v>
      </c>
      <c r="U159" s="1" t="s">
        <v>132</v>
      </c>
      <c r="V159" s="1">
        <v>0</v>
      </c>
      <c r="W159" s="1">
        <v>0</v>
      </c>
      <c r="X159" s="1">
        <v>0</v>
      </c>
      <c r="Y159" s="1">
        <v>56</v>
      </c>
      <c r="Z159">
        <v>1</v>
      </c>
      <c r="AA159">
        <v>3</v>
      </c>
      <c r="AB159" s="1">
        <v>1</v>
      </c>
      <c r="AC159" s="1">
        <v>1</v>
      </c>
      <c r="AD159" s="1">
        <v>0</v>
      </c>
      <c r="AE159" s="1">
        <v>1</v>
      </c>
      <c r="AF159" s="12">
        <v>576166</v>
      </c>
      <c r="AG159" s="12">
        <v>1239346</v>
      </c>
      <c r="AH159">
        <v>0.464895194723669</v>
      </c>
      <c r="AI159" s="10">
        <v>7336944</v>
      </c>
      <c r="AJ159" s="22">
        <v>68.486</v>
      </c>
      <c r="AK159" s="16">
        <v>4559</v>
      </c>
      <c r="AL159" s="23"/>
      <c r="AM159" s="16"/>
      <c r="AN159" s="16"/>
      <c r="AO159" s="16">
        <v>16402</v>
      </c>
      <c r="AP159">
        <v>0.0160933187102435</v>
      </c>
      <c r="AQ159" s="4">
        <v>50</v>
      </c>
      <c r="AR159" s="4">
        <v>30</v>
      </c>
      <c r="AS159" s="4">
        <v>0.96293139991193</v>
      </c>
      <c r="AT159" s="4">
        <v>832467</v>
      </c>
      <c r="AU159" s="4">
        <v>15729</v>
      </c>
      <c r="AV159" s="4">
        <v>156</v>
      </c>
      <c r="AW159" s="4">
        <v>2363</v>
      </c>
      <c r="AX159" s="4">
        <v>53964</v>
      </c>
      <c r="AY159" s="4">
        <v>5244137</v>
      </c>
      <c r="AZ159" s="4">
        <v>39728.3106060606</v>
      </c>
      <c r="BA159" s="4">
        <v>0.714757670223461</v>
      </c>
      <c r="BB159" s="4">
        <v>6539</v>
      </c>
      <c r="BC159" s="4">
        <v>4714933</v>
      </c>
      <c r="BD159" s="24">
        <v>70677</v>
      </c>
      <c r="BE159" s="12">
        <v>535.431818181818</v>
      </c>
      <c r="BF159" s="20">
        <v>0.00963302977370415</v>
      </c>
      <c r="BG159" s="25">
        <v>237</v>
      </c>
      <c r="BH159" s="2">
        <v>5705.857</v>
      </c>
      <c r="BI159" s="4">
        <v>284.8237</v>
      </c>
      <c r="BJ159">
        <v>0</v>
      </c>
      <c r="BK159">
        <v>1</v>
      </c>
      <c r="BL159" s="17">
        <v>10.3254700464</v>
      </c>
      <c r="BM159">
        <v>1.43146644600822</v>
      </c>
      <c r="BN159">
        <v>2.46885089536</v>
      </c>
      <c r="BO159">
        <f t="shared" si="8"/>
        <v>3.53407721690519</v>
      </c>
      <c r="BP159">
        <v>26.2</v>
      </c>
    </row>
    <row r="160" spans="1:68">
      <c r="A160">
        <v>16</v>
      </c>
      <c r="B160" s="1" t="s">
        <v>128</v>
      </c>
      <c r="C160" s="1">
        <v>2019</v>
      </c>
      <c r="D160" s="1" t="str">
        <f t="shared" si="9"/>
        <v>阳泉市2019</v>
      </c>
      <c r="E160" s="1">
        <v>1173.96873186081</v>
      </c>
      <c r="F160" s="21">
        <v>39.4545396080742</v>
      </c>
      <c r="G160" s="1">
        <v>51.0833333333333</v>
      </c>
      <c r="H160" s="21">
        <v>51</v>
      </c>
      <c r="I160" s="1">
        <v>966.4386</v>
      </c>
      <c r="J160" s="1">
        <v>88</v>
      </c>
      <c r="K160" s="1">
        <v>22.8333333333333</v>
      </c>
      <c r="L160" s="1">
        <v>41.5833333333333</v>
      </c>
      <c r="M160" s="2">
        <v>132</v>
      </c>
      <c r="N160" s="1">
        <v>50775</v>
      </c>
      <c r="O160" s="1">
        <v>10.8351593864486</v>
      </c>
      <c r="P160" s="1">
        <v>43.392356</v>
      </c>
      <c r="Q160" s="1">
        <v>43.390716</v>
      </c>
      <c r="R160" s="1">
        <v>289.537179205966</v>
      </c>
      <c r="S160" s="1">
        <v>45.5278164116829</v>
      </c>
      <c r="T160" s="1">
        <v>41912</v>
      </c>
      <c r="U160" s="1" t="s">
        <v>132</v>
      </c>
      <c r="V160" s="1">
        <v>0</v>
      </c>
      <c r="W160" s="1">
        <v>0</v>
      </c>
      <c r="X160" s="1">
        <v>0</v>
      </c>
      <c r="Y160" s="1">
        <v>57</v>
      </c>
      <c r="Z160">
        <v>1</v>
      </c>
      <c r="AA160">
        <v>3</v>
      </c>
      <c r="AB160" s="1">
        <v>1</v>
      </c>
      <c r="AC160" s="1">
        <v>1</v>
      </c>
      <c r="AD160" s="1">
        <v>0</v>
      </c>
      <c r="AE160" s="1">
        <v>0</v>
      </c>
      <c r="AF160" s="12">
        <v>573929</v>
      </c>
      <c r="AG160" s="12">
        <v>1322650</v>
      </c>
      <c r="AH160">
        <v>0.433923562544891</v>
      </c>
      <c r="AI160" s="10">
        <v>7190000</v>
      </c>
      <c r="AJ160" s="22">
        <v>69.48</v>
      </c>
      <c r="AK160" s="16">
        <v>4559</v>
      </c>
      <c r="AL160" s="23">
        <v>13355.496</v>
      </c>
      <c r="AM160" s="16">
        <f t="shared" si="10"/>
        <v>101.178</v>
      </c>
      <c r="AN160" s="16">
        <f t="shared" si="11"/>
        <v>0.00185750987482615</v>
      </c>
      <c r="AO160" s="16">
        <v>17062</v>
      </c>
      <c r="AP160">
        <v>0.0157710024128098</v>
      </c>
      <c r="AQ160" s="4">
        <v>30</v>
      </c>
      <c r="AR160" s="4">
        <v>57</v>
      </c>
      <c r="AS160" s="4">
        <v>1.02470685124867</v>
      </c>
      <c r="AT160" s="4">
        <v>827380</v>
      </c>
      <c r="AU160" s="4">
        <v>16416</v>
      </c>
      <c r="AV160" s="4">
        <v>185</v>
      </c>
      <c r="AW160" s="4">
        <v>2364</v>
      </c>
      <c r="AX160" s="4">
        <v>72701</v>
      </c>
      <c r="AY160" s="4">
        <v>5174929</v>
      </c>
      <c r="AZ160" s="4">
        <v>39204.0075757576</v>
      </c>
      <c r="BA160" s="4">
        <v>0.719739777468707</v>
      </c>
      <c r="BB160" s="4">
        <v>7447</v>
      </c>
      <c r="BC160" s="4">
        <v>4933616</v>
      </c>
      <c r="BD160" s="24">
        <v>103038</v>
      </c>
      <c r="BE160" s="12">
        <v>780.590909090909</v>
      </c>
      <c r="BF160" s="20">
        <v>0.0143307371349096</v>
      </c>
      <c r="BG160" s="25">
        <v>254</v>
      </c>
      <c r="BH160" s="2">
        <v>5713</v>
      </c>
      <c r="BI160" s="4">
        <v>269.8077</v>
      </c>
      <c r="BJ160">
        <v>0</v>
      </c>
      <c r="BK160">
        <v>1</v>
      </c>
      <c r="BL160" s="17">
        <v>10.7896534801</v>
      </c>
      <c r="BM160">
        <v>1.09287801810959</v>
      </c>
      <c r="BN160">
        <v>2.38609258629</v>
      </c>
      <c r="BO160">
        <f t="shared" si="8"/>
        <v>2.6077081367306</v>
      </c>
      <c r="BP160">
        <v>27.63</v>
      </c>
    </row>
    <row r="161" spans="1:68">
      <c r="A161">
        <v>16</v>
      </c>
      <c r="B161" s="1" t="s">
        <v>128</v>
      </c>
      <c r="C161" s="1">
        <v>2020</v>
      </c>
      <c r="D161" s="1" t="str">
        <f t="shared" si="9"/>
        <v>阳泉市2020</v>
      </c>
      <c r="E161" s="1">
        <v>1128.64977252832</v>
      </c>
      <c r="F161" s="21">
        <v>35.0447767502578</v>
      </c>
      <c r="G161" s="1">
        <v>45.9166666666666</v>
      </c>
      <c r="H161" s="1"/>
      <c r="I161" s="1"/>
      <c r="J161" s="1">
        <v>78.9166666666666</v>
      </c>
      <c r="K161" s="1">
        <v>20</v>
      </c>
      <c r="L161" s="1">
        <v>41.0833333333333</v>
      </c>
      <c r="M161" s="2">
        <v>132</v>
      </c>
      <c r="P161">
        <v>36.90013</v>
      </c>
      <c r="Q161" s="1">
        <v>36.820585</v>
      </c>
      <c r="R161" s="1">
        <v>289.537179205966</v>
      </c>
      <c r="S161" s="1">
        <v>45.0552411748855</v>
      </c>
      <c r="T161" s="1">
        <v>30351</v>
      </c>
      <c r="U161" s="1" t="s">
        <v>132</v>
      </c>
      <c r="V161" s="1">
        <v>0</v>
      </c>
      <c r="W161" s="1">
        <v>0</v>
      </c>
      <c r="X161" s="1">
        <v>0</v>
      </c>
      <c r="Y161" s="1">
        <v>58</v>
      </c>
      <c r="Z161">
        <v>1</v>
      </c>
      <c r="AA161">
        <v>3</v>
      </c>
      <c r="AB161" s="1">
        <v>1</v>
      </c>
      <c r="AC161" s="1">
        <v>1</v>
      </c>
      <c r="AD161" s="1">
        <v>0</v>
      </c>
      <c r="AE161" s="1">
        <v>0</v>
      </c>
      <c r="AF161" s="12">
        <v>569000</v>
      </c>
      <c r="AG161" s="12">
        <v>1542000</v>
      </c>
      <c r="AH161">
        <v>0.369001297016861</v>
      </c>
      <c r="AI161" s="10">
        <v>7422446</v>
      </c>
      <c r="AJ161" s="22">
        <v>71.23</v>
      </c>
      <c r="AK161" s="16">
        <v>4559</v>
      </c>
      <c r="AM161" s="16"/>
      <c r="AN161" s="16"/>
      <c r="AP161">
        <v>0.0162808642246107</v>
      </c>
      <c r="BE161" s="8"/>
      <c r="BF161"/>
      <c r="BG161" s="25"/>
      <c r="BH161" s="2">
        <v>5713</v>
      </c>
      <c r="BJ161">
        <v>0</v>
      </c>
      <c r="BK161">
        <v>1</v>
      </c>
      <c r="BL161" s="17">
        <v>10.4429838255</v>
      </c>
      <c r="BM161">
        <v>1.73266772228219</v>
      </c>
      <c r="BN161">
        <v>2.38315384694</v>
      </c>
      <c r="BO161">
        <f t="shared" si="8"/>
        <v>4.12921374782557</v>
      </c>
      <c r="BP161">
        <v>39.1</v>
      </c>
    </row>
    <row r="162" spans="1:67">
      <c r="A162">
        <v>17</v>
      </c>
      <c r="B162" s="1" t="s">
        <v>133</v>
      </c>
      <c r="C162" s="1">
        <v>2011</v>
      </c>
      <c r="D162" s="1" t="str">
        <f t="shared" si="9"/>
        <v>长治市2011</v>
      </c>
      <c r="E162" s="1">
        <v>1160.41180867661</v>
      </c>
      <c r="F162" s="21">
        <v>61.3255216338683</v>
      </c>
      <c r="G162" s="1">
        <v>73.2571805054287</v>
      </c>
      <c r="H162" s="21">
        <v>46</v>
      </c>
      <c r="I162" s="1">
        <v>438.7307</v>
      </c>
      <c r="J162" s="1">
        <v>81</v>
      </c>
      <c r="K162" s="1">
        <v>27</v>
      </c>
      <c r="L162" s="1">
        <v>29</v>
      </c>
      <c r="M162" s="2">
        <v>334.3</v>
      </c>
      <c r="N162" s="1">
        <v>36425</v>
      </c>
      <c r="O162" s="1">
        <v>10.5030106310634</v>
      </c>
      <c r="P162" s="1">
        <v>59.311264</v>
      </c>
      <c r="Q162" s="1">
        <v>59.31375</v>
      </c>
      <c r="R162" s="1">
        <v>240.572826712723</v>
      </c>
      <c r="S162" s="1">
        <v>70.1662108499089</v>
      </c>
      <c r="T162" s="1">
        <v>35716</v>
      </c>
      <c r="U162" s="1" t="s">
        <v>134</v>
      </c>
      <c r="V162" s="1">
        <v>0</v>
      </c>
      <c r="W162" s="1">
        <v>0</v>
      </c>
      <c r="X162" s="1">
        <v>0</v>
      </c>
      <c r="Y162" s="1">
        <v>56</v>
      </c>
      <c r="Z162">
        <v>1</v>
      </c>
      <c r="AA162">
        <v>2</v>
      </c>
      <c r="AB162" s="1">
        <v>1</v>
      </c>
      <c r="AC162" s="1">
        <v>0</v>
      </c>
      <c r="AD162" s="1">
        <v>0</v>
      </c>
      <c r="AE162" s="1">
        <v>0</v>
      </c>
      <c r="AF162" s="12">
        <v>1044071</v>
      </c>
      <c r="AG162" s="12">
        <v>1760325</v>
      </c>
      <c r="AH162">
        <v>0.59311263545084</v>
      </c>
      <c r="AI162" s="10">
        <v>12186017</v>
      </c>
      <c r="AJ162" s="22">
        <v>43.43</v>
      </c>
      <c r="AK162" s="16">
        <v>13896</v>
      </c>
      <c r="AL162" s="23">
        <v>133800.5008</v>
      </c>
      <c r="AM162" s="16">
        <f t="shared" si="10"/>
        <v>400.240804068202</v>
      </c>
      <c r="AN162" s="16">
        <f t="shared" si="11"/>
        <v>0.0109798386790368</v>
      </c>
      <c r="AO162" s="16">
        <v>10870</v>
      </c>
      <c r="AP162">
        <v>0.0087694422855498</v>
      </c>
      <c r="AQ162" s="4">
        <v>23</v>
      </c>
      <c r="AR162" s="4">
        <v>31</v>
      </c>
      <c r="AS162" s="4">
        <v>1.02221995231014</v>
      </c>
      <c r="AT162" s="4">
        <v>1111017</v>
      </c>
      <c r="AU162" s="4">
        <v>30668</v>
      </c>
      <c r="AV162" s="4">
        <v>340</v>
      </c>
      <c r="AW162" s="4">
        <v>3678</v>
      </c>
      <c r="AX162" s="4">
        <v>456955</v>
      </c>
      <c r="AY162" s="4">
        <v>6069007</v>
      </c>
      <c r="AZ162" s="4">
        <v>18154.3733173796</v>
      </c>
      <c r="BA162" s="4">
        <v>0.498030406489668</v>
      </c>
      <c r="BB162" s="4">
        <v>23059</v>
      </c>
      <c r="BC162" s="4">
        <v>9976145</v>
      </c>
      <c r="BD162" s="24">
        <v>503017.8028</v>
      </c>
      <c r="BE162" s="12">
        <v>1504.68980795692</v>
      </c>
      <c r="BF162" s="20">
        <v>0.0412782784399529</v>
      </c>
      <c r="BG162" s="25">
        <v>278.715</v>
      </c>
      <c r="BH162" s="2">
        <v>10953.302</v>
      </c>
      <c r="BI162" s="4">
        <v>74.50128</v>
      </c>
      <c r="BJ162">
        <v>0</v>
      </c>
      <c r="BK162">
        <v>0</v>
      </c>
      <c r="BL162" s="17">
        <v>10.0158507951</v>
      </c>
      <c r="BM162">
        <v>1.63599483180274</v>
      </c>
      <c r="BN162">
        <v>1.83990629675</v>
      </c>
      <c r="BO162">
        <f t="shared" si="8"/>
        <v>3.01007719248432</v>
      </c>
    </row>
    <row r="163" spans="1:67">
      <c r="A163">
        <v>17</v>
      </c>
      <c r="B163" s="1" t="s">
        <v>133</v>
      </c>
      <c r="C163" s="1">
        <v>2012</v>
      </c>
      <c r="D163" s="1" t="str">
        <f t="shared" si="9"/>
        <v>长治市2012</v>
      </c>
      <c r="E163" s="1">
        <v>1268.87361097252</v>
      </c>
      <c r="F163" s="21">
        <v>58.3406964075036</v>
      </c>
      <c r="G163" s="1">
        <v>62.0527945774821</v>
      </c>
      <c r="H163" s="21">
        <v>45</v>
      </c>
      <c r="I163" s="1">
        <v>399.2611</v>
      </c>
      <c r="J163" s="1">
        <v>81</v>
      </c>
      <c r="K163" s="1">
        <v>25</v>
      </c>
      <c r="L163" s="1">
        <v>29</v>
      </c>
      <c r="M163" s="2">
        <v>336.1</v>
      </c>
      <c r="N163" s="1">
        <v>39523</v>
      </c>
      <c r="O163" s="1">
        <v>10.5846380599119</v>
      </c>
      <c r="P163" s="1">
        <v>66.129397</v>
      </c>
      <c r="Q163" s="1">
        <v>66.12672</v>
      </c>
      <c r="R163" s="1">
        <v>241.868163500288</v>
      </c>
      <c r="S163" s="1">
        <v>67.3591196814716</v>
      </c>
      <c r="T163" s="1">
        <v>36740</v>
      </c>
      <c r="U163" s="1" t="s">
        <v>134</v>
      </c>
      <c r="V163" s="1">
        <v>0</v>
      </c>
      <c r="W163" s="1">
        <v>0</v>
      </c>
      <c r="X163" s="1">
        <v>0</v>
      </c>
      <c r="Y163" s="1">
        <v>57</v>
      </c>
      <c r="Z163">
        <v>1</v>
      </c>
      <c r="AA163">
        <v>2</v>
      </c>
      <c r="AB163" s="1">
        <v>1</v>
      </c>
      <c r="AC163" s="1">
        <v>0</v>
      </c>
      <c r="AD163" s="1">
        <v>0</v>
      </c>
      <c r="AE163" s="1">
        <v>0</v>
      </c>
      <c r="AF163" s="12">
        <v>1334931</v>
      </c>
      <c r="AG163" s="12">
        <v>2018665</v>
      </c>
      <c r="AH163">
        <v>0.661293973987759</v>
      </c>
      <c r="AI163" s="10">
        <v>13286098</v>
      </c>
      <c r="AJ163" s="22">
        <v>45.313</v>
      </c>
      <c r="AK163" s="16">
        <v>13896</v>
      </c>
      <c r="AL163" s="23">
        <v>176301.8125</v>
      </c>
      <c r="AM163" s="16">
        <f t="shared" si="10"/>
        <v>524.55165873252</v>
      </c>
      <c r="AN163" s="16">
        <f t="shared" si="11"/>
        <v>0.0132696456476537</v>
      </c>
      <c r="AO163" s="16">
        <v>10957</v>
      </c>
      <c r="AP163">
        <v>0.00956109527921704</v>
      </c>
      <c r="AQ163" s="4">
        <v>44</v>
      </c>
      <c r="AR163" s="4">
        <v>53</v>
      </c>
      <c r="AS163" s="4">
        <v>0.983626625265399</v>
      </c>
      <c r="AT163" s="4">
        <v>1118430</v>
      </c>
      <c r="AU163" s="4">
        <v>30533</v>
      </c>
      <c r="AV163" s="4">
        <v>354</v>
      </c>
      <c r="AW163" s="4">
        <v>3677</v>
      </c>
      <c r="AX163" s="4">
        <v>413748</v>
      </c>
      <c r="AY163" s="4">
        <v>8669585</v>
      </c>
      <c r="AZ163" s="4">
        <v>25794.6593275811</v>
      </c>
      <c r="BA163" s="4">
        <v>0.652530562396875</v>
      </c>
      <c r="BB163" s="4">
        <v>25755</v>
      </c>
      <c r="BC163" s="4">
        <v>10133864</v>
      </c>
      <c r="BD163" s="24">
        <v>725243.125</v>
      </c>
      <c r="BE163" s="12">
        <v>2157.81947337102</v>
      </c>
      <c r="BF163" s="20">
        <v>0.0545866156489287</v>
      </c>
      <c r="BG163" s="25">
        <v>288.313</v>
      </c>
      <c r="BH163" s="2">
        <v>11183.861</v>
      </c>
      <c r="BI163" s="4">
        <v>63.0438</v>
      </c>
      <c r="BJ163">
        <v>0</v>
      </c>
      <c r="BK163">
        <v>0</v>
      </c>
      <c r="BL163" s="17">
        <v>9.99786281916</v>
      </c>
      <c r="BM163">
        <v>1.31687619029041</v>
      </c>
      <c r="BN163">
        <v>1.80059554423</v>
      </c>
      <c r="BO163">
        <f t="shared" si="8"/>
        <v>2.37116140053949</v>
      </c>
    </row>
    <row r="164" spans="1:68">
      <c r="A164">
        <v>17</v>
      </c>
      <c r="B164" s="1" t="s">
        <v>133</v>
      </c>
      <c r="C164" s="1">
        <v>2013</v>
      </c>
      <c r="D164" s="1" t="str">
        <f t="shared" si="9"/>
        <v>长治市2013</v>
      </c>
      <c r="E164" s="1">
        <v>1155.35949476773</v>
      </c>
      <c r="F164" s="21">
        <v>58.1271594304997</v>
      </c>
      <c r="G164" s="1">
        <v>62.0938127273934</v>
      </c>
      <c r="H164" s="21">
        <v>45</v>
      </c>
      <c r="I164" s="1">
        <v>381.1417</v>
      </c>
      <c r="J164" s="1"/>
      <c r="K164" s="1"/>
      <c r="L164" s="1"/>
      <c r="M164" s="2">
        <v>338.6</v>
      </c>
      <c r="N164" s="1">
        <v>39343</v>
      </c>
      <c r="O164" s="1">
        <v>10.5800733472968</v>
      </c>
      <c r="P164" s="1">
        <v>60.461347</v>
      </c>
      <c r="Q164" s="1">
        <v>60.46039</v>
      </c>
      <c r="R164" s="1">
        <v>243.667242371906</v>
      </c>
      <c r="S164" s="1">
        <v>69.079187938092</v>
      </c>
      <c r="T164" s="1">
        <v>50935</v>
      </c>
      <c r="U164" s="1" t="s">
        <v>135</v>
      </c>
      <c r="V164" s="1">
        <v>0</v>
      </c>
      <c r="W164" s="1">
        <v>0</v>
      </c>
      <c r="X164" s="1">
        <v>0</v>
      </c>
      <c r="Y164" s="1">
        <v>56</v>
      </c>
      <c r="Z164">
        <v>1</v>
      </c>
      <c r="AA164">
        <v>2</v>
      </c>
      <c r="AB164" s="1">
        <v>0</v>
      </c>
      <c r="AC164" s="1">
        <v>0</v>
      </c>
      <c r="AD164" s="1">
        <v>0</v>
      </c>
      <c r="AE164" s="1">
        <v>0</v>
      </c>
      <c r="AF164" s="12">
        <v>1486623</v>
      </c>
      <c r="AG164" s="12">
        <v>2458799</v>
      </c>
      <c r="AH164">
        <v>0.604613471861669</v>
      </c>
      <c r="AI164" s="10">
        <v>13337207</v>
      </c>
      <c r="AJ164" s="22">
        <v>46.87</v>
      </c>
      <c r="AK164" s="16">
        <v>13896</v>
      </c>
      <c r="AL164" s="23">
        <v>193611.8184</v>
      </c>
      <c r="AM164" s="16">
        <f t="shared" si="10"/>
        <v>571.800999409332</v>
      </c>
      <c r="AN164" s="16">
        <f t="shared" si="11"/>
        <v>0.0145166689247606</v>
      </c>
      <c r="AO164" s="16">
        <v>10879</v>
      </c>
      <c r="AP164">
        <v>0.00959787492803685</v>
      </c>
      <c r="AQ164" s="4">
        <v>47</v>
      </c>
      <c r="AR164" s="4">
        <v>62</v>
      </c>
      <c r="AS164" s="4">
        <v>1.04423273925906</v>
      </c>
      <c r="AT164" s="4">
        <v>1131792</v>
      </c>
      <c r="AU164" s="4">
        <v>32376</v>
      </c>
      <c r="AV164" s="4">
        <v>356</v>
      </c>
      <c r="AW164" s="4">
        <v>3666</v>
      </c>
      <c r="AX164" s="4">
        <v>367927</v>
      </c>
      <c r="AY164" s="4">
        <v>10868280</v>
      </c>
      <c r="AZ164" s="4">
        <v>32097.6963969285</v>
      </c>
      <c r="BA164" s="4">
        <v>0.814884255751598</v>
      </c>
      <c r="BB164" s="4">
        <v>28230</v>
      </c>
      <c r="BC164" s="4">
        <v>10504545</v>
      </c>
      <c r="BD164" s="24">
        <v>653116.2924</v>
      </c>
      <c r="BE164" s="12">
        <v>1928.87268871825</v>
      </c>
      <c r="BF164" s="20">
        <v>0.0489694950674455</v>
      </c>
      <c r="BG164" s="25">
        <v>342</v>
      </c>
      <c r="BH164" s="2">
        <v>11248.747</v>
      </c>
      <c r="BI164" s="4">
        <v>54.59996</v>
      </c>
      <c r="BJ164">
        <v>0</v>
      </c>
      <c r="BK164">
        <v>0</v>
      </c>
      <c r="BL164" s="17">
        <v>11.306112894</v>
      </c>
      <c r="BM164">
        <v>1.72938148232877</v>
      </c>
      <c r="BN164">
        <v>1.81067500585</v>
      </c>
      <c r="BO164">
        <f t="shared" si="8"/>
        <v>3.13134782563252</v>
      </c>
      <c r="BP164">
        <v>43</v>
      </c>
    </row>
    <row r="165" spans="1:68">
      <c r="A165">
        <v>17</v>
      </c>
      <c r="B165" s="1" t="s">
        <v>133</v>
      </c>
      <c r="C165" s="1">
        <v>2014</v>
      </c>
      <c r="D165" s="1" t="str">
        <f t="shared" si="9"/>
        <v>长治市2014</v>
      </c>
      <c r="E165" s="1">
        <v>1073.3895553687</v>
      </c>
      <c r="F165" s="21">
        <v>50.7174321484092</v>
      </c>
      <c r="G165" s="1">
        <v>50.1565325659592</v>
      </c>
      <c r="H165" s="21">
        <v>45</v>
      </c>
      <c r="I165" s="1">
        <v>368.4604</v>
      </c>
      <c r="J165" s="1">
        <v>115.583561643836</v>
      </c>
      <c r="K165" s="1">
        <v>37.8164383561644</v>
      </c>
      <c r="L165" s="1">
        <v>38.2657534246575</v>
      </c>
      <c r="M165" s="2">
        <v>339.2</v>
      </c>
      <c r="N165" s="1">
        <v>39196</v>
      </c>
      <c r="O165" s="1">
        <v>10.5763299797557</v>
      </c>
      <c r="P165" s="1">
        <v>55.866318</v>
      </c>
      <c r="Q165" s="1">
        <v>55.86837</v>
      </c>
      <c r="R165" s="1">
        <v>244.099021301094</v>
      </c>
      <c r="S165" s="1">
        <v>62.0964945614971</v>
      </c>
      <c r="T165" s="1">
        <v>70971</v>
      </c>
      <c r="U165" s="1" t="s">
        <v>135</v>
      </c>
      <c r="V165" s="1">
        <v>0</v>
      </c>
      <c r="W165" s="1">
        <v>0</v>
      </c>
      <c r="X165" s="1">
        <v>0</v>
      </c>
      <c r="Y165" s="1">
        <v>57</v>
      </c>
      <c r="Z165">
        <v>1</v>
      </c>
      <c r="AA165">
        <v>2</v>
      </c>
      <c r="AB165" s="1">
        <v>0</v>
      </c>
      <c r="AC165" s="1">
        <v>0</v>
      </c>
      <c r="AD165" s="1">
        <v>0</v>
      </c>
      <c r="AE165" s="1">
        <v>0</v>
      </c>
      <c r="AF165" s="12">
        <v>1363251</v>
      </c>
      <c r="AG165" s="12">
        <v>2440202</v>
      </c>
      <c r="AH165">
        <v>0.558663176245245</v>
      </c>
      <c r="AI165" s="10">
        <v>13311415</v>
      </c>
      <c r="AJ165" s="22">
        <v>48.46</v>
      </c>
      <c r="AK165" s="16">
        <v>13896</v>
      </c>
      <c r="AL165" s="23">
        <v>211324.6056</v>
      </c>
      <c r="AM165" s="16">
        <f t="shared" si="10"/>
        <v>623.008860849057</v>
      </c>
      <c r="AN165" s="16">
        <f t="shared" si="11"/>
        <v>0.0158754426633081</v>
      </c>
      <c r="AO165" s="16">
        <v>7862</v>
      </c>
      <c r="AP165">
        <v>0.00957931419113414</v>
      </c>
      <c r="AQ165" s="4">
        <v>63</v>
      </c>
      <c r="AR165" s="4">
        <v>55</v>
      </c>
      <c r="AS165" s="4">
        <v>1.05057278152048</v>
      </c>
      <c r="AT165" s="4">
        <v>1156052</v>
      </c>
      <c r="AU165" s="4">
        <v>41161</v>
      </c>
      <c r="AV165" s="4">
        <v>344</v>
      </c>
      <c r="AW165" s="4">
        <v>3619</v>
      </c>
      <c r="AX165" s="4">
        <v>320278</v>
      </c>
      <c r="AY165" s="4">
        <v>12456466</v>
      </c>
      <c r="AZ165" s="4">
        <v>36723.0719339623</v>
      </c>
      <c r="BA165" s="4">
        <v>0.935773244241878</v>
      </c>
      <c r="BB165" s="4">
        <v>14734</v>
      </c>
      <c r="BC165" s="4">
        <v>11709863</v>
      </c>
      <c r="BD165" s="24">
        <v>419534.8116</v>
      </c>
      <c r="BE165" s="12">
        <v>1236.83611910377</v>
      </c>
      <c r="BF165" s="20">
        <v>0.0315169207480948</v>
      </c>
      <c r="BG165" s="25">
        <v>386</v>
      </c>
      <c r="BH165" s="2">
        <v>11346.019</v>
      </c>
      <c r="BI165" s="4">
        <v>52.99863</v>
      </c>
      <c r="BJ165">
        <v>0</v>
      </c>
      <c r="BK165">
        <v>0</v>
      </c>
      <c r="BL165" s="17">
        <v>11.0592919266</v>
      </c>
      <c r="BM165">
        <v>1.55339414072877</v>
      </c>
      <c r="BN165">
        <v>2.07772428486</v>
      </c>
      <c r="BO165">
        <f t="shared" si="8"/>
        <v>3.22752473015139</v>
      </c>
      <c r="BP165" s="26">
        <v>45.5555555555556</v>
      </c>
    </row>
    <row r="166" spans="1:68">
      <c r="A166">
        <v>17</v>
      </c>
      <c r="B166" s="1" t="s">
        <v>133</v>
      </c>
      <c r="C166" s="1">
        <v>2015</v>
      </c>
      <c r="D166" s="1" t="str">
        <f t="shared" si="9"/>
        <v>长治市2015</v>
      </c>
      <c r="E166" s="1">
        <v>1184.11262668553</v>
      </c>
      <c r="F166" s="21">
        <v>47.5867122354598</v>
      </c>
      <c r="G166" s="1">
        <v>47.7564044229922</v>
      </c>
      <c r="H166" s="21">
        <v>45</v>
      </c>
      <c r="I166" s="1">
        <v>339.7481</v>
      </c>
      <c r="J166" s="1">
        <v>106.216438356164</v>
      </c>
      <c r="K166" s="1">
        <v>49.2246575342466</v>
      </c>
      <c r="L166" s="1">
        <v>37.2849315068493</v>
      </c>
      <c r="M166" s="2">
        <v>336.85</v>
      </c>
      <c r="N166" s="1">
        <v>35029</v>
      </c>
      <c r="O166" s="1">
        <v>10.4639315688243</v>
      </c>
      <c r="P166" s="1">
        <v>39.921164</v>
      </c>
      <c r="Q166" s="1">
        <v>39.92383</v>
      </c>
      <c r="R166" s="1">
        <v>242.407887161773</v>
      </c>
      <c r="S166" s="1">
        <v>54.7003927000205</v>
      </c>
      <c r="T166" s="1">
        <v>65642</v>
      </c>
      <c r="U166" s="1" t="s">
        <v>135</v>
      </c>
      <c r="V166" s="1">
        <v>0</v>
      </c>
      <c r="W166" s="1">
        <v>0</v>
      </c>
      <c r="X166" s="1">
        <v>0</v>
      </c>
      <c r="Y166" s="1">
        <v>58</v>
      </c>
      <c r="Z166">
        <v>1</v>
      </c>
      <c r="AA166">
        <v>2</v>
      </c>
      <c r="AB166" s="1">
        <v>0</v>
      </c>
      <c r="AC166" s="1">
        <v>0</v>
      </c>
      <c r="AD166" s="1">
        <v>0</v>
      </c>
      <c r="AE166" s="1">
        <v>0</v>
      </c>
      <c r="AF166" s="12">
        <v>964350</v>
      </c>
      <c r="AG166" s="12">
        <v>2415636</v>
      </c>
      <c r="AH166">
        <v>0.399211636190221</v>
      </c>
      <c r="AI166" s="10">
        <v>11953423</v>
      </c>
      <c r="AJ166" s="22">
        <v>50.02</v>
      </c>
      <c r="AK166" s="16">
        <v>13896</v>
      </c>
      <c r="AL166" s="23">
        <v>281012.9512</v>
      </c>
      <c r="AM166" s="16">
        <f t="shared" si="10"/>
        <v>834.237646430162</v>
      </c>
      <c r="AN166" s="16">
        <f t="shared" si="11"/>
        <v>0.0235089941349854</v>
      </c>
      <c r="AO166" s="16">
        <v>12245</v>
      </c>
      <c r="AP166">
        <v>0.00860206030512378</v>
      </c>
      <c r="AQ166" s="4">
        <v>57</v>
      </c>
      <c r="AR166" s="4">
        <v>78</v>
      </c>
      <c r="AS166" s="4">
        <v>0.993741500649829</v>
      </c>
      <c r="AT166" s="4">
        <v>1200679</v>
      </c>
      <c r="AU166" s="4">
        <v>39659</v>
      </c>
      <c r="AV166" s="4">
        <v>352</v>
      </c>
      <c r="AW166" s="4">
        <v>3607</v>
      </c>
      <c r="AX166" s="4">
        <v>271863</v>
      </c>
      <c r="AY166" s="4">
        <v>14415118</v>
      </c>
      <c r="AZ166" s="4">
        <v>42793.8785809708</v>
      </c>
      <c r="BA166" s="4">
        <v>1.20594059124319</v>
      </c>
      <c r="BB166" s="4">
        <v>16194</v>
      </c>
      <c r="BC166" s="4">
        <v>12225567</v>
      </c>
      <c r="BD166" s="24">
        <v>97634</v>
      </c>
      <c r="BE166" s="12">
        <v>289.844144277868</v>
      </c>
      <c r="BF166" s="20">
        <v>0.00816786957175363</v>
      </c>
      <c r="BG166" s="25">
        <v>416</v>
      </c>
      <c r="BH166" s="2">
        <v>11466.575</v>
      </c>
      <c r="BI166" s="4">
        <v>47.25748</v>
      </c>
      <c r="BJ166">
        <v>0</v>
      </c>
      <c r="BK166">
        <v>0</v>
      </c>
      <c r="BL166" s="17">
        <v>11.1181386987</v>
      </c>
      <c r="BM166">
        <v>1.27244598969041</v>
      </c>
      <c r="BN166">
        <v>2.21087261174</v>
      </c>
      <c r="BO166">
        <f t="shared" si="8"/>
        <v>2.81321598852493</v>
      </c>
      <c r="BP166" s="26">
        <v>57.4079365079365</v>
      </c>
    </row>
    <row r="167" spans="1:68">
      <c r="A167">
        <v>17</v>
      </c>
      <c r="B167" s="1" t="s">
        <v>133</v>
      </c>
      <c r="C167" s="1">
        <v>2016</v>
      </c>
      <c r="D167" s="1" t="str">
        <f t="shared" si="9"/>
        <v>长治市2016</v>
      </c>
      <c r="E167" s="1">
        <v>1090.57201812181</v>
      </c>
      <c r="F167" s="21">
        <v>47.9595385416106</v>
      </c>
      <c r="G167" s="1">
        <v>41.6877109252587</v>
      </c>
      <c r="H167" s="21">
        <v>43</v>
      </c>
      <c r="I167" s="1">
        <v>349.9635</v>
      </c>
      <c r="J167" s="1">
        <v>113.608219178082</v>
      </c>
      <c r="K167" s="1">
        <v>60.8821917808219</v>
      </c>
      <c r="L167" s="1">
        <v>39.8493150684931</v>
      </c>
      <c r="M167" s="2">
        <v>339</v>
      </c>
      <c r="N167" s="1">
        <v>37063</v>
      </c>
      <c r="O167" s="1">
        <v>10.5203744463742</v>
      </c>
      <c r="P167" s="1">
        <v>42.044143</v>
      </c>
      <c r="Q167" s="1">
        <v>42.04414</v>
      </c>
      <c r="R167" s="1">
        <v>243.955094991364</v>
      </c>
      <c r="S167" s="1">
        <v>55.9018849044759</v>
      </c>
      <c r="T167" s="1">
        <v>69578</v>
      </c>
      <c r="U167" s="1" t="s">
        <v>136</v>
      </c>
      <c r="V167" s="1">
        <v>0</v>
      </c>
      <c r="W167" s="1">
        <v>0</v>
      </c>
      <c r="X167" s="1">
        <v>0</v>
      </c>
      <c r="Y167" s="1">
        <v>54</v>
      </c>
      <c r="Z167">
        <v>1</v>
      </c>
      <c r="AA167">
        <v>3</v>
      </c>
      <c r="AB167" s="1">
        <v>1</v>
      </c>
      <c r="AC167" s="1">
        <v>0</v>
      </c>
      <c r="AD167" s="1">
        <v>0</v>
      </c>
      <c r="AE167" s="1">
        <v>0</v>
      </c>
      <c r="AF167" s="12">
        <v>985278</v>
      </c>
      <c r="AG167" s="12">
        <v>2343437</v>
      </c>
      <c r="AH167">
        <v>0.420441428551312</v>
      </c>
      <c r="AI167" s="10">
        <v>12704767</v>
      </c>
      <c r="AJ167" s="22">
        <v>51.531</v>
      </c>
      <c r="AK167" s="16">
        <v>13896</v>
      </c>
      <c r="AL167" s="23">
        <v>315522.5346</v>
      </c>
      <c r="AM167" s="16">
        <f t="shared" si="10"/>
        <v>930.744939823009</v>
      </c>
      <c r="AN167" s="16">
        <f t="shared" si="11"/>
        <v>0.0248349721486431</v>
      </c>
      <c r="AO167" s="16">
        <v>7384</v>
      </c>
      <c r="AP167">
        <v>0.00914275115141048</v>
      </c>
      <c r="AQ167" s="4">
        <v>38</v>
      </c>
      <c r="AR167" s="4">
        <v>86</v>
      </c>
      <c r="AS167" s="4">
        <v>0.991205150932147</v>
      </c>
      <c r="AT167" s="4">
        <v>1284707</v>
      </c>
      <c r="AU167" s="4">
        <v>38129</v>
      </c>
      <c r="AV167" s="4">
        <v>316</v>
      </c>
      <c r="AW167" s="4">
        <v>3595</v>
      </c>
      <c r="AX167" s="4">
        <v>223998</v>
      </c>
      <c r="AY167" s="4">
        <v>15144247</v>
      </c>
      <c r="AZ167" s="4">
        <v>44673.2949852507</v>
      </c>
      <c r="BA167" s="4">
        <v>1.19201296647156</v>
      </c>
      <c r="BB167" s="4">
        <v>35306</v>
      </c>
      <c r="BC167" s="4">
        <v>13001494</v>
      </c>
      <c r="BD167" s="24">
        <v>51212</v>
      </c>
      <c r="BE167" s="12">
        <v>151.06784660767</v>
      </c>
      <c r="BF167" s="20">
        <v>0.00403092791863086</v>
      </c>
      <c r="BG167" s="25">
        <v>447</v>
      </c>
      <c r="BH167" s="2">
        <v>11643.027</v>
      </c>
      <c r="BI167" s="4">
        <v>45.83284</v>
      </c>
      <c r="BJ167">
        <v>0</v>
      </c>
      <c r="BK167">
        <v>0</v>
      </c>
      <c r="BL167" s="17">
        <v>11.2373178958</v>
      </c>
      <c r="BM167">
        <v>1.73915064056712</v>
      </c>
      <c r="BN167">
        <v>2.15853111862</v>
      </c>
      <c r="BO167">
        <f t="shared" si="8"/>
        <v>3.75401077763204</v>
      </c>
      <c r="BP167">
        <v>14.77</v>
      </c>
    </row>
    <row r="168" spans="1:68">
      <c r="A168">
        <v>17</v>
      </c>
      <c r="B168" s="1" t="s">
        <v>133</v>
      </c>
      <c r="C168" s="1">
        <v>2017</v>
      </c>
      <c r="D168" s="1" t="str">
        <f t="shared" si="9"/>
        <v>长治市2017</v>
      </c>
      <c r="E168" s="1">
        <v>1110.30647373181</v>
      </c>
      <c r="F168" s="21">
        <v>47.0481663383175</v>
      </c>
      <c r="G168" s="1">
        <v>37.6706229948666</v>
      </c>
      <c r="H168" s="21">
        <v>42</v>
      </c>
      <c r="I168" s="1">
        <v>1167.184</v>
      </c>
      <c r="J168" s="1">
        <v>98.9534246575342</v>
      </c>
      <c r="K168" s="1">
        <v>43.0027397260274</v>
      </c>
      <c r="L168" s="1">
        <v>40.813698630137</v>
      </c>
      <c r="M168" s="2">
        <v>338</v>
      </c>
      <c r="N168" s="1">
        <v>42887</v>
      </c>
      <c r="O168" s="1">
        <v>10.6663240286901</v>
      </c>
      <c r="P168" s="1">
        <v>49.280536</v>
      </c>
      <c r="Q168" s="1">
        <v>49.28054</v>
      </c>
      <c r="R168" s="1">
        <v>242.207094231458</v>
      </c>
      <c r="S168" s="1">
        <v>56.0264326226421</v>
      </c>
      <c r="T168" s="1">
        <v>93972</v>
      </c>
      <c r="U168" s="1" t="s">
        <v>136</v>
      </c>
      <c r="V168" s="1">
        <v>0</v>
      </c>
      <c r="W168" s="1">
        <v>0</v>
      </c>
      <c r="X168" s="1">
        <v>0</v>
      </c>
      <c r="Y168" s="1">
        <v>55</v>
      </c>
      <c r="Z168">
        <v>1</v>
      </c>
      <c r="AA168">
        <v>3</v>
      </c>
      <c r="AB168" s="1">
        <v>1</v>
      </c>
      <c r="AC168" s="1">
        <v>0</v>
      </c>
      <c r="AD168" s="1">
        <v>0</v>
      </c>
      <c r="AE168" s="1">
        <v>1</v>
      </c>
      <c r="AF168" s="12">
        <v>1322832</v>
      </c>
      <c r="AG168" s="12">
        <v>2684289</v>
      </c>
      <c r="AH168">
        <v>0.492805357396316</v>
      </c>
      <c r="AI168" s="10">
        <v>14775312</v>
      </c>
      <c r="AJ168" s="22">
        <v>52.927</v>
      </c>
      <c r="AK168" s="16">
        <v>13955</v>
      </c>
      <c r="AL168" s="23">
        <v>259741.746</v>
      </c>
      <c r="AM168" s="16">
        <f t="shared" si="10"/>
        <v>768.466704142012</v>
      </c>
      <c r="AN168" s="16">
        <f t="shared" si="11"/>
        <v>0.0175794423833487</v>
      </c>
      <c r="AO168" s="16">
        <v>10515</v>
      </c>
      <c r="AP168">
        <v>0.0105878265854532</v>
      </c>
      <c r="AQ168" s="4">
        <v>46</v>
      </c>
      <c r="AR168" s="4">
        <v>109</v>
      </c>
      <c r="AS168" s="4">
        <v>1.04577784770689</v>
      </c>
      <c r="AT168" s="4">
        <v>1449666</v>
      </c>
      <c r="AU168" s="4">
        <v>39246</v>
      </c>
      <c r="AV168" s="4">
        <v>353</v>
      </c>
      <c r="AW168" s="4">
        <v>3585</v>
      </c>
      <c r="AX168" s="4">
        <v>178179</v>
      </c>
      <c r="AY168" s="4">
        <v>18223388</v>
      </c>
      <c r="AZ168" s="4">
        <v>53915.349112426</v>
      </c>
      <c r="BA168" s="4">
        <v>1.23336739014377</v>
      </c>
      <c r="BB168" s="4">
        <v>19147</v>
      </c>
      <c r="BC168" s="4">
        <v>12630912</v>
      </c>
      <c r="BD168" s="24">
        <v>52369</v>
      </c>
      <c r="BE168" s="12">
        <v>154.937869822485</v>
      </c>
      <c r="BF168" s="20">
        <v>0.00354435831879557</v>
      </c>
      <c r="BG168" s="25">
        <v>489</v>
      </c>
      <c r="BH168" s="2">
        <v>11797.286</v>
      </c>
      <c r="BI168" s="4">
        <v>46.66413</v>
      </c>
      <c r="BJ168">
        <v>0</v>
      </c>
      <c r="BK168">
        <v>0</v>
      </c>
      <c r="BL168" s="17">
        <v>11.4236239087</v>
      </c>
      <c r="BM168">
        <v>1.59364754825479</v>
      </c>
      <c r="BN168">
        <v>2.14519465259</v>
      </c>
      <c r="BO168">
        <f t="shared" si="8"/>
        <v>3.41868419862935</v>
      </c>
      <c r="BP168">
        <v>37.8</v>
      </c>
    </row>
    <row r="169" spans="1:68">
      <c r="A169">
        <v>17</v>
      </c>
      <c r="B169" s="1" t="s">
        <v>133</v>
      </c>
      <c r="C169" s="1">
        <v>2018</v>
      </c>
      <c r="D169" s="1" t="str">
        <f t="shared" si="9"/>
        <v>长治市2018</v>
      </c>
      <c r="E169" s="1">
        <v>1232.66700695094</v>
      </c>
      <c r="F169" s="21">
        <v>40.222893963527</v>
      </c>
      <c r="G169" s="1">
        <v>34.802335345987</v>
      </c>
      <c r="H169" s="21">
        <v>39</v>
      </c>
      <c r="I169" s="1">
        <v>1336.702</v>
      </c>
      <c r="J169" s="1">
        <v>82.9166666666666</v>
      </c>
      <c r="K169" s="1">
        <v>19.8333333333333</v>
      </c>
      <c r="L169" s="1">
        <v>28.75</v>
      </c>
      <c r="M169" s="2">
        <v>339</v>
      </c>
      <c r="N169" s="1">
        <v>47540</v>
      </c>
      <c r="O169" s="1">
        <v>10.7693267409142</v>
      </c>
      <c r="P169" s="1">
        <v>46.542251</v>
      </c>
      <c r="Q169" s="1">
        <v>46.54225</v>
      </c>
      <c r="R169" s="1">
        <v>242.923683267646</v>
      </c>
      <c r="S169" s="1">
        <v>57.6835105937374</v>
      </c>
      <c r="T169" s="1">
        <v>63862</v>
      </c>
      <c r="U169" s="1" t="s">
        <v>137</v>
      </c>
      <c r="V169" s="1">
        <v>0</v>
      </c>
      <c r="W169" s="1">
        <v>0</v>
      </c>
      <c r="X169" s="1">
        <v>0</v>
      </c>
      <c r="Y169" s="1">
        <v>56</v>
      </c>
      <c r="Z169">
        <v>1</v>
      </c>
      <c r="AA169">
        <v>3</v>
      </c>
      <c r="AB169" s="1">
        <v>0</v>
      </c>
      <c r="AC169" s="1">
        <v>0</v>
      </c>
      <c r="AD169" s="1">
        <v>0</v>
      </c>
      <c r="AE169" s="1">
        <v>1</v>
      </c>
      <c r="AF169" s="12">
        <v>1506696</v>
      </c>
      <c r="AG169" s="12">
        <v>3237265</v>
      </c>
      <c r="AH169">
        <v>0.465422509433117</v>
      </c>
      <c r="AI169" s="10">
        <v>16456336</v>
      </c>
      <c r="AJ169" s="22">
        <v>53.964</v>
      </c>
      <c r="AK169" s="16">
        <v>13955</v>
      </c>
      <c r="AL169" s="23">
        <v>262049.04</v>
      </c>
      <c r="AM169" s="16">
        <f t="shared" si="10"/>
        <v>773.006017699115</v>
      </c>
      <c r="AN169" s="16">
        <f t="shared" si="11"/>
        <v>0.0159238994634042</v>
      </c>
      <c r="AO169" s="16">
        <v>10900</v>
      </c>
      <c r="AP169">
        <v>0.0117924299534217</v>
      </c>
      <c r="AQ169" s="4">
        <v>57</v>
      </c>
      <c r="AR169" s="4">
        <v>150</v>
      </c>
      <c r="AS169" s="4">
        <v>0.964735236121217</v>
      </c>
      <c r="AT169" s="4">
        <v>1672048</v>
      </c>
      <c r="AU169" s="4">
        <v>40312</v>
      </c>
      <c r="AV169" s="4">
        <v>390</v>
      </c>
      <c r="AW169" s="4">
        <v>3576</v>
      </c>
      <c r="AX169" s="4">
        <v>142952</v>
      </c>
      <c r="AY169" s="4">
        <v>21928260</v>
      </c>
      <c r="AZ169" s="4">
        <v>64685.1327433628</v>
      </c>
      <c r="BA169" s="4">
        <v>1.33251168425341</v>
      </c>
      <c r="BB169" s="4">
        <v>19628</v>
      </c>
      <c r="BC169" s="4">
        <v>21254403</v>
      </c>
      <c r="BD169" s="24">
        <v>74336</v>
      </c>
      <c r="BE169" s="12">
        <v>219.280235988201</v>
      </c>
      <c r="BF169" s="20">
        <v>0.00451716591105092</v>
      </c>
      <c r="BG169" s="25">
        <v>528</v>
      </c>
      <c r="BH169" s="2">
        <v>11980.209</v>
      </c>
      <c r="BI169" s="4">
        <v>54.50376</v>
      </c>
      <c r="BJ169">
        <v>0</v>
      </c>
      <c r="BK169">
        <v>0</v>
      </c>
      <c r="BL169" s="17">
        <v>11.4514503402</v>
      </c>
      <c r="BM169">
        <v>1.3124693652137</v>
      </c>
      <c r="BN169">
        <v>2.23024664286</v>
      </c>
      <c r="BO169">
        <f t="shared" si="8"/>
        <v>2.92713039562445</v>
      </c>
      <c r="BP169">
        <v>53.73</v>
      </c>
    </row>
    <row r="170" spans="1:68">
      <c r="A170">
        <v>17</v>
      </c>
      <c r="B170" s="1" t="s">
        <v>133</v>
      </c>
      <c r="C170" s="1">
        <v>2019</v>
      </c>
      <c r="D170" s="1" t="str">
        <f t="shared" si="9"/>
        <v>长治市2019</v>
      </c>
      <c r="E170" s="1">
        <v>1199.1053836481</v>
      </c>
      <c r="F170" s="21">
        <v>37.634266163832</v>
      </c>
      <c r="G170" s="1">
        <v>47.3333333333333</v>
      </c>
      <c r="H170" s="21">
        <v>37</v>
      </c>
      <c r="I170" s="1">
        <v>1451.338</v>
      </c>
      <c r="J170" s="1">
        <v>84.25</v>
      </c>
      <c r="K170" s="1">
        <v>16.3333333333333</v>
      </c>
      <c r="L170" s="1">
        <v>33.5833333333333</v>
      </c>
      <c r="M170" s="2">
        <v>340</v>
      </c>
      <c r="N170" s="1">
        <v>47219</v>
      </c>
      <c r="O170" s="1">
        <v>10.7625516329481</v>
      </c>
      <c r="P170" s="1">
        <v>45.682369</v>
      </c>
      <c r="Q170" s="1">
        <v>45.682369</v>
      </c>
      <c r="R170" s="1">
        <v>243.640272303834</v>
      </c>
      <c r="S170" s="1">
        <v>53.3484268292683</v>
      </c>
      <c r="T170" s="1">
        <v>66793</v>
      </c>
      <c r="U170" s="1" t="s">
        <v>137</v>
      </c>
      <c r="V170" s="1">
        <v>0</v>
      </c>
      <c r="W170" s="1">
        <v>0</v>
      </c>
      <c r="X170" s="1">
        <v>0</v>
      </c>
      <c r="Y170" s="1">
        <v>57</v>
      </c>
      <c r="Z170">
        <v>1</v>
      </c>
      <c r="AA170">
        <v>3</v>
      </c>
      <c r="AB170" s="1">
        <v>0</v>
      </c>
      <c r="AC170" s="1">
        <v>0</v>
      </c>
      <c r="AD170" s="1">
        <v>0</v>
      </c>
      <c r="AE170" s="1">
        <v>0</v>
      </c>
      <c r="AF170" s="12">
        <v>1619482</v>
      </c>
      <c r="AG170" s="12">
        <v>3545092</v>
      </c>
      <c r="AH170">
        <v>0.456823687509379</v>
      </c>
      <c r="AI170" s="10">
        <v>16400000</v>
      </c>
      <c r="AJ170" s="22">
        <v>54.88</v>
      </c>
      <c r="AK170" s="16">
        <v>13955</v>
      </c>
      <c r="AL170" s="23">
        <v>281389.815</v>
      </c>
      <c r="AM170" s="16">
        <f t="shared" si="10"/>
        <v>827.617102941176</v>
      </c>
      <c r="AN170" s="16">
        <f t="shared" si="11"/>
        <v>0.0171579155487805</v>
      </c>
      <c r="AO170" s="16">
        <v>13534</v>
      </c>
      <c r="AP170">
        <v>0.011752060193479</v>
      </c>
      <c r="AQ170" s="4">
        <v>71</v>
      </c>
      <c r="AR170" s="4">
        <v>291</v>
      </c>
      <c r="AS170" s="4">
        <v>1.03404532516215</v>
      </c>
      <c r="AT170" s="4">
        <v>1783180</v>
      </c>
      <c r="AU170" s="4">
        <v>41327</v>
      </c>
      <c r="AV170" s="4">
        <v>439</v>
      </c>
      <c r="AW170" s="4">
        <v>3567</v>
      </c>
      <c r="AX170" s="4">
        <v>123522</v>
      </c>
      <c r="AY170" s="4">
        <v>26385957</v>
      </c>
      <c r="AZ170" s="4">
        <v>77605.7558823529</v>
      </c>
      <c r="BA170" s="4">
        <v>1.60889981707317</v>
      </c>
      <c r="BB170" s="4">
        <v>16841</v>
      </c>
      <c r="BC170" s="4">
        <v>13312742</v>
      </c>
      <c r="BD170" s="24">
        <v>122320</v>
      </c>
      <c r="BE170" s="12">
        <v>359.764705882353</v>
      </c>
      <c r="BF170" s="20">
        <v>0.00745853658536585</v>
      </c>
      <c r="BG170" s="25">
        <v>605</v>
      </c>
      <c r="BH170" s="2">
        <v>12078</v>
      </c>
      <c r="BI170" s="4">
        <v>83.78942</v>
      </c>
      <c r="BJ170">
        <v>0</v>
      </c>
      <c r="BK170">
        <v>0</v>
      </c>
      <c r="BL170" s="17">
        <v>11.662868905</v>
      </c>
      <c r="BM170">
        <v>1.17245374850411</v>
      </c>
      <c r="BN170">
        <v>2.18003571391</v>
      </c>
      <c r="BO170">
        <f t="shared" si="8"/>
        <v>2.55599104464661</v>
      </c>
      <c r="BP170">
        <v>46.25</v>
      </c>
    </row>
    <row r="171" spans="1:68">
      <c r="A171">
        <v>17</v>
      </c>
      <c r="B171" s="1" t="s">
        <v>133</v>
      </c>
      <c r="C171" s="1">
        <v>2020</v>
      </c>
      <c r="D171" s="1" t="str">
        <f t="shared" si="9"/>
        <v>长治市2020</v>
      </c>
      <c r="E171" s="1">
        <v>1128.18210978181</v>
      </c>
      <c r="F171" s="21">
        <v>34.2706615332821</v>
      </c>
      <c r="G171" s="1">
        <v>44.5</v>
      </c>
      <c r="H171" s="1"/>
      <c r="I171" s="1"/>
      <c r="J171" s="1">
        <v>78.1666666666666</v>
      </c>
      <c r="K171" s="1">
        <v>17</v>
      </c>
      <c r="L171" s="1">
        <v>31</v>
      </c>
      <c r="M171" s="2">
        <v>341</v>
      </c>
      <c r="P171">
        <v>42.030816</v>
      </c>
      <c r="Q171" s="1">
        <v>41.999091</v>
      </c>
      <c r="R171" s="1">
        <v>243.640272303834</v>
      </c>
      <c r="S171" s="1">
        <v>52.494741762094</v>
      </c>
      <c r="T171" s="1">
        <v>70154</v>
      </c>
      <c r="U171" s="1" t="s">
        <v>137</v>
      </c>
      <c r="V171" s="1">
        <v>0</v>
      </c>
      <c r="W171" s="1">
        <v>0</v>
      </c>
      <c r="X171" s="1">
        <v>0</v>
      </c>
      <c r="Y171" s="1">
        <v>58</v>
      </c>
      <c r="Z171">
        <v>1</v>
      </c>
      <c r="AA171">
        <v>3</v>
      </c>
      <c r="AB171" s="1">
        <v>0</v>
      </c>
      <c r="AC171" s="1">
        <v>0</v>
      </c>
      <c r="AD171" s="1">
        <v>0</v>
      </c>
      <c r="AE171" s="1">
        <v>0</v>
      </c>
      <c r="AF171" s="12">
        <v>1664000</v>
      </c>
      <c r="AG171" s="12">
        <v>3959000</v>
      </c>
      <c r="AH171">
        <v>0.420308158625916</v>
      </c>
      <c r="AI171" s="10">
        <v>17116354</v>
      </c>
      <c r="AJ171" s="22"/>
      <c r="AK171" s="16">
        <v>13955</v>
      </c>
      <c r="AM171" s="16"/>
      <c r="AN171" s="16"/>
      <c r="AP171">
        <v>0.0122653916159083</v>
      </c>
      <c r="BE171" s="8"/>
      <c r="BF171"/>
      <c r="BG171" s="25"/>
      <c r="BH171" s="2">
        <v>12078</v>
      </c>
      <c r="BJ171">
        <v>0</v>
      </c>
      <c r="BK171">
        <v>0</v>
      </c>
      <c r="BL171" s="17">
        <v>11.2697073075</v>
      </c>
      <c r="BM171">
        <v>1.5907937663863</v>
      </c>
      <c r="BN171">
        <v>2.28972923356</v>
      </c>
      <c r="BO171">
        <f t="shared" si="8"/>
        <v>3.64248699145973</v>
      </c>
      <c r="BP171">
        <v>31.33</v>
      </c>
    </row>
    <row r="172" spans="1:67">
      <c r="A172">
        <v>18</v>
      </c>
      <c r="B172" s="1" t="s">
        <v>138</v>
      </c>
      <c r="C172" s="1">
        <v>2011</v>
      </c>
      <c r="D172" s="1" t="str">
        <f t="shared" si="9"/>
        <v>晋城市2011</v>
      </c>
      <c r="E172" s="1">
        <v>1103.91003926926</v>
      </c>
      <c r="F172" s="21">
        <v>56.8490298692097</v>
      </c>
      <c r="G172" s="1">
        <v>61.5442893761652</v>
      </c>
      <c r="H172" s="21">
        <v>54</v>
      </c>
      <c r="I172" s="1">
        <v>207.6624</v>
      </c>
      <c r="J172" s="1">
        <v>62</v>
      </c>
      <c r="K172" s="1">
        <v>51</v>
      </c>
      <c r="L172" s="1">
        <v>19</v>
      </c>
      <c r="M172" s="2">
        <v>217.5</v>
      </c>
      <c r="N172" s="1">
        <v>39205</v>
      </c>
      <c r="O172" s="1">
        <v>10.576559568665</v>
      </c>
      <c r="P172" s="1">
        <v>59.982179</v>
      </c>
      <c r="Q172" s="1">
        <v>59.98218</v>
      </c>
      <c r="R172" s="1">
        <v>230.769230769231</v>
      </c>
      <c r="S172" s="1">
        <v>65.5223904503811</v>
      </c>
      <c r="T172" s="1">
        <v>37831</v>
      </c>
      <c r="U172" s="1" t="s">
        <v>139</v>
      </c>
      <c r="V172" s="1">
        <v>0</v>
      </c>
      <c r="W172" s="1">
        <v>0</v>
      </c>
      <c r="X172" s="1">
        <v>0</v>
      </c>
      <c r="Y172" s="1">
        <v>54</v>
      </c>
      <c r="Z172">
        <v>1</v>
      </c>
      <c r="AA172">
        <v>3</v>
      </c>
      <c r="AB172" s="1">
        <v>1</v>
      </c>
      <c r="AC172" s="1">
        <v>0</v>
      </c>
      <c r="AD172" s="1">
        <v>0</v>
      </c>
      <c r="AE172" s="1">
        <v>0</v>
      </c>
      <c r="AF172" s="12">
        <v>679222</v>
      </c>
      <c r="AG172" s="12">
        <v>1132373</v>
      </c>
      <c r="AH172">
        <v>0.599821790169847</v>
      </c>
      <c r="AI172" s="10">
        <v>8949773</v>
      </c>
      <c r="AJ172" s="22">
        <v>52.75</v>
      </c>
      <c r="AK172" s="16">
        <v>9425</v>
      </c>
      <c r="AL172" s="23">
        <v>140795.3812</v>
      </c>
      <c r="AM172" s="16">
        <f t="shared" si="10"/>
        <v>647.335085977012</v>
      </c>
      <c r="AN172" s="16">
        <f t="shared" si="11"/>
        <v>0.0157317265141809</v>
      </c>
      <c r="AO172" s="16">
        <v>5400</v>
      </c>
      <c r="AP172">
        <v>0.00949578037135279</v>
      </c>
      <c r="AQ172" s="4">
        <v>16</v>
      </c>
      <c r="AR172" s="4">
        <v>28</v>
      </c>
      <c r="AS172" s="4">
        <v>1.0532743582164</v>
      </c>
      <c r="AT172" s="4">
        <v>1718396</v>
      </c>
      <c r="AU172" s="4">
        <v>4920</v>
      </c>
      <c r="AV172" s="4">
        <v>217</v>
      </c>
      <c r="AW172" s="4">
        <v>2751</v>
      </c>
      <c r="AX172" s="4">
        <v>144718</v>
      </c>
      <c r="AY172" s="4">
        <v>5041207</v>
      </c>
      <c r="AZ172" s="4">
        <v>23177.9632183908</v>
      </c>
      <c r="BA172" s="4">
        <v>0.563277638438427</v>
      </c>
      <c r="BB172" s="4">
        <v>15073</v>
      </c>
      <c r="BC172" s="4">
        <v>7778552</v>
      </c>
      <c r="BD172" s="24">
        <v>733177.1408</v>
      </c>
      <c r="BE172" s="12">
        <v>3370.92938298851</v>
      </c>
      <c r="BF172" s="20">
        <v>0.0819213113896855</v>
      </c>
      <c r="BG172" s="25">
        <v>220.349</v>
      </c>
      <c r="BH172" s="2">
        <v>8631.253</v>
      </c>
      <c r="BI172" s="4">
        <v>44.40495</v>
      </c>
      <c r="BJ172">
        <v>0</v>
      </c>
      <c r="BK172">
        <v>0</v>
      </c>
      <c r="BL172" s="17">
        <v>11.7039281329</v>
      </c>
      <c r="BM172">
        <v>1.89209664273973</v>
      </c>
      <c r="BN172">
        <v>1.77930800211</v>
      </c>
      <c r="BO172">
        <f t="shared" si="8"/>
        <v>3.36662269719226</v>
      </c>
    </row>
    <row r="173" spans="1:67">
      <c r="A173">
        <v>18</v>
      </c>
      <c r="B173" s="1" t="s">
        <v>138</v>
      </c>
      <c r="C173" s="1">
        <v>2012</v>
      </c>
      <c r="D173" s="1" t="str">
        <f t="shared" si="9"/>
        <v>晋城市2012</v>
      </c>
      <c r="E173" s="1">
        <v>1246.11899104365</v>
      </c>
      <c r="F173" s="21">
        <v>54.7086673577965</v>
      </c>
      <c r="G173" s="1">
        <v>57.4697208700215</v>
      </c>
      <c r="H173" s="21">
        <v>54</v>
      </c>
      <c r="I173" s="1">
        <v>242.921</v>
      </c>
      <c r="J173" s="1">
        <v>75</v>
      </c>
      <c r="K173" s="1">
        <v>46</v>
      </c>
      <c r="L173" s="1">
        <v>16</v>
      </c>
      <c r="M173" s="2">
        <v>218.2</v>
      </c>
      <c r="N173" s="1">
        <v>44257</v>
      </c>
      <c r="O173" s="1">
        <v>10.6977688300154</v>
      </c>
      <c r="P173" s="1">
        <v>63.858962</v>
      </c>
      <c r="Q173" s="1">
        <v>63.92667</v>
      </c>
      <c r="R173" s="1">
        <v>231.511936339523</v>
      </c>
      <c r="S173" s="1">
        <v>64.5491256997857</v>
      </c>
      <c r="T173" s="1">
        <v>41884</v>
      </c>
      <c r="U173" s="1" t="s">
        <v>140</v>
      </c>
      <c r="V173" s="1">
        <v>0</v>
      </c>
      <c r="W173" s="1">
        <v>0</v>
      </c>
      <c r="X173" s="1">
        <v>1</v>
      </c>
      <c r="Y173" s="1">
        <v>49</v>
      </c>
      <c r="Z173">
        <v>0</v>
      </c>
      <c r="AA173">
        <v>3</v>
      </c>
      <c r="AB173" s="1">
        <v>1</v>
      </c>
      <c r="AC173" s="1">
        <v>0</v>
      </c>
      <c r="AD173" s="1">
        <v>0</v>
      </c>
      <c r="AE173" s="1">
        <v>0</v>
      </c>
      <c r="AF173" s="12">
        <v>829056</v>
      </c>
      <c r="AG173" s="12">
        <v>1298261</v>
      </c>
      <c r="AH173">
        <v>0.638589621039221</v>
      </c>
      <c r="AI173" s="10">
        <v>10128134</v>
      </c>
      <c r="AJ173" s="22">
        <v>54.481</v>
      </c>
      <c r="AK173" s="16">
        <v>9425</v>
      </c>
      <c r="AL173" s="23">
        <v>162704.6875</v>
      </c>
      <c r="AM173" s="16">
        <f t="shared" si="10"/>
        <v>745.667678735105</v>
      </c>
      <c r="AN173" s="16">
        <f t="shared" si="11"/>
        <v>0.0160646262677804</v>
      </c>
      <c r="AO173" s="16">
        <v>7119</v>
      </c>
      <c r="AP173">
        <v>0.0107460307692308</v>
      </c>
      <c r="AQ173" s="4">
        <v>15</v>
      </c>
      <c r="AR173" s="4">
        <v>34</v>
      </c>
      <c r="AS173" s="4">
        <v>0.975979070491337</v>
      </c>
      <c r="AT173" s="4">
        <v>1740980</v>
      </c>
      <c r="AU173" s="4">
        <v>5907</v>
      </c>
      <c r="AV173" s="4">
        <v>241</v>
      </c>
      <c r="AW173" s="4">
        <v>2821</v>
      </c>
      <c r="AX173" s="4">
        <v>144462</v>
      </c>
      <c r="AY173" s="4">
        <v>6549537</v>
      </c>
      <c r="AZ173" s="4">
        <v>30016.2098991751</v>
      </c>
      <c r="BA173" s="4">
        <v>0.646667688243461</v>
      </c>
      <c r="BB173" s="4">
        <v>19185</v>
      </c>
      <c r="BC173" s="4">
        <v>7998701</v>
      </c>
      <c r="BD173" s="24">
        <v>779574.8125</v>
      </c>
      <c r="BE173" s="12">
        <v>3572.75349450046</v>
      </c>
      <c r="BF173" s="20">
        <v>0.0769712182421757</v>
      </c>
      <c r="BG173" s="25">
        <v>220.568</v>
      </c>
      <c r="BH173" s="2">
        <v>8757.109</v>
      </c>
      <c r="BI173" s="4">
        <v>46.94358</v>
      </c>
      <c r="BJ173">
        <v>0</v>
      </c>
      <c r="BK173">
        <v>0</v>
      </c>
      <c r="BL173" s="17">
        <v>11.7521203934</v>
      </c>
      <c r="BM173">
        <v>1.13829360823288</v>
      </c>
      <c r="BN173">
        <v>1.79073394162</v>
      </c>
      <c r="BO173">
        <f t="shared" si="8"/>
        <v>2.03838099979171</v>
      </c>
    </row>
    <row r="174" spans="1:68">
      <c r="A174">
        <v>18</v>
      </c>
      <c r="B174" s="1" t="s">
        <v>138</v>
      </c>
      <c r="C174" s="1">
        <v>2013</v>
      </c>
      <c r="D174" s="1" t="str">
        <f t="shared" si="9"/>
        <v>晋城市2013</v>
      </c>
      <c r="E174" s="1">
        <v>1125.27022490474</v>
      </c>
      <c r="F174" s="21">
        <v>53.1564179204929</v>
      </c>
      <c r="G174" s="1">
        <v>56.8832090462344</v>
      </c>
      <c r="H174" s="21">
        <v>54</v>
      </c>
      <c r="I174" s="1">
        <v>253.3451</v>
      </c>
      <c r="J174" s="1">
        <v>152</v>
      </c>
      <c r="K174" s="1">
        <v>89</v>
      </c>
      <c r="L174" s="1">
        <v>32</v>
      </c>
      <c r="M174" s="2">
        <v>219.3</v>
      </c>
      <c r="N174" s="1">
        <v>47119</v>
      </c>
      <c r="O174" s="1">
        <v>10.7604315956894</v>
      </c>
      <c r="P174" s="1">
        <v>60.118017</v>
      </c>
      <c r="Q174" s="1">
        <v>60.11802</v>
      </c>
      <c r="R174" s="1">
        <v>232.679045092838</v>
      </c>
      <c r="S174" s="1">
        <v>60.448732754309</v>
      </c>
      <c r="T174" s="1">
        <v>54917</v>
      </c>
      <c r="U174" s="1" t="s">
        <v>140</v>
      </c>
      <c r="V174" s="1">
        <v>0</v>
      </c>
      <c r="W174" s="1">
        <v>0</v>
      </c>
      <c r="X174" s="1">
        <v>1</v>
      </c>
      <c r="Y174" s="1">
        <v>50</v>
      </c>
      <c r="Z174">
        <v>0</v>
      </c>
      <c r="AA174">
        <v>3</v>
      </c>
      <c r="AB174" s="1">
        <v>1</v>
      </c>
      <c r="AC174" s="1">
        <v>0</v>
      </c>
      <c r="AD174" s="1">
        <v>1</v>
      </c>
      <c r="AE174" s="1">
        <v>0</v>
      </c>
      <c r="AF174" s="12">
        <v>945755</v>
      </c>
      <c r="AG174" s="12">
        <v>1573164</v>
      </c>
      <c r="AH174">
        <v>0.601180169391112</v>
      </c>
      <c r="AI174" s="10">
        <v>10319143</v>
      </c>
      <c r="AJ174" s="22">
        <v>55.519</v>
      </c>
      <c r="AK174" s="16">
        <v>9425</v>
      </c>
      <c r="AL174" s="23">
        <v>175886.88</v>
      </c>
      <c r="AM174" s="16">
        <f t="shared" si="10"/>
        <v>802.037756497948</v>
      </c>
      <c r="AN174" s="16">
        <f t="shared" si="11"/>
        <v>0.0170447177638686</v>
      </c>
      <c r="AO174" s="16">
        <v>6290</v>
      </c>
      <c r="AP174">
        <v>0.0109486928381963</v>
      </c>
      <c r="AQ174" s="4">
        <v>19</v>
      </c>
      <c r="AR174" s="4">
        <v>42</v>
      </c>
      <c r="AS174" s="4">
        <v>0.970615940781699</v>
      </c>
      <c r="AT174" s="4">
        <v>1767273</v>
      </c>
      <c r="AU174" s="4">
        <v>6168</v>
      </c>
      <c r="AV174" s="4">
        <v>251</v>
      </c>
      <c r="AW174" s="4">
        <v>2143</v>
      </c>
      <c r="AX174" s="4">
        <v>143890</v>
      </c>
      <c r="AY174" s="4">
        <v>8376976</v>
      </c>
      <c r="AZ174" s="4">
        <v>38198.7049703602</v>
      </c>
      <c r="BA174" s="4">
        <v>0.811789893792537</v>
      </c>
      <c r="BB174" s="4">
        <v>21618</v>
      </c>
      <c r="BC174" s="4">
        <v>9602624</v>
      </c>
      <c r="BD174" s="24">
        <v>568876.386</v>
      </c>
      <c r="BE174" s="12">
        <v>2594.05556771546</v>
      </c>
      <c r="BF174" s="20">
        <v>0.0551282588098643</v>
      </c>
      <c r="BG174" s="25">
        <v>266</v>
      </c>
      <c r="BH174" s="2">
        <v>8881.271</v>
      </c>
      <c r="BI174" s="4">
        <v>45.63076</v>
      </c>
      <c r="BJ174">
        <v>0</v>
      </c>
      <c r="BK174">
        <v>1</v>
      </c>
      <c r="BL174" s="17">
        <v>12.8935195541</v>
      </c>
      <c r="BM174">
        <v>1.7421696665726</v>
      </c>
      <c r="BN174">
        <v>1.76552449274</v>
      </c>
      <c r="BO174">
        <f t="shared" si="8"/>
        <v>3.07584321684261</v>
      </c>
      <c r="BP174">
        <v>34</v>
      </c>
    </row>
    <row r="175" spans="1:68">
      <c r="A175">
        <v>18</v>
      </c>
      <c r="B175" s="1" t="s">
        <v>138</v>
      </c>
      <c r="C175" s="1">
        <v>2014</v>
      </c>
      <c r="D175" s="1" t="str">
        <f t="shared" si="9"/>
        <v>晋城市2014</v>
      </c>
      <c r="E175" s="1">
        <v>1040.39892144832</v>
      </c>
      <c r="F175" s="21">
        <v>44.8324626684697</v>
      </c>
      <c r="G175" s="1">
        <v>49.0029298915249</v>
      </c>
      <c r="H175" s="21">
        <v>54</v>
      </c>
      <c r="I175" s="1">
        <v>218.473</v>
      </c>
      <c r="J175" s="1"/>
      <c r="K175" s="1"/>
      <c r="L175" s="1"/>
      <c r="M175" s="2">
        <v>218.9</v>
      </c>
      <c r="N175" s="1">
        <v>44943</v>
      </c>
      <c r="O175" s="1">
        <v>10.7131502991855</v>
      </c>
      <c r="P175" s="1">
        <v>60.616713</v>
      </c>
      <c r="Q175" s="1">
        <v>60.61671</v>
      </c>
      <c r="R175" s="1">
        <v>232.254641909814</v>
      </c>
      <c r="S175" s="1">
        <v>58.7477363130681</v>
      </c>
      <c r="T175" s="1">
        <v>64426</v>
      </c>
      <c r="U175" s="1" t="s">
        <v>140</v>
      </c>
      <c r="V175" s="1">
        <v>0</v>
      </c>
      <c r="W175" s="1">
        <v>0</v>
      </c>
      <c r="X175" s="1">
        <v>1</v>
      </c>
      <c r="Y175" s="1">
        <v>51</v>
      </c>
      <c r="Z175">
        <v>0</v>
      </c>
      <c r="AA175">
        <v>3</v>
      </c>
      <c r="AB175" s="1">
        <v>1</v>
      </c>
      <c r="AC175" s="1">
        <v>0</v>
      </c>
      <c r="AD175" s="1">
        <v>1</v>
      </c>
      <c r="AE175" s="1">
        <v>0</v>
      </c>
      <c r="AF175" s="12">
        <v>980305</v>
      </c>
      <c r="AG175" s="12">
        <v>1617219</v>
      </c>
      <c r="AH175">
        <v>0.606167130116577</v>
      </c>
      <c r="AI175" s="10">
        <v>10358203</v>
      </c>
      <c r="AJ175" s="22">
        <v>56.489</v>
      </c>
      <c r="AK175" s="16">
        <v>9425</v>
      </c>
      <c r="AL175" s="23">
        <v>174633.6612</v>
      </c>
      <c r="AM175" s="16">
        <f t="shared" si="10"/>
        <v>797.778260392873</v>
      </c>
      <c r="AN175" s="16">
        <f t="shared" si="11"/>
        <v>0.016859455370782</v>
      </c>
      <c r="AO175" s="16">
        <v>6545</v>
      </c>
      <c r="AP175">
        <v>0.0109901358090186</v>
      </c>
      <c r="AQ175" s="4">
        <v>26</v>
      </c>
      <c r="AR175" s="4">
        <v>41</v>
      </c>
      <c r="AS175" s="4">
        <v>1.00434119867525</v>
      </c>
      <c r="AT175" s="4">
        <v>1797949</v>
      </c>
      <c r="AU175" s="4">
        <v>6376</v>
      </c>
      <c r="AV175" s="4">
        <v>244</v>
      </c>
      <c r="AW175" s="4">
        <v>2053</v>
      </c>
      <c r="AX175" s="4">
        <v>142615</v>
      </c>
      <c r="AY175" s="4">
        <v>9747818</v>
      </c>
      <c r="AZ175" s="4">
        <v>44530.9182275011</v>
      </c>
      <c r="BA175" s="4">
        <v>0.941072307619381</v>
      </c>
      <c r="BB175" s="4">
        <v>19770</v>
      </c>
      <c r="BC175" s="4">
        <v>10082842</v>
      </c>
      <c r="BD175" s="24">
        <v>674387.298</v>
      </c>
      <c r="BE175" s="12">
        <v>3080.80081315669</v>
      </c>
      <c r="BF175" s="20">
        <v>0.0651065921376517</v>
      </c>
      <c r="BG175" s="25">
        <v>301</v>
      </c>
      <c r="BH175" s="2">
        <v>8960.503</v>
      </c>
      <c r="BI175" s="4">
        <v>34.90926</v>
      </c>
      <c r="BJ175">
        <v>0</v>
      </c>
      <c r="BK175">
        <v>1</v>
      </c>
      <c r="BL175" s="17">
        <v>12.7249427102</v>
      </c>
      <c r="BM175">
        <v>1.6831694474411</v>
      </c>
      <c r="BN175">
        <v>2.04986805363</v>
      </c>
      <c r="BO175">
        <f t="shared" si="8"/>
        <v>3.45027527915556</v>
      </c>
      <c r="BP175" s="26">
        <v>17.5925925925926</v>
      </c>
    </row>
    <row r="176" spans="1:68">
      <c r="A176">
        <v>18</v>
      </c>
      <c r="B176" s="1" t="s">
        <v>138</v>
      </c>
      <c r="C176" s="1">
        <v>2015</v>
      </c>
      <c r="D176" s="1" t="str">
        <f t="shared" si="9"/>
        <v>晋城市2015</v>
      </c>
      <c r="E176" s="1">
        <v>1082.19745854792</v>
      </c>
      <c r="F176" s="21">
        <v>43.9288379384511</v>
      </c>
      <c r="G176" s="1">
        <v>43.12292775868</v>
      </c>
      <c r="H176" s="21">
        <v>54</v>
      </c>
      <c r="I176" s="1">
        <v>223.7075</v>
      </c>
      <c r="J176" s="1">
        <v>111.4</v>
      </c>
      <c r="K176" s="1">
        <v>55.5013698630137</v>
      </c>
      <c r="L176" s="1">
        <v>34.6054794520548</v>
      </c>
      <c r="M176" s="2">
        <v>219.44</v>
      </c>
      <c r="N176" s="1">
        <v>44994</v>
      </c>
      <c r="O176" s="1">
        <v>10.7142844265294</v>
      </c>
      <c r="P176" s="1">
        <v>52.134947</v>
      </c>
      <c r="Q176" s="1">
        <v>52.13495</v>
      </c>
      <c r="R176" s="1">
        <v>232.827586206897</v>
      </c>
      <c r="S176" s="1">
        <v>55.3352984670767</v>
      </c>
      <c r="T176" s="1">
        <v>61373</v>
      </c>
      <c r="U176" s="1" t="s">
        <v>140</v>
      </c>
      <c r="V176" s="1">
        <v>0</v>
      </c>
      <c r="W176" s="1">
        <v>0</v>
      </c>
      <c r="X176" s="1">
        <v>1</v>
      </c>
      <c r="Y176" s="1">
        <v>52</v>
      </c>
      <c r="Z176">
        <v>0</v>
      </c>
      <c r="AA176">
        <v>3</v>
      </c>
      <c r="AB176" s="1">
        <v>1</v>
      </c>
      <c r="AC176" s="1">
        <v>0</v>
      </c>
      <c r="AD176" s="1">
        <v>1</v>
      </c>
      <c r="AE176" s="1">
        <v>0</v>
      </c>
      <c r="AF176" s="12">
        <v>939026</v>
      </c>
      <c r="AG176" s="12">
        <v>1801145</v>
      </c>
      <c r="AH176">
        <v>0.521349474917344</v>
      </c>
      <c r="AI176" s="10">
        <v>10402416</v>
      </c>
      <c r="AJ176" s="22">
        <v>57.421</v>
      </c>
      <c r="AK176" s="16">
        <v>9425</v>
      </c>
      <c r="AL176" s="23">
        <v>159914.17</v>
      </c>
      <c r="AM176" s="16">
        <f t="shared" si="10"/>
        <v>728.737559241706</v>
      </c>
      <c r="AN176" s="16">
        <f t="shared" si="11"/>
        <v>0.0153727912823329</v>
      </c>
      <c r="AO176" s="16">
        <v>6468</v>
      </c>
      <c r="AP176">
        <v>0.0110370461538462</v>
      </c>
      <c r="AQ176" s="4">
        <v>35</v>
      </c>
      <c r="AR176" s="4">
        <v>30</v>
      </c>
      <c r="AS176" s="4">
        <v>0.975459149162037</v>
      </c>
      <c r="AT176" s="4">
        <v>1833822</v>
      </c>
      <c r="AU176" s="4">
        <v>6283</v>
      </c>
      <c r="AV176" s="4">
        <v>251</v>
      </c>
      <c r="AW176" s="4">
        <v>2062</v>
      </c>
      <c r="AX176" s="4">
        <v>139796</v>
      </c>
      <c r="AY176" s="4">
        <v>11501476</v>
      </c>
      <c r="AZ176" s="4">
        <v>52412.8508931827</v>
      </c>
      <c r="BA176" s="4">
        <v>1.1056543018468</v>
      </c>
      <c r="BB176" s="4">
        <v>22428</v>
      </c>
      <c r="BC176" s="4">
        <v>9179993</v>
      </c>
      <c r="BD176" s="24">
        <v>557080</v>
      </c>
      <c r="BE176" s="12">
        <v>2538.64382063434</v>
      </c>
      <c r="BF176" s="20">
        <v>0.0535529438545815</v>
      </c>
      <c r="BG176" s="25">
        <v>333</v>
      </c>
      <c r="BH176" s="2">
        <v>9013.903</v>
      </c>
      <c r="BI176" s="4">
        <v>37.11565</v>
      </c>
      <c r="BJ176">
        <v>0</v>
      </c>
      <c r="BK176">
        <v>1</v>
      </c>
      <c r="BL176" s="17">
        <v>12.6107175924</v>
      </c>
      <c r="BM176">
        <v>1.40966919145205</v>
      </c>
      <c r="BN176">
        <v>2.06713463845</v>
      </c>
      <c r="BO176">
        <f t="shared" si="8"/>
        <v>2.91397601440635</v>
      </c>
      <c r="BP176" s="26">
        <v>33.968253968254</v>
      </c>
    </row>
    <row r="177" spans="1:68">
      <c r="A177">
        <v>18</v>
      </c>
      <c r="B177" s="1" t="s">
        <v>138</v>
      </c>
      <c r="C177" s="1">
        <v>2016</v>
      </c>
      <c r="D177" s="1" t="str">
        <f t="shared" si="9"/>
        <v>晋城市2016</v>
      </c>
      <c r="E177" s="1">
        <v>1062.2142910308</v>
      </c>
      <c r="F177" s="21">
        <v>44.1937952968866</v>
      </c>
      <c r="G177" s="1">
        <v>36.2446409547961</v>
      </c>
      <c r="H177" s="21">
        <v>54</v>
      </c>
      <c r="I177" s="1">
        <v>221.7735</v>
      </c>
      <c r="J177" s="1">
        <v>112.452054794521</v>
      </c>
      <c r="K177" s="1">
        <v>69.958904109589</v>
      </c>
      <c r="L177" s="1">
        <v>39.6465753424658</v>
      </c>
      <c r="M177" s="2">
        <v>220</v>
      </c>
      <c r="N177" s="1">
        <v>45271</v>
      </c>
      <c r="O177" s="1">
        <v>10.7204219298701</v>
      </c>
      <c r="P177" s="1">
        <v>51.68913</v>
      </c>
      <c r="Q177" s="1">
        <v>51.68913</v>
      </c>
      <c r="R177" s="1">
        <v>233.42175066313</v>
      </c>
      <c r="S177" s="1">
        <v>53.4213928808611</v>
      </c>
      <c r="T177" s="1">
        <v>57565</v>
      </c>
      <c r="U177" s="1" t="s">
        <v>140</v>
      </c>
      <c r="V177" s="1">
        <v>0</v>
      </c>
      <c r="W177" s="1">
        <v>0</v>
      </c>
      <c r="X177" s="1">
        <v>1</v>
      </c>
      <c r="Y177" s="1">
        <v>53</v>
      </c>
      <c r="Z177">
        <v>0</v>
      </c>
      <c r="AA177">
        <v>3</v>
      </c>
      <c r="AB177" s="1">
        <v>1</v>
      </c>
      <c r="AC177" s="1">
        <v>0</v>
      </c>
      <c r="AD177" s="1">
        <v>1</v>
      </c>
      <c r="AE177" s="1">
        <v>0</v>
      </c>
      <c r="AF177" s="12">
        <v>893229</v>
      </c>
      <c r="AG177" s="12">
        <v>1728079</v>
      </c>
      <c r="AH177">
        <v>0.516891299529709</v>
      </c>
      <c r="AI177" s="10">
        <v>10493400</v>
      </c>
      <c r="AJ177" s="22">
        <v>58.342</v>
      </c>
      <c r="AK177" s="16">
        <v>9425</v>
      </c>
      <c r="AL177" s="23">
        <v>132925.7076</v>
      </c>
      <c r="AM177" s="16">
        <f t="shared" si="10"/>
        <v>604.207761818182</v>
      </c>
      <c r="AN177" s="16">
        <f t="shared" si="11"/>
        <v>0.012667553662302</v>
      </c>
      <c r="AO177" s="16">
        <v>6177</v>
      </c>
      <c r="AP177">
        <v>0.0111335809018568</v>
      </c>
      <c r="AQ177" s="4">
        <v>33</v>
      </c>
      <c r="AR177" s="4">
        <v>48</v>
      </c>
      <c r="AS177" s="4">
        <v>0.960133996072429</v>
      </c>
      <c r="AT177" s="4">
        <v>1875889</v>
      </c>
      <c r="AU177" s="4">
        <v>6325</v>
      </c>
      <c r="AV177" s="4">
        <v>241</v>
      </c>
      <c r="AW177" s="4">
        <v>2060</v>
      </c>
      <c r="AX177" s="4">
        <v>133672</v>
      </c>
      <c r="AY177" s="4">
        <v>11503657</v>
      </c>
      <c r="AZ177" s="4">
        <v>52289.35</v>
      </c>
      <c r="BA177" s="4">
        <v>1.09627546838965</v>
      </c>
      <c r="BB177" s="4">
        <v>9704</v>
      </c>
      <c r="BC177" s="4">
        <v>9740489</v>
      </c>
      <c r="BD177" s="24">
        <v>395070</v>
      </c>
      <c r="BE177" s="12">
        <v>1795.77272727273</v>
      </c>
      <c r="BF177" s="20">
        <v>0.0376493796100406</v>
      </c>
      <c r="BG177" s="25">
        <v>364</v>
      </c>
      <c r="BH177" s="2">
        <v>9134.527</v>
      </c>
      <c r="BI177" s="4">
        <v>36.66327</v>
      </c>
      <c r="BJ177">
        <v>0</v>
      </c>
      <c r="BK177">
        <v>1</v>
      </c>
      <c r="BL177" s="17">
        <v>12.8700096938</v>
      </c>
      <c r="BM177">
        <v>1.87390999618904</v>
      </c>
      <c r="BN177">
        <v>2.02088943035</v>
      </c>
      <c r="BO177">
        <f t="shared" si="8"/>
        <v>3.78696490472564</v>
      </c>
      <c r="BP177">
        <v>10.92</v>
      </c>
    </row>
    <row r="178" spans="1:68">
      <c r="A178">
        <v>18</v>
      </c>
      <c r="B178" s="1" t="s">
        <v>138</v>
      </c>
      <c r="C178" s="1">
        <v>2017</v>
      </c>
      <c r="D178" s="1" t="str">
        <f t="shared" si="9"/>
        <v>晋城市2017</v>
      </c>
      <c r="E178" s="1">
        <v>1124.34140752749</v>
      </c>
      <c r="F178" s="21">
        <v>43.7009807863215</v>
      </c>
      <c r="G178" s="1">
        <v>33.7476560840621</v>
      </c>
      <c r="H178" s="21">
        <v>54</v>
      </c>
      <c r="I178" s="1">
        <v>1464.468</v>
      </c>
      <c r="J178" s="1">
        <v>112.852054794521</v>
      </c>
      <c r="K178" s="1">
        <v>47.2630136986301</v>
      </c>
      <c r="L178" s="1">
        <v>45.5671232876712</v>
      </c>
      <c r="M178" s="2">
        <v>221</v>
      </c>
      <c r="N178" s="1">
        <v>49487</v>
      </c>
      <c r="O178" s="1">
        <v>10.8094652878018</v>
      </c>
      <c r="P178" s="1">
        <v>56.815373</v>
      </c>
      <c r="Q178" s="1">
        <v>56.81537</v>
      </c>
      <c r="R178" s="1">
        <v>234.48275862069</v>
      </c>
      <c r="S178" s="1">
        <v>53.9125772999732</v>
      </c>
      <c r="T178" s="1">
        <v>74338</v>
      </c>
      <c r="U178" s="1" t="s">
        <v>140</v>
      </c>
      <c r="V178" s="1">
        <v>0</v>
      </c>
      <c r="W178" s="1">
        <v>0</v>
      </c>
      <c r="X178" s="1">
        <v>1</v>
      </c>
      <c r="Y178" s="1">
        <v>54</v>
      </c>
      <c r="Z178">
        <v>0</v>
      </c>
      <c r="AA178">
        <v>3</v>
      </c>
      <c r="AB178" s="1">
        <v>1</v>
      </c>
      <c r="AC178" s="1">
        <v>0</v>
      </c>
      <c r="AD178" s="1">
        <v>1</v>
      </c>
      <c r="AE178" s="1">
        <v>1</v>
      </c>
      <c r="AF178" s="12">
        <v>1013655</v>
      </c>
      <c r="AG178" s="12">
        <v>1784121</v>
      </c>
      <c r="AH178">
        <v>0.568153729483594</v>
      </c>
      <c r="AI178" s="10">
        <v>11515357.4</v>
      </c>
      <c r="AJ178" s="22">
        <v>59.039</v>
      </c>
      <c r="AK178" s="16">
        <v>9425</v>
      </c>
      <c r="AL178" s="23">
        <v>135360.0864</v>
      </c>
      <c r="AM178" s="16">
        <f t="shared" si="10"/>
        <v>612.489078733032</v>
      </c>
      <c r="AN178" s="16">
        <f t="shared" si="11"/>
        <v>0.0117547447029304</v>
      </c>
      <c r="AO178" s="16">
        <v>5994</v>
      </c>
      <c r="AP178">
        <v>0.0122178858355438</v>
      </c>
      <c r="AQ178" s="4">
        <v>43</v>
      </c>
      <c r="AR178" s="4">
        <v>73</v>
      </c>
      <c r="AS178" s="4">
        <v>0.997159518564796</v>
      </c>
      <c r="AT178" s="4">
        <v>1925375</v>
      </c>
      <c r="AU178" s="4">
        <v>5174</v>
      </c>
      <c r="AV178" s="4">
        <v>259</v>
      </c>
      <c r="AW178" s="4">
        <v>2061</v>
      </c>
      <c r="AX178" s="4">
        <v>120893</v>
      </c>
      <c r="AY178" s="4">
        <v>14152996</v>
      </c>
      <c r="AZ178" s="4">
        <v>64040.7058823529</v>
      </c>
      <c r="BA178" s="4">
        <v>1.22905399358252</v>
      </c>
      <c r="BB178" s="4">
        <v>13307</v>
      </c>
      <c r="BC178" s="4">
        <v>10689525</v>
      </c>
      <c r="BD178" s="24">
        <v>468340</v>
      </c>
      <c r="BE178" s="12">
        <v>2119.18552036199</v>
      </c>
      <c r="BF178" s="20">
        <v>0.0406709044045824</v>
      </c>
      <c r="BG178" s="25">
        <v>403</v>
      </c>
      <c r="BH178" s="2">
        <v>9325.747</v>
      </c>
      <c r="BI178" s="4">
        <v>38.27638</v>
      </c>
      <c r="BJ178">
        <v>0</v>
      </c>
      <c r="BK178">
        <v>1</v>
      </c>
      <c r="BL178" s="17">
        <v>13.0614083463</v>
      </c>
      <c r="BM178">
        <v>1.48076636548493</v>
      </c>
      <c r="BN178">
        <v>2.09499456174</v>
      </c>
      <c r="BO178">
        <f t="shared" si="8"/>
        <v>3.10219748289844</v>
      </c>
      <c r="BP178">
        <v>69.7</v>
      </c>
    </row>
    <row r="179" spans="1:68">
      <c r="A179">
        <v>18</v>
      </c>
      <c r="B179" s="1" t="s">
        <v>138</v>
      </c>
      <c r="C179" s="1">
        <v>2018</v>
      </c>
      <c r="D179" s="1" t="str">
        <f t="shared" si="9"/>
        <v>晋城市2018</v>
      </c>
      <c r="E179" s="1">
        <v>1163.98733117475</v>
      </c>
      <c r="F179" s="21">
        <v>39.2008955064867</v>
      </c>
      <c r="G179" s="1">
        <v>33.5322181971729</v>
      </c>
      <c r="H179" s="21">
        <v>60</v>
      </c>
      <c r="I179" s="1">
        <v>1511.299</v>
      </c>
      <c r="J179" s="1">
        <v>100.25</v>
      </c>
      <c r="K179" s="1">
        <v>23.25</v>
      </c>
      <c r="L179" s="1">
        <v>36.8333333333333</v>
      </c>
      <c r="M179" s="2">
        <v>221</v>
      </c>
      <c r="N179" s="1">
        <v>57819</v>
      </c>
      <c r="O179" s="1">
        <v>10.9650727203672</v>
      </c>
      <c r="P179" s="1">
        <v>54.847049</v>
      </c>
      <c r="Q179" s="1">
        <v>54.847049</v>
      </c>
      <c r="R179" s="1">
        <v>234.48275862069</v>
      </c>
      <c r="S179" s="1">
        <v>53.4956521849021</v>
      </c>
      <c r="T179" s="1">
        <v>67197</v>
      </c>
      <c r="U179" s="1" t="s">
        <v>141</v>
      </c>
      <c r="V179" s="1">
        <v>0</v>
      </c>
      <c r="W179" s="1">
        <v>0</v>
      </c>
      <c r="X179" s="1">
        <v>0</v>
      </c>
      <c r="Y179" s="1">
        <v>54</v>
      </c>
      <c r="Z179">
        <v>1</v>
      </c>
      <c r="AA179">
        <v>4</v>
      </c>
      <c r="AB179" s="1">
        <v>0</v>
      </c>
      <c r="AC179" s="1">
        <v>0</v>
      </c>
      <c r="AD179" s="1">
        <v>1</v>
      </c>
      <c r="AE179" s="1">
        <v>1</v>
      </c>
      <c r="AF179" s="12">
        <v>1253028</v>
      </c>
      <c r="AG179" s="12">
        <v>2284586</v>
      </c>
      <c r="AH179">
        <v>0.548470488745007</v>
      </c>
      <c r="AI179" s="10">
        <v>13518530</v>
      </c>
      <c r="AJ179" s="22">
        <v>59.884</v>
      </c>
      <c r="AK179" s="16">
        <v>9425</v>
      </c>
      <c r="AL179" s="23">
        <v>188212.0908</v>
      </c>
      <c r="AM179" s="16">
        <f t="shared" si="10"/>
        <v>851.638419909502</v>
      </c>
      <c r="AN179" s="16">
        <f t="shared" si="11"/>
        <v>0.0139225263989502</v>
      </c>
      <c r="AO179" s="16">
        <v>5300</v>
      </c>
      <c r="AP179">
        <v>0.0143432679045093</v>
      </c>
      <c r="AQ179" s="4">
        <v>35</v>
      </c>
      <c r="AR179" s="4">
        <v>71</v>
      </c>
      <c r="AS179" s="4">
        <v>0.988113987167659</v>
      </c>
      <c r="AT179" s="4">
        <v>1999300</v>
      </c>
      <c r="AU179" s="4">
        <v>5050</v>
      </c>
      <c r="AV179" s="4">
        <v>284</v>
      </c>
      <c r="AW179" s="4">
        <v>2061</v>
      </c>
      <c r="AX179" s="4">
        <v>67463</v>
      </c>
      <c r="AY179" s="4">
        <v>17412327</v>
      </c>
      <c r="AZ179" s="4">
        <v>78788.8099547511</v>
      </c>
      <c r="BA179" s="4">
        <v>1.28803405399847</v>
      </c>
      <c r="BB179" s="4">
        <v>15057</v>
      </c>
      <c r="BC179" s="4">
        <v>10869844</v>
      </c>
      <c r="BD179" s="24">
        <v>460464</v>
      </c>
      <c r="BE179" s="12">
        <v>2083.54751131222</v>
      </c>
      <c r="BF179" s="20">
        <v>0.0340616916188373</v>
      </c>
      <c r="BG179" s="25">
        <v>435</v>
      </c>
      <c r="BH179" s="2">
        <v>9505.682</v>
      </c>
      <c r="BI179" s="4">
        <v>41.88576</v>
      </c>
      <c r="BJ179">
        <v>0</v>
      </c>
      <c r="BK179">
        <v>1</v>
      </c>
      <c r="BL179" s="17">
        <v>12.9952791948</v>
      </c>
      <c r="BM179">
        <v>1.56131969730685</v>
      </c>
      <c r="BN179">
        <v>2.1723451805</v>
      </c>
      <c r="BO179">
        <f t="shared" si="8"/>
        <v>3.39172531966425</v>
      </c>
      <c r="BP179">
        <v>56.55</v>
      </c>
    </row>
    <row r="180" spans="1:68">
      <c r="A180">
        <v>18</v>
      </c>
      <c r="B180" s="1" t="s">
        <v>138</v>
      </c>
      <c r="C180" s="1">
        <v>2019</v>
      </c>
      <c r="D180" s="1" t="str">
        <f t="shared" si="9"/>
        <v>晋城市2019</v>
      </c>
      <c r="E180" s="1">
        <v>1116.05871913644</v>
      </c>
      <c r="F180" s="21">
        <v>37.6094349682204</v>
      </c>
      <c r="G180" s="1">
        <v>54.8333333333333</v>
      </c>
      <c r="H180" s="21">
        <v>54</v>
      </c>
      <c r="I180" s="1">
        <v>1595.503</v>
      </c>
      <c r="J180" s="1">
        <v>113.25</v>
      </c>
      <c r="K180" s="1">
        <v>16.4166666666666</v>
      </c>
      <c r="L180" s="1">
        <v>38.1666666666666</v>
      </c>
      <c r="M180" s="2">
        <v>222</v>
      </c>
      <c r="N180" s="1">
        <v>57714</v>
      </c>
      <c r="O180" s="1">
        <v>10.9632550573807</v>
      </c>
      <c r="P180" s="1">
        <v>54.733191</v>
      </c>
      <c r="Q180" s="1">
        <v>54.733191</v>
      </c>
      <c r="R180" s="1">
        <v>235.543766578249</v>
      </c>
      <c r="S180" s="1">
        <v>54.3241918819188</v>
      </c>
      <c r="T180" s="1">
        <v>54680</v>
      </c>
      <c r="U180" s="1" t="s">
        <v>141</v>
      </c>
      <c r="V180" s="1">
        <v>0</v>
      </c>
      <c r="W180" s="1">
        <v>0</v>
      </c>
      <c r="X180" s="1">
        <v>0</v>
      </c>
      <c r="Y180" s="1">
        <v>55</v>
      </c>
      <c r="Z180">
        <v>1</v>
      </c>
      <c r="AA180">
        <v>4</v>
      </c>
      <c r="AB180" s="1">
        <v>0</v>
      </c>
      <c r="AC180" s="1">
        <v>0</v>
      </c>
      <c r="AD180" s="1">
        <v>1</v>
      </c>
      <c r="AE180" s="1">
        <v>0</v>
      </c>
      <c r="AF180" s="12">
        <v>1382122</v>
      </c>
      <c r="AG180" s="12">
        <v>2525199</v>
      </c>
      <c r="AH180">
        <v>0.547331913247233</v>
      </c>
      <c r="AI180" s="10">
        <v>13550000</v>
      </c>
      <c r="AJ180" s="22">
        <v>60.79</v>
      </c>
      <c r="AK180" s="16">
        <v>9425</v>
      </c>
      <c r="AL180" s="23">
        <v>215115.9255</v>
      </c>
      <c r="AM180" s="16">
        <f t="shared" si="10"/>
        <v>968.990655405406</v>
      </c>
      <c r="AN180" s="16">
        <f t="shared" si="11"/>
        <v>0.0158757140590406</v>
      </c>
      <c r="AO180" s="16">
        <v>6994</v>
      </c>
      <c r="AP180">
        <v>0.0143766578249337</v>
      </c>
      <c r="AQ180" s="4">
        <v>24</v>
      </c>
      <c r="AR180" s="4">
        <v>111</v>
      </c>
      <c r="AS180" s="4">
        <v>1.01947597981625</v>
      </c>
      <c r="AT180" s="4">
        <v>2111202</v>
      </c>
      <c r="AU180" s="4">
        <v>5036</v>
      </c>
      <c r="AV180" s="4">
        <v>344</v>
      </c>
      <c r="AW180" s="4">
        <v>2061</v>
      </c>
      <c r="AX180" s="4">
        <v>14032</v>
      </c>
      <c r="AY180" s="4">
        <v>21422059</v>
      </c>
      <c r="AZ180" s="4">
        <v>96495.7612612613</v>
      </c>
      <c r="BA180" s="4">
        <v>1.58096376383764</v>
      </c>
      <c r="BB180" s="4">
        <v>28419</v>
      </c>
      <c r="BC180" s="4">
        <v>11050163</v>
      </c>
      <c r="BD180" s="24">
        <v>729042</v>
      </c>
      <c r="BE180" s="12">
        <v>3283.97297297297</v>
      </c>
      <c r="BF180" s="20">
        <v>0.0538038376383764</v>
      </c>
      <c r="BG180" s="25">
        <v>467</v>
      </c>
      <c r="BH180" s="2">
        <v>9651</v>
      </c>
      <c r="BI180" s="4">
        <v>42.0159</v>
      </c>
      <c r="BJ180">
        <v>0</v>
      </c>
      <c r="BK180">
        <v>1</v>
      </c>
      <c r="BL180" s="17">
        <v>13.1388754702</v>
      </c>
      <c r="BM180">
        <v>1.42262965840822</v>
      </c>
      <c r="BN180">
        <v>2.11799950968</v>
      </c>
      <c r="BO180">
        <f t="shared" si="8"/>
        <v>3.01312891896483</v>
      </c>
      <c r="BP180">
        <v>67.83</v>
      </c>
    </row>
    <row r="181" spans="1:68">
      <c r="A181">
        <v>18</v>
      </c>
      <c r="B181" s="1" t="s">
        <v>138</v>
      </c>
      <c r="C181" s="1">
        <v>2020</v>
      </c>
      <c r="D181" s="1" t="str">
        <f t="shared" si="9"/>
        <v>晋城市2020</v>
      </c>
      <c r="E181" s="1">
        <v>1115.11021196356</v>
      </c>
      <c r="F181" s="21">
        <v>32.683198284442</v>
      </c>
      <c r="G181" s="1">
        <v>46.4166666666666</v>
      </c>
      <c r="H181" s="1"/>
      <c r="I181" s="1"/>
      <c r="J181" s="1">
        <v>99</v>
      </c>
      <c r="K181" s="1">
        <v>13.0833333333333</v>
      </c>
      <c r="L181" s="1">
        <v>31.3333333333333</v>
      </c>
      <c r="M181" s="2">
        <v>223</v>
      </c>
      <c r="P181">
        <v>51.161972</v>
      </c>
      <c r="Q181" s="1">
        <v>51.140242</v>
      </c>
      <c r="R181" s="1">
        <v>235.543766578249</v>
      </c>
      <c r="S181" s="1">
        <v>53.5105562179982</v>
      </c>
      <c r="T181" s="1">
        <v>47565</v>
      </c>
      <c r="U181" s="1" t="s">
        <v>141</v>
      </c>
      <c r="V181" s="1">
        <v>0</v>
      </c>
      <c r="W181" s="1">
        <v>0</v>
      </c>
      <c r="X181" s="1">
        <v>0</v>
      </c>
      <c r="Y181" s="1">
        <v>56</v>
      </c>
      <c r="Z181">
        <v>1</v>
      </c>
      <c r="AA181">
        <v>4</v>
      </c>
      <c r="AB181" s="1">
        <v>0</v>
      </c>
      <c r="AC181" s="1">
        <v>0</v>
      </c>
      <c r="AD181" s="1">
        <v>1</v>
      </c>
      <c r="AE181" s="1">
        <v>0</v>
      </c>
      <c r="AF181" s="12">
        <v>1453000</v>
      </c>
      <c r="AG181" s="12">
        <v>2840000</v>
      </c>
      <c r="AH181">
        <v>0.511619718309859</v>
      </c>
      <c r="AI181" s="10">
        <v>14257166</v>
      </c>
      <c r="AJ181" s="22"/>
      <c r="AK181" s="16">
        <v>9425</v>
      </c>
      <c r="AM181" s="16"/>
      <c r="AN181" s="16"/>
      <c r="AP181">
        <v>0.0151269665782493</v>
      </c>
      <c r="BE181" s="8"/>
      <c r="BF181"/>
      <c r="BG181" s="25"/>
      <c r="BH181" s="2">
        <v>9651</v>
      </c>
      <c r="BJ181">
        <v>0</v>
      </c>
      <c r="BK181">
        <v>1</v>
      </c>
      <c r="BL181" s="17">
        <v>12.9029293597</v>
      </c>
      <c r="BM181">
        <v>1.60585989840548</v>
      </c>
      <c r="BN181">
        <v>2.21702146404</v>
      </c>
      <c r="BO181">
        <f t="shared" si="8"/>
        <v>3.56022586300604</v>
      </c>
      <c r="BP181">
        <v>50.08</v>
      </c>
    </row>
    <row r="182" spans="1:67">
      <c r="A182">
        <v>19</v>
      </c>
      <c r="B182" s="1" t="s">
        <v>142</v>
      </c>
      <c r="C182" s="1">
        <v>2011</v>
      </c>
      <c r="D182" s="1" t="str">
        <f t="shared" si="9"/>
        <v>朔州市2011</v>
      </c>
      <c r="E182" s="1">
        <v>1656.14605861605</v>
      </c>
      <c r="F182" s="21">
        <v>49.0326305360655</v>
      </c>
      <c r="G182" s="1">
        <v>49.1007446732359</v>
      </c>
      <c r="H182" s="21">
        <v>48</v>
      </c>
      <c r="I182" s="1">
        <v>383.4093</v>
      </c>
      <c r="J182" s="1"/>
      <c r="K182" s="1"/>
      <c r="L182" s="1"/>
      <c r="M182" s="2">
        <v>172.6</v>
      </c>
      <c r="N182" s="1">
        <v>49692</v>
      </c>
      <c r="O182" s="1">
        <v>10.8135992333336</v>
      </c>
      <c r="P182" s="1">
        <v>61.443831</v>
      </c>
      <c r="Q182" s="1">
        <v>61.4385</v>
      </c>
      <c r="R182" s="1">
        <v>161.701330335394</v>
      </c>
      <c r="S182" s="1">
        <v>58.3211821881322</v>
      </c>
      <c r="T182" s="1">
        <v>15531</v>
      </c>
      <c r="U182" s="1" t="s">
        <v>143</v>
      </c>
      <c r="V182" s="1">
        <v>0</v>
      </c>
      <c r="W182" s="1">
        <v>0</v>
      </c>
      <c r="X182" s="1">
        <v>0</v>
      </c>
      <c r="Y182" s="1">
        <v>54</v>
      </c>
      <c r="Z182">
        <v>1</v>
      </c>
      <c r="AA182">
        <v>3</v>
      </c>
      <c r="AB182" s="1">
        <v>0</v>
      </c>
      <c r="AC182" s="1">
        <v>1</v>
      </c>
      <c r="AD182" s="1">
        <v>0</v>
      </c>
      <c r="AE182" s="1">
        <v>0</v>
      </c>
      <c r="AF182" s="12">
        <v>709189</v>
      </c>
      <c r="AG182" s="12">
        <v>1154207</v>
      </c>
      <c r="AH182">
        <v>0.614438311325438</v>
      </c>
      <c r="AI182" s="10">
        <v>8552006</v>
      </c>
      <c r="AJ182" s="22">
        <v>47.87</v>
      </c>
      <c r="AK182" s="16">
        <v>10674</v>
      </c>
      <c r="AL182" s="23">
        <v>74844.5744</v>
      </c>
      <c r="AM182" s="16">
        <f t="shared" si="10"/>
        <v>433.630210892236</v>
      </c>
      <c r="AN182" s="16">
        <f t="shared" si="11"/>
        <v>0.0087516980694354</v>
      </c>
      <c r="AO182" s="16">
        <v>2403</v>
      </c>
      <c r="AP182">
        <v>0.00801199737680345</v>
      </c>
      <c r="AQ182" s="4">
        <v>15</v>
      </c>
      <c r="AR182" s="4">
        <v>6</v>
      </c>
      <c r="AS182" s="4">
        <v>0.967634667044906</v>
      </c>
      <c r="AT182" s="4">
        <v>652249</v>
      </c>
      <c r="AU182" s="4">
        <v>292</v>
      </c>
      <c r="AV182" s="4">
        <v>235</v>
      </c>
      <c r="AW182" s="4">
        <v>3507</v>
      </c>
      <c r="AX182" s="4">
        <v>110901</v>
      </c>
      <c r="AY182" s="4">
        <v>4745733</v>
      </c>
      <c r="AZ182" s="4">
        <v>27495.5561993048</v>
      </c>
      <c r="BA182" s="4">
        <v>0.554926294485762</v>
      </c>
      <c r="BB182" s="4">
        <v>9782</v>
      </c>
      <c r="BC182" s="4">
        <v>7435210</v>
      </c>
      <c r="BD182" s="24">
        <v>90048.5896</v>
      </c>
      <c r="BE182" s="12">
        <v>521.718363847045</v>
      </c>
      <c r="BF182" s="20">
        <v>0.0105295283469165</v>
      </c>
      <c r="BG182" s="25">
        <v>88.237</v>
      </c>
      <c r="BH182" s="2">
        <v>9784.971</v>
      </c>
      <c r="BI182" s="4">
        <v>56.44755</v>
      </c>
      <c r="BJ182">
        <v>0</v>
      </c>
      <c r="BK182">
        <v>1</v>
      </c>
      <c r="BL182" s="17">
        <v>6.19350847991</v>
      </c>
      <c r="BM182">
        <v>1.06080765643836</v>
      </c>
      <c r="BN182">
        <v>1.99825150987</v>
      </c>
      <c r="BO182">
        <f t="shared" si="8"/>
        <v>2.1197605011596</v>
      </c>
    </row>
    <row r="183" spans="1:67">
      <c r="A183">
        <v>19</v>
      </c>
      <c r="B183" s="1" t="s">
        <v>142</v>
      </c>
      <c r="C183" s="1">
        <v>2012</v>
      </c>
      <c r="D183" s="1" t="str">
        <f t="shared" si="9"/>
        <v>朔州市2012</v>
      </c>
      <c r="E183" s="1">
        <v>1738.24315825093</v>
      </c>
      <c r="F183" s="21">
        <v>44.6255786631536</v>
      </c>
      <c r="G183" s="1">
        <v>30.9553741333077</v>
      </c>
      <c r="H183" s="21">
        <v>48</v>
      </c>
      <c r="I183" s="1">
        <v>460.2478</v>
      </c>
      <c r="J183" s="1">
        <v>92</v>
      </c>
      <c r="K183" s="1">
        <v>40</v>
      </c>
      <c r="L183" s="1">
        <v>17</v>
      </c>
      <c r="M183" s="2">
        <v>173.5</v>
      </c>
      <c r="N183" s="1">
        <v>58205</v>
      </c>
      <c r="O183" s="1">
        <v>10.9717265406823</v>
      </c>
      <c r="P183" s="1">
        <v>60.669736</v>
      </c>
      <c r="Q183" s="1">
        <v>60.7349</v>
      </c>
      <c r="R183" s="1">
        <v>162.544500655799</v>
      </c>
      <c r="S183" s="1">
        <v>59.1836126777345</v>
      </c>
      <c r="T183" s="1">
        <v>10136</v>
      </c>
      <c r="U183" s="1" t="s">
        <v>143</v>
      </c>
      <c r="V183" s="1">
        <v>0</v>
      </c>
      <c r="W183" s="1">
        <v>0</v>
      </c>
      <c r="X183" s="1">
        <v>0</v>
      </c>
      <c r="Y183" s="1">
        <v>55</v>
      </c>
      <c r="Z183">
        <v>1</v>
      </c>
      <c r="AA183">
        <v>3</v>
      </c>
      <c r="AB183" s="1">
        <v>0</v>
      </c>
      <c r="AC183" s="1">
        <v>1</v>
      </c>
      <c r="AD183" s="1">
        <v>0</v>
      </c>
      <c r="AE183" s="1">
        <v>0</v>
      </c>
      <c r="AF183" s="12">
        <v>842500</v>
      </c>
      <c r="AG183" s="12">
        <v>1388666</v>
      </c>
      <c r="AH183">
        <v>0.606697362792781</v>
      </c>
      <c r="AI183" s="10">
        <v>10071198</v>
      </c>
      <c r="AJ183" s="22">
        <v>50.02</v>
      </c>
      <c r="AK183" s="16">
        <v>10674</v>
      </c>
      <c r="AL183" s="23">
        <v>84587.5</v>
      </c>
      <c r="AM183" s="16">
        <f t="shared" si="10"/>
        <v>487.536023054755</v>
      </c>
      <c r="AN183" s="16">
        <f t="shared" si="11"/>
        <v>0.00839895114761918</v>
      </c>
      <c r="AO183" s="16">
        <v>2270</v>
      </c>
      <c r="AP183">
        <v>0.00943526138279933</v>
      </c>
      <c r="AQ183" s="4">
        <v>24</v>
      </c>
      <c r="AR183" s="4">
        <v>13</v>
      </c>
      <c r="AS183" s="4">
        <v>0.9636448154767</v>
      </c>
      <c r="AT183" s="4">
        <v>654226</v>
      </c>
      <c r="AU183" s="4">
        <v>328</v>
      </c>
      <c r="AV183" s="4">
        <v>261</v>
      </c>
      <c r="AW183" s="4">
        <v>3601</v>
      </c>
      <c r="AX183" s="4">
        <v>113391</v>
      </c>
      <c r="AY183" s="4">
        <v>5731427</v>
      </c>
      <c r="AZ183" s="4">
        <v>33034.1613832853</v>
      </c>
      <c r="BA183" s="4">
        <v>0.569090886704839</v>
      </c>
      <c r="BB183" s="4">
        <v>12425</v>
      </c>
      <c r="BC183" s="4">
        <v>9366169</v>
      </c>
      <c r="BD183" s="24">
        <v>162149.1875</v>
      </c>
      <c r="BE183" s="12">
        <v>934.577449567723</v>
      </c>
      <c r="BF183" s="20">
        <v>0.0161002879200667</v>
      </c>
      <c r="BG183" s="25">
        <v>102.524</v>
      </c>
      <c r="BH183" s="2">
        <v>10056.631</v>
      </c>
      <c r="BI183" s="4">
        <v>69.15309</v>
      </c>
      <c r="BJ183">
        <v>0</v>
      </c>
      <c r="BK183">
        <v>1</v>
      </c>
      <c r="BL183" s="17">
        <v>5.82148001672</v>
      </c>
      <c r="BM183">
        <v>1.36693169504658</v>
      </c>
      <c r="BN183">
        <v>2.09670452583</v>
      </c>
      <c r="BO183">
        <f t="shared" si="8"/>
        <v>2.86605187150463</v>
      </c>
    </row>
    <row r="184" spans="1:68">
      <c r="A184">
        <v>19</v>
      </c>
      <c r="B184" s="1" t="s">
        <v>142</v>
      </c>
      <c r="C184" s="1">
        <v>2013</v>
      </c>
      <c r="D184" s="1" t="str">
        <f t="shared" si="9"/>
        <v>朔州市2013</v>
      </c>
      <c r="E184" s="1">
        <v>1695.94705458344</v>
      </c>
      <c r="F184" s="21">
        <v>42.0199174280336</v>
      </c>
      <c r="G184" s="1">
        <v>32.5217297720605</v>
      </c>
      <c r="H184" s="21">
        <v>48</v>
      </c>
      <c r="I184" s="1">
        <v>456.7124</v>
      </c>
      <c r="J184" s="1"/>
      <c r="K184" s="1"/>
      <c r="L184" s="1"/>
      <c r="M184" s="2">
        <v>174.4</v>
      </c>
      <c r="N184" s="1">
        <v>58989</v>
      </c>
      <c r="O184" s="1">
        <v>10.9851062648277</v>
      </c>
      <c r="P184" s="1">
        <v>61.696465</v>
      </c>
      <c r="Q184" s="1">
        <v>61.6828</v>
      </c>
      <c r="R184" s="1">
        <v>163.387670976204</v>
      </c>
      <c r="S184" s="1">
        <v>57.107094202943</v>
      </c>
      <c r="T184" s="1">
        <v>43127</v>
      </c>
      <c r="U184" s="1" t="s">
        <v>144</v>
      </c>
      <c r="V184" s="1">
        <v>0</v>
      </c>
      <c r="W184" s="1">
        <v>0</v>
      </c>
      <c r="X184" s="1">
        <v>1</v>
      </c>
      <c r="Y184" s="1">
        <v>54</v>
      </c>
      <c r="Z184">
        <v>1</v>
      </c>
      <c r="AA184">
        <v>3</v>
      </c>
      <c r="AB184" s="1">
        <v>0</v>
      </c>
      <c r="AC184" s="1">
        <v>1</v>
      </c>
      <c r="AD184" s="1">
        <v>0</v>
      </c>
      <c r="AE184" s="1">
        <v>0</v>
      </c>
      <c r="AF184" s="12">
        <v>953000</v>
      </c>
      <c r="AG184" s="12">
        <v>1544659</v>
      </c>
      <c r="AH184">
        <v>0.616964650450358</v>
      </c>
      <c r="AI184" s="10">
        <v>10264012</v>
      </c>
      <c r="AJ184" s="22">
        <v>51.086</v>
      </c>
      <c r="AK184" s="16">
        <v>10674</v>
      </c>
      <c r="AL184" s="23">
        <v>95499.144</v>
      </c>
      <c r="AM184" s="16">
        <f t="shared" si="10"/>
        <v>547.586834862385</v>
      </c>
      <c r="AN184" s="16">
        <f t="shared" si="11"/>
        <v>0.00930427049383808</v>
      </c>
      <c r="AO184" s="16">
        <v>2387</v>
      </c>
      <c r="AP184">
        <v>0.00961590031853101</v>
      </c>
      <c r="AQ184" s="4">
        <v>34</v>
      </c>
      <c r="AR184" s="4">
        <v>16</v>
      </c>
      <c r="AS184" s="4">
        <v>1.0468416781952</v>
      </c>
      <c r="AT184" s="4">
        <v>658050</v>
      </c>
      <c r="AU184" s="4">
        <v>1002</v>
      </c>
      <c r="AV184" s="4">
        <v>268</v>
      </c>
      <c r="AW184" s="4">
        <v>3689</v>
      </c>
      <c r="AX184" s="4">
        <v>120639</v>
      </c>
      <c r="AY184" s="4">
        <v>7747111</v>
      </c>
      <c r="AZ184" s="4">
        <v>44421.5080275229</v>
      </c>
      <c r="BA184" s="4">
        <v>0.754783899317343</v>
      </c>
      <c r="BB184" s="4">
        <v>14053</v>
      </c>
      <c r="BC184" s="4">
        <v>10460746</v>
      </c>
      <c r="BD184" s="24">
        <v>72448.0536</v>
      </c>
      <c r="BE184" s="12">
        <v>415.413151376147</v>
      </c>
      <c r="BF184" s="20">
        <v>0.00705845371186238</v>
      </c>
      <c r="BG184" s="25">
        <v>118.127</v>
      </c>
      <c r="BH184" s="2">
        <v>10150.743</v>
      </c>
      <c r="BI184" s="4">
        <v>67.76128</v>
      </c>
      <c r="BJ184">
        <v>0</v>
      </c>
      <c r="BK184">
        <v>1</v>
      </c>
      <c r="BL184" s="17">
        <v>7.09856327052</v>
      </c>
      <c r="BM184">
        <v>1.4249271436137</v>
      </c>
      <c r="BN184">
        <v>2.19797447269</v>
      </c>
      <c r="BO184">
        <f t="shared" si="8"/>
        <v>3.13195348710599</v>
      </c>
      <c r="BP184">
        <v>15</v>
      </c>
    </row>
    <row r="185" spans="1:68">
      <c r="A185">
        <v>19</v>
      </c>
      <c r="B185" s="1" t="s">
        <v>142</v>
      </c>
      <c r="C185" s="1">
        <v>2014</v>
      </c>
      <c r="D185" s="1" t="str">
        <f t="shared" si="9"/>
        <v>朔州市2014</v>
      </c>
      <c r="E185" s="1">
        <v>1574.44323905318</v>
      </c>
      <c r="F185" s="21">
        <v>43.6102906738259</v>
      </c>
      <c r="G185" s="1">
        <v>28.0767270784157</v>
      </c>
      <c r="H185" s="21">
        <v>48</v>
      </c>
      <c r="I185" s="1">
        <v>515.0463</v>
      </c>
      <c r="J185" s="1"/>
      <c r="K185" s="1"/>
      <c r="L185" s="1"/>
      <c r="M185" s="2">
        <v>175.4</v>
      </c>
      <c r="N185" s="1">
        <v>57368</v>
      </c>
      <c r="O185" s="1">
        <v>10.9572419355624</v>
      </c>
      <c r="P185" s="1">
        <v>60.525473</v>
      </c>
      <c r="Q185" s="1">
        <v>60.5271</v>
      </c>
      <c r="R185" s="1">
        <v>164.324526887765</v>
      </c>
      <c r="S185" s="1">
        <v>54.0861761393648</v>
      </c>
      <c r="T185" s="1">
        <v>42774</v>
      </c>
      <c r="U185" s="1" t="s">
        <v>144</v>
      </c>
      <c r="V185" s="1">
        <v>0</v>
      </c>
      <c r="W185" s="1">
        <v>0</v>
      </c>
      <c r="X185" s="1">
        <v>1</v>
      </c>
      <c r="Y185" s="1">
        <v>55</v>
      </c>
      <c r="Z185">
        <v>1</v>
      </c>
      <c r="AA185">
        <v>3</v>
      </c>
      <c r="AB185" s="1">
        <v>0</v>
      </c>
      <c r="AC185" s="1">
        <v>1</v>
      </c>
      <c r="AD185" s="1">
        <v>0</v>
      </c>
      <c r="AE185" s="1">
        <v>0</v>
      </c>
      <c r="AF185" s="12">
        <v>865898</v>
      </c>
      <c r="AG185" s="12">
        <v>1430634</v>
      </c>
      <c r="AH185">
        <v>0.605254733216183</v>
      </c>
      <c r="AI185" s="10">
        <v>10034100</v>
      </c>
      <c r="AJ185" s="22">
        <v>52.146</v>
      </c>
      <c r="AK185" s="16">
        <v>10674</v>
      </c>
      <c r="AL185" s="23">
        <v>94721.976</v>
      </c>
      <c r="AM185" s="16">
        <f t="shared" si="10"/>
        <v>540.034070695553</v>
      </c>
      <c r="AN185" s="16">
        <f t="shared" si="11"/>
        <v>0.00944000717553144</v>
      </c>
      <c r="AO185" s="16">
        <v>1473</v>
      </c>
      <c r="AP185">
        <v>0.00940050590219224</v>
      </c>
      <c r="AQ185" s="4">
        <v>26</v>
      </c>
      <c r="AR185" s="4">
        <v>18</v>
      </c>
      <c r="AS185" s="4">
        <v>1.0349231679529</v>
      </c>
      <c r="AT185" s="4">
        <v>665478</v>
      </c>
      <c r="AU185" s="4">
        <v>8916</v>
      </c>
      <c r="AV185" s="4">
        <v>280</v>
      </c>
      <c r="AW185" s="4">
        <v>3790</v>
      </c>
      <c r="AX185" s="4">
        <v>120098</v>
      </c>
      <c r="AY185" s="4">
        <v>8152983</v>
      </c>
      <c r="AZ185" s="4">
        <v>46482.2291904219</v>
      </c>
      <c r="BA185" s="4">
        <v>0.812527580948964</v>
      </c>
      <c r="BB185" s="4">
        <v>9705</v>
      </c>
      <c r="BC185" s="4">
        <v>12819944</v>
      </c>
      <c r="BD185" s="24">
        <v>56919.1848</v>
      </c>
      <c r="BE185" s="12">
        <v>324.510745724059</v>
      </c>
      <c r="BF185" s="20">
        <v>0.00567257499925255</v>
      </c>
      <c r="BG185" s="25"/>
      <c r="BH185" s="2">
        <v>10162.89</v>
      </c>
      <c r="BI185" s="4">
        <v>77.07139</v>
      </c>
      <c r="BJ185">
        <v>0</v>
      </c>
      <c r="BK185">
        <v>1</v>
      </c>
      <c r="BL185" s="17">
        <v>7.07982220991</v>
      </c>
      <c r="BM185">
        <v>1.17558084105479</v>
      </c>
      <c r="BN185">
        <v>2.15195078452</v>
      </c>
      <c r="BO185">
        <f t="shared" si="8"/>
        <v>2.52979211317455</v>
      </c>
      <c r="BP185" s="26">
        <v>14.8148148148148</v>
      </c>
    </row>
    <row r="186" spans="1:68">
      <c r="A186">
        <v>19</v>
      </c>
      <c r="B186" s="1" t="s">
        <v>142</v>
      </c>
      <c r="C186" s="1">
        <v>2015</v>
      </c>
      <c r="D186" s="1" t="str">
        <f t="shared" si="9"/>
        <v>朔州市2015</v>
      </c>
      <c r="E186" s="1">
        <v>1619.59137926164</v>
      </c>
      <c r="F186" s="21">
        <v>40.498313283655</v>
      </c>
      <c r="G186" s="1">
        <v>25.5796070397061</v>
      </c>
      <c r="H186" s="21">
        <v>48</v>
      </c>
      <c r="I186" s="1">
        <v>530.538</v>
      </c>
      <c r="J186" s="1">
        <v>92.1479452054794</v>
      </c>
      <c r="K186" s="1">
        <v>76.2054794520548</v>
      </c>
      <c r="L186" s="1">
        <v>35.1808219178082</v>
      </c>
      <c r="M186" s="2">
        <v>161.51</v>
      </c>
      <c r="N186" s="1">
        <v>51256</v>
      </c>
      <c r="O186" s="1">
        <v>10.8445879633189</v>
      </c>
      <c r="P186" s="1">
        <v>39.264432</v>
      </c>
      <c r="Q186" s="1">
        <v>39.2644</v>
      </c>
      <c r="R186" s="1">
        <v>152.009411764706</v>
      </c>
      <c r="S186" s="1">
        <v>45.0887391287895</v>
      </c>
      <c r="T186" s="1">
        <v>24845</v>
      </c>
      <c r="U186" s="1" t="s">
        <v>144</v>
      </c>
      <c r="V186" s="1">
        <v>0</v>
      </c>
      <c r="W186" s="1">
        <v>0</v>
      </c>
      <c r="X186" s="1">
        <v>1</v>
      </c>
      <c r="Y186" s="1">
        <v>56</v>
      </c>
      <c r="Z186">
        <v>1</v>
      </c>
      <c r="AA186">
        <v>3</v>
      </c>
      <c r="AB186" s="1">
        <v>0</v>
      </c>
      <c r="AC186" s="1">
        <v>1</v>
      </c>
      <c r="AD186" s="1">
        <v>0</v>
      </c>
      <c r="AE186" s="1">
        <v>0</v>
      </c>
      <c r="AF186" s="12">
        <v>543000</v>
      </c>
      <c r="AG186" s="12">
        <v>1382931</v>
      </c>
      <c r="AH186">
        <v>0.392644318480098</v>
      </c>
      <c r="AI186" s="10">
        <v>9011301</v>
      </c>
      <c r="AJ186" s="22">
        <v>53.156</v>
      </c>
      <c r="AK186" s="16">
        <v>10625</v>
      </c>
      <c r="AL186" s="23">
        <v>45056.2456</v>
      </c>
      <c r="AM186" s="16">
        <f t="shared" si="10"/>
        <v>278.968767258993</v>
      </c>
      <c r="AN186" s="16">
        <f t="shared" si="11"/>
        <v>0.00499997121392349</v>
      </c>
      <c r="AO186" s="16">
        <v>495</v>
      </c>
      <c r="AP186">
        <v>0.00848122447058824</v>
      </c>
      <c r="AQ186" s="4">
        <v>2</v>
      </c>
      <c r="AR186" s="4">
        <v>11</v>
      </c>
      <c r="AS186" s="4">
        <v>1.04765987139222</v>
      </c>
      <c r="AT186" s="4">
        <v>680024</v>
      </c>
      <c r="AU186" s="4">
        <v>10642</v>
      </c>
      <c r="AV186" s="4">
        <v>258</v>
      </c>
      <c r="AW186" s="4">
        <v>4123</v>
      </c>
      <c r="AX186" s="4">
        <v>124339</v>
      </c>
      <c r="AY186" s="4">
        <v>9370608</v>
      </c>
      <c r="AZ186" s="4">
        <v>58018.7480651353</v>
      </c>
      <c r="BA186" s="4">
        <v>1.03987293288727</v>
      </c>
      <c r="BB186" s="4">
        <v>9247</v>
      </c>
      <c r="BC186" s="4">
        <v>12636376</v>
      </c>
      <c r="BD186" s="24">
        <v>36488</v>
      </c>
      <c r="BE186" s="12">
        <v>225.917899820445</v>
      </c>
      <c r="BF186" s="20">
        <v>0.00404913785478923</v>
      </c>
      <c r="BG186" s="25"/>
      <c r="BH186" s="2">
        <v>10170.232</v>
      </c>
      <c r="BI186" s="4">
        <v>84.37509</v>
      </c>
      <c r="BJ186">
        <v>0</v>
      </c>
      <c r="BK186">
        <v>1</v>
      </c>
      <c r="BL186" s="17">
        <v>7.13592223198</v>
      </c>
      <c r="BM186">
        <v>1.20177415229589</v>
      </c>
      <c r="BN186">
        <v>2.21442275913</v>
      </c>
      <c r="BO186">
        <f t="shared" si="8"/>
        <v>2.66123603417818</v>
      </c>
      <c r="BP186" s="26">
        <v>31.6142857142857</v>
      </c>
    </row>
    <row r="187" spans="1:68">
      <c r="A187">
        <v>19</v>
      </c>
      <c r="B187" s="1" t="s">
        <v>142</v>
      </c>
      <c r="C187" s="1">
        <v>2016</v>
      </c>
      <c r="D187" s="1" t="str">
        <f t="shared" si="9"/>
        <v>朔州市2016</v>
      </c>
      <c r="E187" s="1">
        <v>1590.79178424736</v>
      </c>
      <c r="F187" s="21">
        <v>41.825623516375</v>
      </c>
      <c r="G187" s="1">
        <v>27.5100305121591</v>
      </c>
      <c r="H187" s="21">
        <v>48</v>
      </c>
      <c r="I187" s="1">
        <v>488.1563</v>
      </c>
      <c r="J187" s="1">
        <v>97.241095890411</v>
      </c>
      <c r="K187" s="1">
        <v>67.1780821917808</v>
      </c>
      <c r="L187" s="1">
        <v>33.0301369863014</v>
      </c>
      <c r="M187" s="2">
        <v>163</v>
      </c>
      <c r="N187" s="1">
        <v>52010</v>
      </c>
      <c r="O187" s="1">
        <v>10.8591912867671</v>
      </c>
      <c r="P187" s="1">
        <v>38.479266</v>
      </c>
      <c r="Q187" s="1">
        <v>38.4793</v>
      </c>
      <c r="R187" s="1">
        <v>153.411764705882</v>
      </c>
      <c r="S187" s="1">
        <v>43.0480339832262</v>
      </c>
      <c r="T187" s="1">
        <v>19139</v>
      </c>
      <c r="U187" s="1" t="s">
        <v>144</v>
      </c>
      <c r="V187" s="1">
        <v>0</v>
      </c>
      <c r="W187" s="1">
        <v>0</v>
      </c>
      <c r="X187" s="1">
        <v>1</v>
      </c>
      <c r="Y187" s="1">
        <v>57</v>
      </c>
      <c r="Z187">
        <v>1</v>
      </c>
      <c r="AA187">
        <v>3</v>
      </c>
      <c r="AB187" s="1">
        <v>0</v>
      </c>
      <c r="AC187" s="1">
        <v>1</v>
      </c>
      <c r="AD187" s="1">
        <v>0</v>
      </c>
      <c r="AE187" s="1">
        <v>0</v>
      </c>
      <c r="AF187" s="12">
        <v>491229</v>
      </c>
      <c r="AG187" s="12">
        <v>1276607</v>
      </c>
      <c r="AH187">
        <v>0.384792657411404</v>
      </c>
      <c r="AI187" s="10">
        <v>9180640</v>
      </c>
      <c r="AJ187" s="22">
        <v>54.205</v>
      </c>
      <c r="AK187" s="16">
        <v>10625</v>
      </c>
      <c r="AL187" s="23">
        <v>65313.7359</v>
      </c>
      <c r="AM187" s="16">
        <f t="shared" si="10"/>
        <v>400.697766257669</v>
      </c>
      <c r="AN187" s="16">
        <f t="shared" si="11"/>
        <v>0.00711429006038795</v>
      </c>
      <c r="AO187" s="16">
        <v>2676</v>
      </c>
      <c r="AP187">
        <v>0.00864060235294118</v>
      </c>
      <c r="AQ187" s="4">
        <v>10</v>
      </c>
      <c r="AR187" s="4">
        <v>19</v>
      </c>
      <c r="AS187" s="4">
        <v>1.02558737034625</v>
      </c>
      <c r="AT187" s="4">
        <v>708942</v>
      </c>
      <c r="AU187" s="4">
        <v>11357</v>
      </c>
      <c r="AV187" s="4">
        <v>232</v>
      </c>
      <c r="AW187" s="4">
        <v>4485</v>
      </c>
      <c r="AX187" s="4">
        <v>131098</v>
      </c>
      <c r="AY187" s="4">
        <v>6376804</v>
      </c>
      <c r="AZ187" s="4">
        <v>39121.4969325153</v>
      </c>
      <c r="BA187" s="4">
        <v>0.694592533853849</v>
      </c>
      <c r="BB187" s="4">
        <v>4645</v>
      </c>
      <c r="BC187" s="4">
        <v>10756585</v>
      </c>
      <c r="BD187" s="24">
        <v>52736</v>
      </c>
      <c r="BE187" s="12">
        <v>323.533742331288</v>
      </c>
      <c r="BF187" s="20">
        <v>0.00574426183795465</v>
      </c>
      <c r="BG187" s="25"/>
      <c r="BH187" s="2">
        <v>10215.746</v>
      </c>
      <c r="BI187" s="4">
        <v>79.70171</v>
      </c>
      <c r="BJ187">
        <v>0</v>
      </c>
      <c r="BK187">
        <v>1</v>
      </c>
      <c r="BL187" s="17">
        <v>7.01511136613</v>
      </c>
      <c r="BM187">
        <v>1.46935325504932</v>
      </c>
      <c r="BN187">
        <v>2.21903825325</v>
      </c>
      <c r="BO187">
        <f t="shared" si="8"/>
        <v>3.26055108049183</v>
      </c>
      <c r="BP187">
        <v>46.77</v>
      </c>
    </row>
    <row r="188" spans="1:68">
      <c r="A188">
        <v>19</v>
      </c>
      <c r="B188" s="1" t="s">
        <v>142</v>
      </c>
      <c r="C188" s="1">
        <v>2017</v>
      </c>
      <c r="D188" s="1" t="str">
        <f t="shared" si="9"/>
        <v>朔州市2017</v>
      </c>
      <c r="E188" s="1">
        <v>1586.30532799365</v>
      </c>
      <c r="F188" s="21">
        <v>38.7023326691361</v>
      </c>
      <c r="G188" s="1">
        <v>26.0708774527805</v>
      </c>
      <c r="H188" s="21">
        <v>48</v>
      </c>
      <c r="I188" s="1">
        <v>633.3789</v>
      </c>
      <c r="J188" s="1">
        <v>95.3342465753425</v>
      </c>
      <c r="K188" s="1">
        <v>46.2739726027397</v>
      </c>
      <c r="L188" s="1">
        <v>33.572602739726</v>
      </c>
      <c r="M188" s="2">
        <v>164</v>
      </c>
      <c r="N188" s="1">
        <v>55316</v>
      </c>
      <c r="O188" s="1">
        <v>10.9208174765845</v>
      </c>
      <c r="P188" s="1">
        <v>51.664988</v>
      </c>
      <c r="Q188" s="1">
        <v>51.665</v>
      </c>
      <c r="R188" s="1">
        <v>154.352941176471</v>
      </c>
      <c r="S188" s="1">
        <v>40.868251408098</v>
      </c>
      <c r="T188" s="1">
        <v>27690</v>
      </c>
      <c r="U188" s="1" t="s">
        <v>144</v>
      </c>
      <c r="V188" s="1">
        <v>0</v>
      </c>
      <c r="W188" s="1">
        <v>0</v>
      </c>
      <c r="X188" s="1">
        <v>1</v>
      </c>
      <c r="Y188" s="1">
        <v>58</v>
      </c>
      <c r="Z188">
        <v>1</v>
      </c>
      <c r="AA188">
        <v>3</v>
      </c>
      <c r="AB188" s="1">
        <v>0</v>
      </c>
      <c r="AC188" s="1">
        <v>1</v>
      </c>
      <c r="AD188" s="1">
        <v>0</v>
      </c>
      <c r="AE188" s="1">
        <v>1</v>
      </c>
      <c r="AF188" s="12">
        <v>732205</v>
      </c>
      <c r="AG188" s="12">
        <v>1417217</v>
      </c>
      <c r="AH188">
        <v>0.516649884950576</v>
      </c>
      <c r="AI188" s="10">
        <v>9802230</v>
      </c>
      <c r="AJ188" s="22">
        <v>55.294</v>
      </c>
      <c r="AK188" s="16">
        <v>10625</v>
      </c>
      <c r="AL188" s="23">
        <v>15907.2408</v>
      </c>
      <c r="AM188" s="16">
        <f t="shared" si="10"/>
        <v>96.9953707317073</v>
      </c>
      <c r="AN188" s="16">
        <f t="shared" si="11"/>
        <v>0.00162281856271481</v>
      </c>
      <c r="AO188" s="16">
        <v>2200</v>
      </c>
      <c r="AP188">
        <v>0.00922562823529412</v>
      </c>
      <c r="AQ188" s="4">
        <v>16</v>
      </c>
      <c r="AR188" s="4">
        <v>29</v>
      </c>
      <c r="AS188" s="4">
        <v>0.962681640206348</v>
      </c>
      <c r="AT188" s="4">
        <v>768153</v>
      </c>
      <c r="AU188" s="4">
        <v>21100</v>
      </c>
      <c r="AV188" s="4">
        <v>238</v>
      </c>
      <c r="AW188" s="4">
        <v>4879</v>
      </c>
      <c r="AX188" s="4">
        <v>142746</v>
      </c>
      <c r="AY188" s="4">
        <v>6607421</v>
      </c>
      <c r="AZ188" s="4">
        <v>40289.1524390244</v>
      </c>
      <c r="BA188" s="4">
        <v>0.674073246597968</v>
      </c>
      <c r="BB188" s="4">
        <v>8127</v>
      </c>
      <c r="BC188" s="4">
        <v>11560673</v>
      </c>
      <c r="BD188" s="24">
        <v>53704</v>
      </c>
      <c r="BE188" s="12">
        <v>327.463414634146</v>
      </c>
      <c r="BF188" s="20">
        <v>0.00547875330409509</v>
      </c>
      <c r="BG188" s="25"/>
      <c r="BH188" s="2">
        <v>10210.937</v>
      </c>
      <c r="BI188" s="4">
        <v>82.06665</v>
      </c>
      <c r="BJ188">
        <v>0</v>
      </c>
      <c r="BK188">
        <v>1</v>
      </c>
      <c r="BL188" s="17">
        <v>7.28020463117</v>
      </c>
      <c r="BM188">
        <v>1.36765757999452</v>
      </c>
      <c r="BN188">
        <v>2.14642255804</v>
      </c>
      <c r="BO188">
        <f t="shared" si="8"/>
        <v>2.93557108137463</v>
      </c>
      <c r="BP188">
        <v>49.25</v>
      </c>
    </row>
    <row r="189" spans="1:68">
      <c r="A189">
        <v>19</v>
      </c>
      <c r="B189" s="1" t="s">
        <v>142</v>
      </c>
      <c r="C189" s="1">
        <v>2018</v>
      </c>
      <c r="D189" s="1" t="str">
        <f t="shared" si="9"/>
        <v>朔州市2018</v>
      </c>
      <c r="E189" s="1">
        <v>1702.40090059387</v>
      </c>
      <c r="F189" s="21">
        <v>35.0592050786808</v>
      </c>
      <c r="G189" s="1">
        <v>24.4970303252486</v>
      </c>
      <c r="H189" s="21">
        <v>48</v>
      </c>
      <c r="I189" s="1">
        <v>687.5597</v>
      </c>
      <c r="J189" s="1">
        <v>86.9166666666666</v>
      </c>
      <c r="K189" s="1">
        <v>32.5</v>
      </c>
      <c r="L189" s="1">
        <v>30.1666666666666</v>
      </c>
      <c r="M189" s="2">
        <v>163</v>
      </c>
      <c r="N189" s="1">
        <v>59914</v>
      </c>
      <c r="O189" s="1">
        <v>11.0006654796661</v>
      </c>
      <c r="P189" s="1">
        <v>51.990617</v>
      </c>
      <c r="Q189" s="1">
        <v>51.9906</v>
      </c>
      <c r="R189" s="1">
        <v>153.411764705882</v>
      </c>
      <c r="S189" s="1">
        <v>38.2495590415163</v>
      </c>
      <c r="T189" s="1">
        <v>24166</v>
      </c>
      <c r="U189" s="1" t="s">
        <v>145</v>
      </c>
      <c r="V189" s="1">
        <v>0</v>
      </c>
      <c r="W189" s="1">
        <v>0</v>
      </c>
      <c r="X189" s="1">
        <v>0</v>
      </c>
      <c r="Y189" s="1">
        <v>54</v>
      </c>
      <c r="Z189">
        <v>1</v>
      </c>
      <c r="AA189">
        <v>3</v>
      </c>
      <c r="AB189" s="1">
        <v>0</v>
      </c>
      <c r="AC189" s="1">
        <v>1</v>
      </c>
      <c r="AD189" s="1">
        <v>0</v>
      </c>
      <c r="AE189" s="1">
        <v>1</v>
      </c>
      <c r="AF189" s="12">
        <v>904030</v>
      </c>
      <c r="AG189" s="12">
        <v>1738833</v>
      </c>
      <c r="AH189">
        <v>0.519906166952203</v>
      </c>
      <c r="AI189" s="10">
        <v>10656332</v>
      </c>
      <c r="AJ189" s="22">
        <v>56.308</v>
      </c>
      <c r="AK189" s="16">
        <v>10625</v>
      </c>
      <c r="AL189" s="23"/>
      <c r="AM189" s="16"/>
      <c r="AN189" s="16"/>
      <c r="AO189" s="16">
        <v>2100</v>
      </c>
      <c r="AP189">
        <v>0.0100294889411765</v>
      </c>
      <c r="AQ189" s="4">
        <v>16</v>
      </c>
      <c r="AR189" s="4">
        <v>38</v>
      </c>
      <c r="AS189" s="4">
        <v>1.04087754830443</v>
      </c>
      <c r="AT189" s="4">
        <v>846686</v>
      </c>
      <c r="AU189" s="4">
        <v>39200</v>
      </c>
      <c r="AV189" s="4">
        <v>271</v>
      </c>
      <c r="AW189" s="4">
        <v>5307</v>
      </c>
      <c r="AX189" s="4">
        <v>150706</v>
      </c>
      <c r="AY189" s="4">
        <v>6827991</v>
      </c>
      <c r="AZ189" s="4">
        <v>41889.5153374233</v>
      </c>
      <c r="BA189" s="4">
        <v>0.640744958021203</v>
      </c>
      <c r="BB189" s="4">
        <v>5616</v>
      </c>
      <c r="BC189" s="4">
        <v>12483176</v>
      </c>
      <c r="BD189" s="24">
        <v>55807</v>
      </c>
      <c r="BE189" s="12">
        <v>342.374233128834</v>
      </c>
      <c r="BF189" s="20">
        <v>0.00523698022921958</v>
      </c>
      <c r="BG189" s="25"/>
      <c r="BH189" s="2">
        <v>10211.965</v>
      </c>
      <c r="BI189" s="4">
        <v>89.78582</v>
      </c>
      <c r="BJ189">
        <v>0</v>
      </c>
      <c r="BK189">
        <v>1</v>
      </c>
      <c r="BL189" s="17">
        <v>6.8688961219</v>
      </c>
      <c r="BM189">
        <v>1.49343037719452</v>
      </c>
      <c r="BN189">
        <v>2.20922189642</v>
      </c>
      <c r="BO189">
        <f t="shared" si="8"/>
        <v>3.29931909007691</v>
      </c>
      <c r="BP189">
        <v>49.01</v>
      </c>
    </row>
    <row r="190" spans="1:68">
      <c r="A190">
        <v>19</v>
      </c>
      <c r="B190" s="1" t="s">
        <v>142</v>
      </c>
      <c r="C190" s="1">
        <v>2019</v>
      </c>
      <c r="D190" s="1" t="str">
        <f t="shared" si="9"/>
        <v>朔州市2019</v>
      </c>
      <c r="E190" s="1">
        <v>1610.76445480658</v>
      </c>
      <c r="F190" s="21">
        <v>32.5670554330313</v>
      </c>
      <c r="G190" s="1">
        <v>38.6666666666666</v>
      </c>
      <c r="H190" s="21">
        <v>48</v>
      </c>
      <c r="I190" s="1">
        <v>716.6267</v>
      </c>
      <c r="J190" s="1">
        <v>104.583333333333</v>
      </c>
      <c r="K190" s="1">
        <v>31.4166666666666</v>
      </c>
      <c r="L190" s="1">
        <v>33.9166666666666</v>
      </c>
      <c r="M190" s="2">
        <v>164</v>
      </c>
      <c r="N190" s="1">
        <v>59552</v>
      </c>
      <c r="O190" s="1">
        <v>10.994605159442</v>
      </c>
      <c r="P190" s="1">
        <v>47.83855</v>
      </c>
      <c r="Q190" s="1">
        <v>47.83855</v>
      </c>
      <c r="R190" s="1">
        <v>154.352941176471</v>
      </c>
      <c r="S190" s="1">
        <v>39.8210922787194</v>
      </c>
      <c r="T190" s="1">
        <v>21542</v>
      </c>
      <c r="U190" s="1" t="s">
        <v>145</v>
      </c>
      <c r="V190" s="1">
        <v>0</v>
      </c>
      <c r="W190" s="1">
        <v>0</v>
      </c>
      <c r="X190" s="1">
        <v>0</v>
      </c>
      <c r="Y190" s="1">
        <v>55</v>
      </c>
      <c r="Z190">
        <v>1</v>
      </c>
      <c r="AA190">
        <v>3</v>
      </c>
      <c r="AB190" s="1">
        <v>0</v>
      </c>
      <c r="AC190" s="1">
        <v>1</v>
      </c>
      <c r="AD190" s="1">
        <v>0</v>
      </c>
      <c r="AE190" s="1">
        <v>0</v>
      </c>
      <c r="AF190" s="12">
        <v>922886</v>
      </c>
      <c r="AG190" s="12">
        <v>1929168</v>
      </c>
      <c r="AH190">
        <v>0.47838550089987</v>
      </c>
      <c r="AI190" s="10">
        <v>10620000</v>
      </c>
      <c r="AJ190" s="22">
        <v>57.51</v>
      </c>
      <c r="AK190" s="16">
        <v>10625</v>
      </c>
      <c r="AL190" s="23">
        <v>33775.056</v>
      </c>
      <c r="AM190" s="16">
        <f t="shared" si="10"/>
        <v>205.945463414634</v>
      </c>
      <c r="AN190" s="16">
        <f t="shared" si="11"/>
        <v>0.00318032542372881</v>
      </c>
      <c r="AO190" s="16">
        <v>2214</v>
      </c>
      <c r="AP190">
        <v>0.00999529411764706</v>
      </c>
      <c r="AQ190" s="4">
        <v>9</v>
      </c>
      <c r="AR190" s="4">
        <v>41</v>
      </c>
      <c r="AS190" s="4">
        <v>1.00234406611241</v>
      </c>
      <c r="AT190" s="4">
        <v>883045</v>
      </c>
      <c r="AU190" s="4">
        <v>72822</v>
      </c>
      <c r="AV190" s="4">
        <v>304</v>
      </c>
      <c r="AW190" s="4">
        <v>5773</v>
      </c>
      <c r="AX190" s="4">
        <v>163649</v>
      </c>
      <c r="AY190" s="4">
        <v>7038409</v>
      </c>
      <c r="AZ190" s="4">
        <v>42917.1280487805</v>
      </c>
      <c r="BA190" s="4">
        <v>0.662750376647834</v>
      </c>
      <c r="BB190" s="4">
        <v>6581</v>
      </c>
      <c r="BC190" s="4">
        <v>13405678</v>
      </c>
      <c r="BD190" s="24">
        <v>80980</v>
      </c>
      <c r="BE190" s="12">
        <v>493.780487804878</v>
      </c>
      <c r="BF190" s="20">
        <v>0.00762523540489642</v>
      </c>
      <c r="BG190" s="25"/>
      <c r="BH190" s="2">
        <v>10287</v>
      </c>
      <c r="BI190" s="4">
        <v>91.38991</v>
      </c>
      <c r="BJ190">
        <v>0</v>
      </c>
      <c r="BK190">
        <v>1</v>
      </c>
      <c r="BL190" s="17">
        <v>7.00845432148</v>
      </c>
      <c r="BM190">
        <v>1.17854028743014</v>
      </c>
      <c r="BN190">
        <v>2.10127134427</v>
      </c>
      <c r="BO190">
        <f t="shared" si="8"/>
        <v>2.47643293404468</v>
      </c>
      <c r="BP190">
        <v>50.45</v>
      </c>
    </row>
    <row r="191" spans="1:68">
      <c r="A191">
        <v>19</v>
      </c>
      <c r="B191" s="1" t="s">
        <v>142</v>
      </c>
      <c r="C191" s="1">
        <v>2020</v>
      </c>
      <c r="D191" s="1" t="str">
        <f t="shared" si="9"/>
        <v>朔州市2020</v>
      </c>
      <c r="E191" s="1">
        <v>1593.24364526811</v>
      </c>
      <c r="F191" s="21">
        <v>33.3402655433971</v>
      </c>
      <c r="G191" s="1">
        <v>37.4166666666666</v>
      </c>
      <c r="H191" s="1"/>
      <c r="I191" s="1"/>
      <c r="J191" s="1">
        <v>92.75</v>
      </c>
      <c r="K191" s="1">
        <v>25.5833333333333</v>
      </c>
      <c r="L191" s="1">
        <v>32.0833333333333</v>
      </c>
      <c r="M191" s="2">
        <v>165</v>
      </c>
      <c r="P191">
        <v>45.153319</v>
      </c>
      <c r="Q191" s="1">
        <v>45.152873</v>
      </c>
      <c r="R191" s="1">
        <v>154.352941176471</v>
      </c>
      <c r="S191" s="1">
        <v>40.0181735574739</v>
      </c>
      <c r="T191" s="1">
        <v>21848</v>
      </c>
      <c r="U191" s="1" t="s">
        <v>145</v>
      </c>
      <c r="V191" s="1">
        <v>0</v>
      </c>
      <c r="W191" s="1">
        <v>0</v>
      </c>
      <c r="X191" s="1">
        <v>0</v>
      </c>
      <c r="Y191" s="1">
        <v>56</v>
      </c>
      <c r="Z191">
        <v>1</v>
      </c>
      <c r="AA191">
        <v>3</v>
      </c>
      <c r="AB191" s="1">
        <v>0</v>
      </c>
      <c r="AC191" s="1">
        <v>1</v>
      </c>
      <c r="AD191" s="1">
        <v>0</v>
      </c>
      <c r="AE191" s="1">
        <v>0</v>
      </c>
      <c r="AF191" s="12">
        <v>895300</v>
      </c>
      <c r="AG191" s="12">
        <v>1982800</v>
      </c>
      <c r="AH191">
        <v>0.451533185394392</v>
      </c>
      <c r="AI191" s="10">
        <v>11004929</v>
      </c>
      <c r="AJ191" s="22"/>
      <c r="AK191" s="16">
        <v>10625</v>
      </c>
      <c r="AM191" s="16"/>
      <c r="AN191" s="16"/>
      <c r="AP191">
        <v>0.0103575802352941</v>
      </c>
      <c r="BE191" s="8"/>
      <c r="BF191"/>
      <c r="BG191" s="25"/>
      <c r="BH191" s="2">
        <v>10287</v>
      </c>
      <c r="BJ191">
        <v>0</v>
      </c>
      <c r="BK191">
        <v>1</v>
      </c>
      <c r="BL191" s="17">
        <v>6.71953754104</v>
      </c>
      <c r="BM191">
        <v>1.33262177677534</v>
      </c>
      <c r="BN191">
        <v>2.1412370006</v>
      </c>
      <c r="BO191">
        <f t="shared" si="8"/>
        <v>2.85345905623668</v>
      </c>
      <c r="BP191">
        <v>60.63</v>
      </c>
    </row>
    <row r="192" spans="1:67">
      <c r="A192">
        <v>20</v>
      </c>
      <c r="B192" s="1" t="s">
        <v>146</v>
      </c>
      <c r="C192" s="1">
        <v>2011</v>
      </c>
      <c r="D192" s="1" t="str">
        <f t="shared" si="9"/>
        <v>晋中市2011</v>
      </c>
      <c r="E192" s="1">
        <v>1273.28056470951</v>
      </c>
      <c r="F192" s="21">
        <v>63.2398919720323</v>
      </c>
      <c r="G192" s="1">
        <v>77.1098215943336</v>
      </c>
      <c r="H192" s="21">
        <v>77</v>
      </c>
      <c r="I192" s="1">
        <v>241.8478</v>
      </c>
      <c r="J192" s="1"/>
      <c r="K192" s="1"/>
      <c r="L192" s="1"/>
      <c r="M192" s="2">
        <v>323.3</v>
      </c>
      <c r="N192" s="1">
        <v>27300</v>
      </c>
      <c r="O192" s="1">
        <v>10.2146419811731</v>
      </c>
      <c r="P192" s="1">
        <v>50.607041</v>
      </c>
      <c r="Q192" s="1">
        <v>50.6096</v>
      </c>
      <c r="R192" s="1">
        <v>197.230356271352</v>
      </c>
      <c r="S192" s="1">
        <v>52.6973493439109</v>
      </c>
      <c r="T192" s="1">
        <v>56502</v>
      </c>
      <c r="U192" s="1" t="s">
        <v>147</v>
      </c>
      <c r="V192" s="1">
        <v>0</v>
      </c>
      <c r="W192" s="1">
        <v>0</v>
      </c>
      <c r="X192" s="1">
        <v>1</v>
      </c>
      <c r="Y192" s="1">
        <v>55</v>
      </c>
      <c r="Z192">
        <v>1</v>
      </c>
      <c r="AA192">
        <v>3</v>
      </c>
      <c r="AB192" s="1">
        <v>1</v>
      </c>
      <c r="AC192" s="1">
        <v>0</v>
      </c>
      <c r="AD192" s="1">
        <v>0</v>
      </c>
      <c r="AE192" s="1">
        <v>0</v>
      </c>
      <c r="AF192" s="12">
        <v>780355</v>
      </c>
      <c r="AG192" s="12">
        <v>1541989</v>
      </c>
      <c r="AH192">
        <v>0.506070406468529</v>
      </c>
      <c r="AI192" s="10">
        <v>8902376</v>
      </c>
      <c r="AJ192" s="22">
        <v>45.74</v>
      </c>
      <c r="AK192" s="16">
        <v>16392</v>
      </c>
      <c r="AL192" s="23">
        <v>42027.4116</v>
      </c>
      <c r="AM192" s="16">
        <f t="shared" si="10"/>
        <v>129.995086916177</v>
      </c>
      <c r="AN192" s="16">
        <f t="shared" si="11"/>
        <v>0.00472092075194308</v>
      </c>
      <c r="AO192" s="16">
        <v>4299</v>
      </c>
      <c r="AP192">
        <v>0.00543092728160078</v>
      </c>
      <c r="AQ192" s="4">
        <v>16</v>
      </c>
      <c r="AR192" s="4">
        <v>25</v>
      </c>
      <c r="AS192" s="4">
        <v>1.0564815146564</v>
      </c>
      <c r="AT192" s="4">
        <v>1154042</v>
      </c>
      <c r="AU192" s="4">
        <v>61778</v>
      </c>
      <c r="AV192" s="4">
        <v>470</v>
      </c>
      <c r="AW192" s="4">
        <v>3841</v>
      </c>
      <c r="AX192" s="4">
        <v>56437</v>
      </c>
      <c r="AY192" s="4">
        <v>5802105</v>
      </c>
      <c r="AZ192" s="4">
        <v>17946.5047943087</v>
      </c>
      <c r="BA192" s="4">
        <v>0.651747915387982</v>
      </c>
      <c r="BB192" s="4">
        <v>11939</v>
      </c>
      <c r="BC192" s="4">
        <v>6026707</v>
      </c>
      <c r="BD192" s="24">
        <v>150593.3808</v>
      </c>
      <c r="BE192" s="12">
        <v>465.800744819054</v>
      </c>
      <c r="BF192" s="20">
        <v>0.0169160885588297</v>
      </c>
      <c r="BG192" s="25">
        <v>330.31</v>
      </c>
      <c r="BH192" s="2">
        <v>14963.536</v>
      </c>
      <c r="BI192" s="4">
        <v>32.78228</v>
      </c>
      <c r="BJ192">
        <v>0</v>
      </c>
      <c r="BK192">
        <v>0</v>
      </c>
      <c r="BL192" s="17">
        <v>10.2428122003</v>
      </c>
      <c r="BM192">
        <v>1.52802342018904</v>
      </c>
      <c r="BN192">
        <v>1.83254895194</v>
      </c>
      <c r="BO192">
        <f t="shared" si="8"/>
        <v>2.8001777172072</v>
      </c>
    </row>
    <row r="193" spans="1:67">
      <c r="A193">
        <v>20</v>
      </c>
      <c r="B193" s="1" t="s">
        <v>146</v>
      </c>
      <c r="C193" s="1">
        <v>2012</v>
      </c>
      <c r="D193" s="1" t="str">
        <f t="shared" si="9"/>
        <v>晋中市2012</v>
      </c>
      <c r="E193" s="1">
        <v>1370.21184471803</v>
      </c>
      <c r="F193" s="21">
        <v>58.1069087755494</v>
      </c>
      <c r="G193" s="1">
        <v>57.939010029019</v>
      </c>
      <c r="H193" s="21">
        <v>79</v>
      </c>
      <c r="I193" s="1">
        <v>308.3949</v>
      </c>
      <c r="J193" s="1">
        <v>67</v>
      </c>
      <c r="K193" s="1">
        <v>36</v>
      </c>
      <c r="L193" s="1">
        <v>21</v>
      </c>
      <c r="M193" s="2">
        <v>325</v>
      </c>
      <c r="N193" s="1">
        <v>30093</v>
      </c>
      <c r="O193" s="1">
        <v>10.3120478655516</v>
      </c>
      <c r="P193" s="1">
        <v>55.547028</v>
      </c>
      <c r="Q193" s="1">
        <v>55.54708</v>
      </c>
      <c r="R193" s="1">
        <v>198.267447535383</v>
      </c>
      <c r="S193" s="1">
        <v>54.5754946480701</v>
      </c>
      <c r="T193" s="1">
        <v>53896</v>
      </c>
      <c r="U193" s="1" t="s">
        <v>147</v>
      </c>
      <c r="V193" s="1">
        <v>0</v>
      </c>
      <c r="W193" s="1">
        <v>0</v>
      </c>
      <c r="X193" s="1">
        <v>1</v>
      </c>
      <c r="Y193" s="1">
        <v>56</v>
      </c>
      <c r="Z193">
        <v>1</v>
      </c>
      <c r="AA193">
        <v>3</v>
      </c>
      <c r="AB193" s="1">
        <v>1</v>
      </c>
      <c r="AC193" s="1">
        <v>0</v>
      </c>
      <c r="AD193" s="1">
        <v>0</v>
      </c>
      <c r="AE193" s="1">
        <v>0</v>
      </c>
      <c r="AF193" s="12">
        <v>992296</v>
      </c>
      <c r="AG193" s="12">
        <v>1786407</v>
      </c>
      <c r="AH193">
        <v>0.555470281968219</v>
      </c>
      <c r="AI193" s="10">
        <v>9865596</v>
      </c>
      <c r="AJ193" s="22">
        <v>47.407</v>
      </c>
      <c r="AK193" s="16">
        <v>16392</v>
      </c>
      <c r="AL193" s="23">
        <v>75775.25</v>
      </c>
      <c r="AM193" s="16">
        <f t="shared" si="10"/>
        <v>233.154615384615</v>
      </c>
      <c r="AN193" s="16">
        <f t="shared" si="11"/>
        <v>0.0076807574524641</v>
      </c>
      <c r="AO193" s="16">
        <v>4600</v>
      </c>
      <c r="AP193">
        <v>0.00601854319180088</v>
      </c>
      <c r="AQ193" s="4">
        <v>17</v>
      </c>
      <c r="AR193" s="4">
        <v>21</v>
      </c>
      <c r="AS193" s="4">
        <v>0.995537148743063</v>
      </c>
      <c r="AT193" s="4">
        <v>1227787</v>
      </c>
      <c r="AU193" s="4">
        <v>68327</v>
      </c>
      <c r="AV193" s="4">
        <v>512</v>
      </c>
      <c r="AW193" s="4">
        <v>3912</v>
      </c>
      <c r="AX193" s="4">
        <v>56437</v>
      </c>
      <c r="AY193" s="4">
        <v>7441063</v>
      </c>
      <c r="AZ193" s="4">
        <v>22895.5784615385</v>
      </c>
      <c r="BA193" s="4">
        <v>0.754243636167546</v>
      </c>
      <c r="BB193" s="4">
        <v>14058</v>
      </c>
      <c r="BC193" s="4">
        <v>8110339</v>
      </c>
      <c r="BD193" s="24">
        <v>312254.125</v>
      </c>
      <c r="BE193" s="12">
        <v>960.781923076923</v>
      </c>
      <c r="BF193" s="20">
        <v>0.0316508120746076</v>
      </c>
      <c r="BG193" s="25">
        <v>347.905</v>
      </c>
      <c r="BH193" s="2">
        <v>15330.614</v>
      </c>
      <c r="BI193" s="4">
        <v>46.12435</v>
      </c>
      <c r="BJ193">
        <v>0</v>
      </c>
      <c r="BK193">
        <v>0</v>
      </c>
      <c r="BL193" s="17">
        <v>10.1041685858</v>
      </c>
      <c r="BM193">
        <v>1.38699035530685</v>
      </c>
      <c r="BN193">
        <v>1.80840028538</v>
      </c>
      <c r="BO193">
        <f t="shared" si="8"/>
        <v>2.50823375435621</v>
      </c>
    </row>
    <row r="194" spans="1:68">
      <c r="A194">
        <v>20</v>
      </c>
      <c r="B194" s="1" t="s">
        <v>146</v>
      </c>
      <c r="C194" s="1">
        <v>2013</v>
      </c>
      <c r="D194" s="1" t="str">
        <f t="shared" si="9"/>
        <v>晋中市2013</v>
      </c>
      <c r="E194" s="1">
        <v>1259.32806965472</v>
      </c>
      <c r="F194" s="21">
        <v>57.8119267789971</v>
      </c>
      <c r="G194" s="1">
        <v>54.5319276564958</v>
      </c>
      <c r="H194" s="21">
        <v>76</v>
      </c>
      <c r="I194" s="1">
        <v>335.1266</v>
      </c>
      <c r="J194" s="1">
        <v>125.1</v>
      </c>
      <c r="K194" s="1">
        <v>114</v>
      </c>
      <c r="L194" s="1">
        <v>39.5</v>
      </c>
      <c r="M194" s="2">
        <v>330.5</v>
      </c>
      <c r="N194" s="1">
        <v>30977</v>
      </c>
      <c r="O194" s="1">
        <v>10.3410002726131</v>
      </c>
      <c r="P194" s="1">
        <v>53.891645</v>
      </c>
      <c r="Q194" s="1">
        <v>53.89224</v>
      </c>
      <c r="R194" s="1">
        <v>201.622742801367</v>
      </c>
      <c r="S194" s="1">
        <v>49.3249280578562</v>
      </c>
      <c r="T194" s="1">
        <v>70387</v>
      </c>
      <c r="U194" s="1" t="s">
        <v>147</v>
      </c>
      <c r="V194" s="1">
        <v>0</v>
      </c>
      <c r="W194" s="1">
        <v>0</v>
      </c>
      <c r="X194" s="1">
        <v>1</v>
      </c>
      <c r="Y194" s="1">
        <v>57</v>
      </c>
      <c r="Z194">
        <v>1</v>
      </c>
      <c r="AA194">
        <v>3</v>
      </c>
      <c r="AB194" s="1">
        <v>1</v>
      </c>
      <c r="AC194" s="1">
        <v>0</v>
      </c>
      <c r="AD194" s="1">
        <v>0</v>
      </c>
      <c r="AE194" s="1">
        <v>0</v>
      </c>
      <c r="AF194" s="12">
        <v>1151305</v>
      </c>
      <c r="AG194" s="12">
        <v>2136333</v>
      </c>
      <c r="AH194">
        <v>0.538916451695499</v>
      </c>
      <c r="AI194" s="10">
        <v>10222281</v>
      </c>
      <c r="AJ194" s="22">
        <v>48.874</v>
      </c>
      <c r="AK194" s="16">
        <v>16392</v>
      </c>
      <c r="AL194" s="23">
        <v>113992.0392</v>
      </c>
      <c r="AM194" s="16">
        <f t="shared" si="10"/>
        <v>344.90783419062</v>
      </c>
      <c r="AN194" s="16">
        <f t="shared" si="11"/>
        <v>0.0111513310189771</v>
      </c>
      <c r="AO194" s="16">
        <v>4878</v>
      </c>
      <c r="AP194">
        <v>0.00623614019033675</v>
      </c>
      <c r="AQ194" s="4">
        <v>23</v>
      </c>
      <c r="AR194" s="4">
        <v>34</v>
      </c>
      <c r="AS194" s="4">
        <v>1.03670553336891</v>
      </c>
      <c r="AT194" s="4">
        <v>1309936</v>
      </c>
      <c r="AU194" s="4">
        <v>119071</v>
      </c>
      <c r="AV194" s="4">
        <v>516</v>
      </c>
      <c r="AW194" s="4">
        <v>4049</v>
      </c>
      <c r="AX194" s="4">
        <v>56437</v>
      </c>
      <c r="AY194" s="4">
        <v>9459249</v>
      </c>
      <c r="AZ194" s="4">
        <v>28621.0257186082</v>
      </c>
      <c r="BA194" s="4">
        <v>0.925355994420423</v>
      </c>
      <c r="BB194" s="4">
        <v>17287</v>
      </c>
      <c r="BC194" s="4">
        <v>9139578</v>
      </c>
      <c r="BD194" s="24">
        <v>275009.046</v>
      </c>
      <c r="BE194" s="12">
        <v>832.099987897126</v>
      </c>
      <c r="BF194" s="20">
        <v>0.0269029041561272</v>
      </c>
      <c r="BG194" s="25">
        <v>404.352</v>
      </c>
      <c r="BH194" s="2">
        <v>15565.487</v>
      </c>
      <c r="BI194" s="4">
        <v>49.67455</v>
      </c>
      <c r="BJ194">
        <v>0</v>
      </c>
      <c r="BK194">
        <v>0</v>
      </c>
      <c r="BL194" s="17">
        <v>11.3006316307</v>
      </c>
      <c r="BM194">
        <v>1.63563154887671</v>
      </c>
      <c r="BN194">
        <v>1.93701061119</v>
      </c>
      <c r="BO194">
        <f t="shared" ref="BO194:BO257" si="12">BM194*BN194</f>
        <v>3.16823566617133</v>
      </c>
      <c r="BP194">
        <v>18</v>
      </c>
    </row>
    <row r="195" spans="1:68">
      <c r="A195">
        <v>20</v>
      </c>
      <c r="B195" s="1" t="s">
        <v>146</v>
      </c>
      <c r="C195" s="1">
        <v>2014</v>
      </c>
      <c r="D195" s="1" t="str">
        <f t="shared" ref="D195:D258" si="13">B195&amp;C195</f>
        <v>晋中市2014</v>
      </c>
      <c r="E195" s="1">
        <v>1194.31566074617</v>
      </c>
      <c r="F195" s="21">
        <v>51.6298139004289</v>
      </c>
      <c r="G195" s="1">
        <v>45.4842013561411</v>
      </c>
      <c r="H195" s="21">
        <v>81</v>
      </c>
      <c r="I195" s="1">
        <v>333.8987</v>
      </c>
      <c r="J195" s="1"/>
      <c r="K195" s="1"/>
      <c r="L195" s="1"/>
      <c r="M195" s="2">
        <v>330.5</v>
      </c>
      <c r="N195" s="1">
        <v>31434</v>
      </c>
      <c r="O195" s="1">
        <v>10.3556453886363</v>
      </c>
      <c r="P195" s="1">
        <v>54.191132</v>
      </c>
      <c r="Q195" s="1">
        <v>54.2968</v>
      </c>
      <c r="R195" s="1">
        <v>201.622742801367</v>
      </c>
      <c r="S195" s="1">
        <v>45.6259245527353</v>
      </c>
      <c r="T195" s="1">
        <v>111308</v>
      </c>
      <c r="U195" s="1" t="s">
        <v>147</v>
      </c>
      <c r="V195" s="1">
        <v>0</v>
      </c>
      <c r="W195" s="1">
        <v>0</v>
      </c>
      <c r="X195" s="1">
        <v>1</v>
      </c>
      <c r="Y195" s="1">
        <v>58</v>
      </c>
      <c r="Z195">
        <v>1</v>
      </c>
      <c r="AA195">
        <v>3</v>
      </c>
      <c r="AB195" s="1">
        <v>1</v>
      </c>
      <c r="AC195" s="1">
        <v>0</v>
      </c>
      <c r="AD195" s="1">
        <v>0</v>
      </c>
      <c r="AE195" s="1">
        <v>0</v>
      </c>
      <c r="AF195" s="12">
        <v>1175158</v>
      </c>
      <c r="AG195" s="12">
        <v>2168543</v>
      </c>
      <c r="AH195">
        <v>0.541911320181338</v>
      </c>
      <c r="AI195" s="10">
        <v>10413000</v>
      </c>
      <c r="AJ195" s="22">
        <v>50.454</v>
      </c>
      <c r="AK195" s="16">
        <v>16392</v>
      </c>
      <c r="AL195" s="23">
        <v>216859.2684</v>
      </c>
      <c r="AM195" s="16">
        <f t="shared" ref="AM195:AM258" si="14">AL195/M195</f>
        <v>656.155123751891</v>
      </c>
      <c r="AN195" s="16">
        <f t="shared" ref="AN195:AN258" si="15">AL195/AI195</f>
        <v>0.0208258204552002</v>
      </c>
      <c r="AO195" s="16">
        <v>6670</v>
      </c>
      <c r="AP195">
        <v>0.00635248901903368</v>
      </c>
      <c r="AQ195" s="4">
        <v>25</v>
      </c>
      <c r="AR195" s="4">
        <v>39</v>
      </c>
      <c r="AS195" s="4">
        <v>1.00224983704238</v>
      </c>
      <c r="AT195" s="4">
        <v>1401714</v>
      </c>
      <c r="AU195" s="4">
        <v>139785</v>
      </c>
      <c r="AV195" s="4">
        <v>529</v>
      </c>
      <c r="AW195" s="4">
        <v>4049</v>
      </c>
      <c r="AX195" s="4">
        <v>56437</v>
      </c>
      <c r="AY195" s="4">
        <v>11060072</v>
      </c>
      <c r="AZ195" s="4">
        <v>33464.6656580938</v>
      </c>
      <c r="BA195" s="4">
        <v>1.06214078555652</v>
      </c>
      <c r="BB195" s="4">
        <v>19176</v>
      </c>
      <c r="BC195" s="4">
        <v>10347650</v>
      </c>
      <c r="BD195" s="24">
        <v>220913.5164</v>
      </c>
      <c r="BE195" s="12">
        <v>668.422137367625</v>
      </c>
      <c r="BF195" s="20">
        <v>0.02121516531259</v>
      </c>
      <c r="BG195" s="25">
        <v>445.023</v>
      </c>
      <c r="BH195" s="2">
        <v>15838.757</v>
      </c>
      <c r="BI195" s="4">
        <v>49.97974</v>
      </c>
      <c r="BJ195">
        <v>0</v>
      </c>
      <c r="BK195">
        <v>0</v>
      </c>
      <c r="BL195" s="17">
        <v>11.0103038814</v>
      </c>
      <c r="BM195">
        <v>1.42247386481096</v>
      </c>
      <c r="BN195">
        <v>1.93660813071</v>
      </c>
      <c r="BO195">
        <f t="shared" si="12"/>
        <v>2.75477445231538</v>
      </c>
      <c r="BP195" s="26">
        <v>17.5925925925926</v>
      </c>
    </row>
    <row r="196" spans="1:68">
      <c r="A196">
        <v>20</v>
      </c>
      <c r="B196" s="1" t="s">
        <v>146</v>
      </c>
      <c r="C196" s="1">
        <v>2015</v>
      </c>
      <c r="D196" s="1" t="str">
        <f t="shared" si="13"/>
        <v>晋中市2015</v>
      </c>
      <c r="E196" s="1">
        <v>1318.23337263007</v>
      </c>
      <c r="F196" s="21">
        <v>46.4541956871784</v>
      </c>
      <c r="G196" s="1">
        <v>42.3429206524582</v>
      </c>
      <c r="H196" s="21">
        <v>74</v>
      </c>
      <c r="I196" s="1">
        <v>688.7683</v>
      </c>
      <c r="J196" s="1">
        <v>100.671232876712</v>
      </c>
      <c r="K196" s="1">
        <v>72.0164383561644</v>
      </c>
      <c r="L196" s="1">
        <v>31.7068493150685</v>
      </c>
      <c r="M196" s="2">
        <v>329.66</v>
      </c>
      <c r="N196" s="1">
        <v>31434</v>
      </c>
      <c r="O196" s="1">
        <v>10.3556453886363</v>
      </c>
      <c r="P196" s="1">
        <v>41.566199</v>
      </c>
      <c r="Q196" s="1">
        <v>41.5662</v>
      </c>
      <c r="R196" s="1">
        <v>201.110297706198</v>
      </c>
      <c r="S196" s="1">
        <v>41.5662185383605</v>
      </c>
      <c r="T196" s="1">
        <v>125564</v>
      </c>
      <c r="U196" s="1" t="s">
        <v>147</v>
      </c>
      <c r="V196" s="1">
        <v>0</v>
      </c>
      <c r="W196" s="1">
        <v>0</v>
      </c>
      <c r="X196" s="1">
        <v>1</v>
      </c>
      <c r="Y196" s="1">
        <v>59</v>
      </c>
      <c r="Z196">
        <v>1</v>
      </c>
      <c r="AA196">
        <v>3</v>
      </c>
      <c r="AB196" s="1">
        <v>1</v>
      </c>
      <c r="AC196" s="1">
        <v>0</v>
      </c>
      <c r="AD196" s="1">
        <v>0</v>
      </c>
      <c r="AE196" s="1">
        <v>0</v>
      </c>
      <c r="AF196" s="12">
        <v>1002430</v>
      </c>
      <c r="AG196" s="12">
        <v>2411647</v>
      </c>
      <c r="AH196">
        <v>0.415661993649983</v>
      </c>
      <c r="AI196" s="10">
        <v>10461155</v>
      </c>
      <c r="AJ196" s="22">
        <v>51.724</v>
      </c>
      <c r="AK196" s="16">
        <v>16392</v>
      </c>
      <c r="AL196" s="23">
        <v>230930.3868</v>
      </c>
      <c r="AM196" s="16">
        <f t="shared" si="14"/>
        <v>700.510789298065</v>
      </c>
      <c r="AN196" s="16">
        <f t="shared" si="15"/>
        <v>0.0220750372975068</v>
      </c>
      <c r="AO196" s="16">
        <v>13289</v>
      </c>
      <c r="AP196">
        <v>0.00638186615422157</v>
      </c>
      <c r="AQ196" s="4">
        <v>28</v>
      </c>
      <c r="AR196" s="4">
        <v>39</v>
      </c>
      <c r="AS196" s="4">
        <v>1.01533673575857</v>
      </c>
      <c r="AT196" s="4">
        <v>1504559</v>
      </c>
      <c r="AU196" s="4">
        <v>162846</v>
      </c>
      <c r="AV196" s="4">
        <v>515</v>
      </c>
      <c r="AW196" s="4">
        <v>4046</v>
      </c>
      <c r="AX196" s="4">
        <v>56437</v>
      </c>
      <c r="AY196" s="4">
        <v>13124532</v>
      </c>
      <c r="AZ196" s="4">
        <v>39812.3278529394</v>
      </c>
      <c r="BA196" s="4">
        <v>1.25459683945033</v>
      </c>
      <c r="BB196" s="4">
        <v>19036</v>
      </c>
      <c r="BC196" s="4">
        <v>10321677</v>
      </c>
      <c r="BD196" s="24">
        <v>128360</v>
      </c>
      <c r="BE196" s="12">
        <v>389.370866953831</v>
      </c>
      <c r="BF196" s="20">
        <v>0.0122701556376901</v>
      </c>
      <c r="BG196" s="25">
        <v>480</v>
      </c>
      <c r="BH196" s="2">
        <v>15911.168</v>
      </c>
      <c r="BI196" s="4">
        <v>111.1288</v>
      </c>
      <c r="BJ196">
        <v>0</v>
      </c>
      <c r="BK196">
        <v>0</v>
      </c>
      <c r="BL196" s="17">
        <v>11.2082728236</v>
      </c>
      <c r="BM196">
        <v>1.20132123740548</v>
      </c>
      <c r="BN196">
        <v>2.23955261928</v>
      </c>
      <c r="BO196">
        <f t="shared" si="12"/>
        <v>2.69042212382813</v>
      </c>
      <c r="BP196" s="26">
        <v>31.6142857142857</v>
      </c>
    </row>
    <row r="197" spans="1:68">
      <c r="A197">
        <v>20</v>
      </c>
      <c r="B197" s="1" t="s">
        <v>146</v>
      </c>
      <c r="C197" s="1">
        <v>2016</v>
      </c>
      <c r="D197" s="1" t="str">
        <f t="shared" si="13"/>
        <v>晋中市2016</v>
      </c>
      <c r="E197" s="1">
        <v>1203.87298028344</v>
      </c>
      <c r="F197" s="21">
        <v>47.354765898898</v>
      </c>
      <c r="G197" s="1">
        <v>35.9989727714538</v>
      </c>
      <c r="H197" s="21">
        <v>84</v>
      </c>
      <c r="I197" s="1">
        <v>1006.283</v>
      </c>
      <c r="J197" s="1">
        <v>109.980821917808</v>
      </c>
      <c r="K197" s="1">
        <v>88.2986301369863</v>
      </c>
      <c r="L197" s="1">
        <v>35.4958904109589</v>
      </c>
      <c r="M197" s="2">
        <v>332</v>
      </c>
      <c r="N197" s="1">
        <v>32646</v>
      </c>
      <c r="O197" s="1">
        <v>10.393477615714</v>
      </c>
      <c r="P197" s="1">
        <v>40.781867</v>
      </c>
      <c r="Q197" s="1">
        <v>40.78187</v>
      </c>
      <c r="R197" s="1">
        <v>201.897348576989</v>
      </c>
      <c r="S197" s="1">
        <v>41.2896728558268</v>
      </c>
      <c r="T197" s="1">
        <v>114683</v>
      </c>
      <c r="U197" s="1" t="s">
        <v>147</v>
      </c>
      <c r="V197" s="1">
        <v>0</v>
      </c>
      <c r="W197" s="1">
        <v>0</v>
      </c>
      <c r="X197" s="1">
        <v>1</v>
      </c>
      <c r="Y197" s="1">
        <v>60</v>
      </c>
      <c r="Z197">
        <v>1</v>
      </c>
      <c r="AA197">
        <v>3</v>
      </c>
      <c r="AB197" s="1">
        <v>1</v>
      </c>
      <c r="AC197" s="1">
        <v>0</v>
      </c>
      <c r="AD197" s="1">
        <v>0</v>
      </c>
      <c r="AE197" s="1">
        <v>0</v>
      </c>
      <c r="AF197" s="12">
        <v>1008005</v>
      </c>
      <c r="AG197" s="12">
        <v>2471699</v>
      </c>
      <c r="AH197">
        <v>0.407818670477271</v>
      </c>
      <c r="AI197" s="10">
        <v>10911041</v>
      </c>
      <c r="AJ197" s="22">
        <v>52.928</v>
      </c>
      <c r="AK197" s="16">
        <v>16444</v>
      </c>
      <c r="AL197" s="23">
        <v>251543.901</v>
      </c>
      <c r="AM197" s="16">
        <f t="shared" si="14"/>
        <v>757.662352409639</v>
      </c>
      <c r="AN197" s="16">
        <f t="shared" si="15"/>
        <v>0.0230540698179028</v>
      </c>
      <c r="AO197" s="16">
        <v>15281</v>
      </c>
      <c r="AP197">
        <v>0.00663527183167113</v>
      </c>
      <c r="AQ197" s="4">
        <v>39</v>
      </c>
      <c r="AR197" s="4">
        <v>48</v>
      </c>
      <c r="AS197" s="4">
        <v>1.04623519032871</v>
      </c>
      <c r="AT197" s="4">
        <v>1620170</v>
      </c>
      <c r="AU197" s="4">
        <v>176197</v>
      </c>
      <c r="AV197" s="4">
        <v>517</v>
      </c>
      <c r="AW197" s="4">
        <v>4044</v>
      </c>
      <c r="AX197" s="4">
        <v>56437</v>
      </c>
      <c r="AY197" s="4">
        <v>13758360</v>
      </c>
      <c r="AZ197" s="4">
        <v>41440.843373494</v>
      </c>
      <c r="BA197" s="4">
        <v>1.26095759332221</v>
      </c>
      <c r="BB197" s="4">
        <v>15134</v>
      </c>
      <c r="BC197" s="4">
        <v>10983793</v>
      </c>
      <c r="BD197" s="24">
        <v>138825</v>
      </c>
      <c r="BE197" s="12">
        <v>418.147590361446</v>
      </c>
      <c r="BF197" s="20">
        <v>0.0127233505950532</v>
      </c>
      <c r="BG197" s="25">
        <v>526</v>
      </c>
      <c r="BH197" s="2">
        <v>15988.221</v>
      </c>
      <c r="BI197" s="4">
        <v>167.7356</v>
      </c>
      <c r="BJ197">
        <v>0</v>
      </c>
      <c r="BK197">
        <v>0</v>
      </c>
      <c r="BL197" s="17">
        <v>11.162228357</v>
      </c>
      <c r="BM197">
        <v>1.76249835724658</v>
      </c>
      <c r="BN197">
        <v>2.19562532918</v>
      </c>
      <c r="BO197">
        <f t="shared" si="12"/>
        <v>3.86978603580872</v>
      </c>
      <c r="BP197">
        <v>5.54</v>
      </c>
    </row>
    <row r="198" spans="1:68">
      <c r="A198">
        <v>20</v>
      </c>
      <c r="B198" s="1" t="s">
        <v>146</v>
      </c>
      <c r="C198" s="1">
        <v>2017</v>
      </c>
      <c r="D198" s="1" t="str">
        <f t="shared" si="13"/>
        <v>晋中市2017</v>
      </c>
      <c r="E198" s="1">
        <v>1222.04292539735</v>
      </c>
      <c r="F198" s="21">
        <v>48.9628271270056</v>
      </c>
      <c r="G198" s="1">
        <v>35.1702588951723</v>
      </c>
      <c r="H198" s="21">
        <v>69</v>
      </c>
      <c r="I198" s="1">
        <v>1351.276</v>
      </c>
      <c r="J198" s="1">
        <v>107.180821917808</v>
      </c>
      <c r="K198" s="1">
        <v>83.6219178082192</v>
      </c>
      <c r="L198" s="1">
        <v>43.8027397260274</v>
      </c>
      <c r="M198" s="2">
        <v>332</v>
      </c>
      <c r="N198" s="1">
        <v>38274</v>
      </c>
      <c r="O198" s="1">
        <v>10.55252609347</v>
      </c>
      <c r="P198" s="1">
        <v>42.326777</v>
      </c>
      <c r="Q198" s="1">
        <v>42.32678</v>
      </c>
      <c r="R198" s="1">
        <v>202.537823328453</v>
      </c>
      <c r="S198" s="1">
        <v>45.3635063225025</v>
      </c>
      <c r="T198" s="1">
        <v>113988</v>
      </c>
      <c r="U198" s="1" t="s">
        <v>148</v>
      </c>
      <c r="V198" s="1">
        <v>0</v>
      </c>
      <c r="W198" s="1">
        <v>0</v>
      </c>
      <c r="X198" s="1">
        <v>1</v>
      </c>
      <c r="Y198" s="1">
        <v>53</v>
      </c>
      <c r="Z198">
        <v>1</v>
      </c>
      <c r="AA198">
        <v>3</v>
      </c>
      <c r="AB198" s="1">
        <v>0</v>
      </c>
      <c r="AC198" s="1">
        <v>0</v>
      </c>
      <c r="AD198" s="1">
        <v>0</v>
      </c>
      <c r="AE198" s="1">
        <v>1</v>
      </c>
      <c r="AF198" s="12">
        <v>1180603</v>
      </c>
      <c r="AG198" s="12">
        <v>2789258</v>
      </c>
      <c r="AH198">
        <v>0.423267765118895</v>
      </c>
      <c r="AI198" s="10">
        <v>12849233</v>
      </c>
      <c r="AJ198" s="22">
        <v>54.136</v>
      </c>
      <c r="AK198" s="16">
        <v>16392</v>
      </c>
      <c r="AL198" s="23">
        <v>260585.721</v>
      </c>
      <c r="AM198" s="16">
        <f t="shared" si="14"/>
        <v>784.89675</v>
      </c>
      <c r="AN198" s="16">
        <f t="shared" si="15"/>
        <v>0.0202802549381741</v>
      </c>
      <c r="AO198" s="16">
        <v>15281</v>
      </c>
      <c r="AP198">
        <v>0.0078387219375305</v>
      </c>
      <c r="AQ198" s="4">
        <v>62</v>
      </c>
      <c r="AR198" s="4">
        <v>108</v>
      </c>
      <c r="AS198" s="4">
        <v>1.0021169336477</v>
      </c>
      <c r="AT198" s="4">
        <v>1750562</v>
      </c>
      <c r="AU198" s="4">
        <v>182418</v>
      </c>
      <c r="AV198" s="4">
        <v>567</v>
      </c>
      <c r="AW198" s="4">
        <v>4043</v>
      </c>
      <c r="AX198" s="4">
        <v>56437</v>
      </c>
      <c r="AY198" s="4">
        <v>16962001</v>
      </c>
      <c r="AZ198" s="4">
        <v>51090.3644578313</v>
      </c>
      <c r="BA198" s="4">
        <v>1.32007887163382</v>
      </c>
      <c r="BB198" s="4">
        <v>24569</v>
      </c>
      <c r="BC198" s="4">
        <v>11557423</v>
      </c>
      <c r="BD198" s="24">
        <v>176086</v>
      </c>
      <c r="BE198" s="12">
        <v>530.379518072289</v>
      </c>
      <c r="BF198" s="20">
        <v>0.0137040086361575</v>
      </c>
      <c r="BG198" s="25">
        <v>577</v>
      </c>
      <c r="BH198" s="2">
        <v>16024.686</v>
      </c>
      <c r="BI198" s="4">
        <v>245.4546</v>
      </c>
      <c r="BJ198">
        <v>0</v>
      </c>
      <c r="BK198">
        <v>0</v>
      </c>
      <c r="BL198" s="17">
        <v>11.4640655805</v>
      </c>
      <c r="BM198">
        <v>1.56016568652055</v>
      </c>
      <c r="BN198">
        <v>2.18301130628</v>
      </c>
      <c r="BO198">
        <f t="shared" si="12"/>
        <v>3.40585933334445</v>
      </c>
      <c r="BP198">
        <v>38.58</v>
      </c>
    </row>
    <row r="199" spans="1:68">
      <c r="A199">
        <v>20</v>
      </c>
      <c r="B199" s="1" t="s">
        <v>146</v>
      </c>
      <c r="C199" s="1">
        <v>2018</v>
      </c>
      <c r="D199" s="1" t="str">
        <f t="shared" si="13"/>
        <v>晋中市2018</v>
      </c>
      <c r="E199" s="1">
        <v>1325.25309849548</v>
      </c>
      <c r="F199" s="21">
        <v>42.4160324048595</v>
      </c>
      <c r="G199" s="1">
        <v>34.4520574234596</v>
      </c>
      <c r="H199" s="21">
        <v>110</v>
      </c>
      <c r="I199" s="1">
        <v>1473.484</v>
      </c>
      <c r="J199" s="1">
        <v>93</v>
      </c>
      <c r="K199" s="1">
        <v>33.9166666666666</v>
      </c>
      <c r="L199" s="1">
        <v>41</v>
      </c>
      <c r="M199" s="2">
        <v>334</v>
      </c>
      <c r="N199" s="1">
        <v>42910</v>
      </c>
      <c r="O199" s="1">
        <v>10.6668601779856</v>
      </c>
      <c r="P199" s="1">
        <v>46.743273</v>
      </c>
      <c r="Q199" s="1">
        <v>46.74327</v>
      </c>
      <c r="R199" s="1">
        <v>203.113597664802</v>
      </c>
      <c r="S199" s="1">
        <v>45.3192581189062</v>
      </c>
      <c r="T199" s="1">
        <v>82050</v>
      </c>
      <c r="U199" s="1" t="s">
        <v>149</v>
      </c>
      <c r="V199" s="1">
        <v>0</v>
      </c>
      <c r="W199" s="1">
        <v>0</v>
      </c>
      <c r="X199" s="1">
        <v>0</v>
      </c>
      <c r="Y199" s="1">
        <v>49</v>
      </c>
      <c r="Z199">
        <v>1</v>
      </c>
      <c r="AA199">
        <v>4</v>
      </c>
      <c r="AB199" s="1">
        <v>0</v>
      </c>
      <c r="AC199" s="1">
        <v>0</v>
      </c>
      <c r="AD199" s="1">
        <v>0</v>
      </c>
      <c r="AE199" s="1">
        <v>1</v>
      </c>
      <c r="AF199" s="12">
        <v>1508110</v>
      </c>
      <c r="AG199" s="12">
        <v>3226368</v>
      </c>
      <c r="AH199">
        <v>0.467432729310482</v>
      </c>
      <c r="AI199" s="10">
        <v>14476039</v>
      </c>
      <c r="AJ199" s="22">
        <v>55.373</v>
      </c>
      <c r="AK199" s="16">
        <v>16444</v>
      </c>
      <c r="AL199" s="23">
        <v>230828.1468</v>
      </c>
      <c r="AM199" s="16">
        <f t="shared" si="14"/>
        <v>691.102235928144</v>
      </c>
      <c r="AN199" s="16">
        <f t="shared" si="15"/>
        <v>0.0159455322550595</v>
      </c>
      <c r="AO199" s="16">
        <v>4633</v>
      </c>
      <c r="AP199">
        <v>0.00880323461444904</v>
      </c>
      <c r="AQ199" s="4">
        <v>108</v>
      </c>
      <c r="AR199" s="4">
        <v>139</v>
      </c>
      <c r="AS199" s="4">
        <v>1.01703229178272</v>
      </c>
      <c r="AT199" s="4">
        <v>1917153</v>
      </c>
      <c r="AU199" s="4">
        <v>185452</v>
      </c>
      <c r="AV199" s="4">
        <v>626</v>
      </c>
      <c r="AW199" s="4">
        <v>4042</v>
      </c>
      <c r="AX199" s="4">
        <v>56437</v>
      </c>
      <c r="AY199" s="4">
        <v>20891910</v>
      </c>
      <c r="AZ199" s="4">
        <v>62550.628742515</v>
      </c>
      <c r="BA199" s="4">
        <v>1.44320625276016</v>
      </c>
      <c r="BB199" s="4">
        <v>22871</v>
      </c>
      <c r="BC199" s="4">
        <v>12239455</v>
      </c>
      <c r="BD199" s="24">
        <v>220473</v>
      </c>
      <c r="BE199" s="12">
        <v>660.09880239521</v>
      </c>
      <c r="BF199" s="20">
        <v>0.0152302021291874</v>
      </c>
      <c r="BG199" s="25">
        <v>630</v>
      </c>
      <c r="BH199" s="2">
        <v>16037.357</v>
      </c>
      <c r="BI199" s="4">
        <v>339.8832</v>
      </c>
      <c r="BJ199">
        <v>0</v>
      </c>
      <c r="BK199">
        <v>0</v>
      </c>
      <c r="BL199" s="17">
        <v>11.3123916921</v>
      </c>
      <c r="BM199">
        <v>1.20938106895068</v>
      </c>
      <c r="BN199">
        <v>2.21431891475</v>
      </c>
      <c r="BO199">
        <f t="shared" si="12"/>
        <v>2.67795537611808</v>
      </c>
      <c r="BP199">
        <v>59.37</v>
      </c>
    </row>
    <row r="200" spans="1:68">
      <c r="A200">
        <v>20</v>
      </c>
      <c r="B200" s="1" t="s">
        <v>146</v>
      </c>
      <c r="C200" s="1">
        <v>2019</v>
      </c>
      <c r="D200" s="1" t="str">
        <f t="shared" si="13"/>
        <v>晋中市2019</v>
      </c>
      <c r="E200" s="1">
        <v>1288.35229601994</v>
      </c>
      <c r="F200" s="21">
        <v>39.0066086274521</v>
      </c>
      <c r="G200" s="1">
        <v>45.3333333333333</v>
      </c>
      <c r="H200" s="21">
        <v>45</v>
      </c>
      <c r="I200" s="1">
        <v>1643.485</v>
      </c>
      <c r="J200" s="1">
        <v>87.4166666666666</v>
      </c>
      <c r="K200" s="1">
        <v>25.5833333333333</v>
      </c>
      <c r="L200" s="1">
        <v>40.8333333333333</v>
      </c>
      <c r="M200" s="2">
        <v>335</v>
      </c>
      <c r="N200" s="1">
        <v>43125</v>
      </c>
      <c r="O200" s="1">
        <v>10.6718581543337</v>
      </c>
      <c r="P200" s="1">
        <v>43.930381</v>
      </c>
      <c r="Q200" s="1">
        <v>43.930381</v>
      </c>
      <c r="R200" s="1">
        <v>204.367984382626</v>
      </c>
      <c r="S200" s="1">
        <v>44.8130205479452</v>
      </c>
      <c r="T200" s="1">
        <v>81050</v>
      </c>
      <c r="U200" s="1" t="s">
        <v>150</v>
      </c>
      <c r="V200" s="1">
        <v>0</v>
      </c>
      <c r="W200" s="1">
        <v>0</v>
      </c>
      <c r="X200" s="1">
        <v>0</v>
      </c>
      <c r="Y200" s="1">
        <v>56</v>
      </c>
      <c r="Z200">
        <v>1</v>
      </c>
      <c r="AA200">
        <v>3</v>
      </c>
      <c r="AB200" s="1">
        <v>0</v>
      </c>
      <c r="AC200" s="1">
        <v>0</v>
      </c>
      <c r="AD200" s="1">
        <v>0</v>
      </c>
      <c r="AE200" s="1">
        <v>0</v>
      </c>
      <c r="AF200" s="12">
        <v>1630075</v>
      </c>
      <c r="AG200" s="12">
        <v>3710587</v>
      </c>
      <c r="AH200">
        <v>0.439303808265377</v>
      </c>
      <c r="AI200" s="10">
        <v>14600000</v>
      </c>
      <c r="AJ200" s="22">
        <v>56.84</v>
      </c>
      <c r="AK200" s="16">
        <v>16392</v>
      </c>
      <c r="AL200" s="23">
        <v>143702.6535</v>
      </c>
      <c r="AM200" s="16">
        <f t="shared" si="14"/>
        <v>428.963144776119</v>
      </c>
      <c r="AN200" s="16">
        <f t="shared" si="15"/>
        <v>0.0098426475</v>
      </c>
      <c r="AO200" s="16">
        <v>4307</v>
      </c>
      <c r="AP200">
        <v>0.00890678379697413</v>
      </c>
      <c r="AQ200" s="4">
        <v>117</v>
      </c>
      <c r="AR200" s="4">
        <v>180</v>
      </c>
      <c r="AS200" s="4">
        <v>1.05306826494679</v>
      </c>
      <c r="AT200" s="4">
        <v>2144866</v>
      </c>
      <c r="AU200" s="4">
        <v>186912</v>
      </c>
      <c r="AV200" s="4">
        <v>712</v>
      </c>
      <c r="AW200" s="4">
        <v>4042</v>
      </c>
      <c r="AX200" s="4">
        <v>84668</v>
      </c>
      <c r="AY200" s="4">
        <v>25708203</v>
      </c>
      <c r="AZ200" s="4">
        <v>76740.9044776119</v>
      </c>
      <c r="BA200" s="4">
        <v>1.76083582191781</v>
      </c>
      <c r="BB200" s="4">
        <v>27282</v>
      </c>
      <c r="BC200" s="4">
        <v>12921487</v>
      </c>
      <c r="BD200" s="24">
        <v>207016</v>
      </c>
      <c r="BE200" s="12">
        <v>617.958208955224</v>
      </c>
      <c r="BF200" s="20">
        <v>0.0141791780821918</v>
      </c>
      <c r="BG200" s="25">
        <v>679</v>
      </c>
      <c r="BH200" s="2">
        <v>16087</v>
      </c>
      <c r="BI200" s="4">
        <v>443.1945</v>
      </c>
      <c r="BJ200">
        <v>0</v>
      </c>
      <c r="BK200">
        <v>0</v>
      </c>
      <c r="BL200" s="17">
        <v>11.6610936998</v>
      </c>
      <c r="BM200">
        <v>1.03985361156438</v>
      </c>
      <c r="BN200">
        <v>2.14588122006</v>
      </c>
      <c r="BO200">
        <f t="shared" si="12"/>
        <v>2.23140233666758</v>
      </c>
      <c r="BP200">
        <v>54.06</v>
      </c>
    </row>
    <row r="201" spans="1:68">
      <c r="A201">
        <v>20</v>
      </c>
      <c r="B201" s="1" t="s">
        <v>146</v>
      </c>
      <c r="C201" s="1">
        <v>2020</v>
      </c>
      <c r="D201" s="1" t="str">
        <f t="shared" si="13"/>
        <v>晋中市2020</v>
      </c>
      <c r="E201" s="1">
        <v>1220.89455798751</v>
      </c>
      <c r="F201" s="21">
        <v>35.4067106786181</v>
      </c>
      <c r="G201" s="1">
        <v>42</v>
      </c>
      <c r="H201" s="1"/>
      <c r="I201" s="1"/>
      <c r="J201" s="1">
        <v>77.0833333333333</v>
      </c>
      <c r="K201" s="1">
        <v>20.4166666666666</v>
      </c>
      <c r="L201" s="1">
        <v>36.1666666666666</v>
      </c>
      <c r="M201" s="2">
        <v>336</v>
      </c>
      <c r="P201">
        <v>42.175</v>
      </c>
      <c r="Q201" s="1">
        <v>42.162625</v>
      </c>
      <c r="R201" s="1">
        <v>204.367984382626</v>
      </c>
      <c r="S201" s="1">
        <v>45.479302832244</v>
      </c>
      <c r="T201" s="1">
        <v>72916</v>
      </c>
      <c r="U201" s="1" t="s">
        <v>150</v>
      </c>
      <c r="V201" s="1">
        <v>0</v>
      </c>
      <c r="W201" s="1">
        <v>0</v>
      </c>
      <c r="X201" s="1">
        <v>0</v>
      </c>
      <c r="Y201" s="1">
        <v>57</v>
      </c>
      <c r="Z201">
        <v>1</v>
      </c>
      <c r="AA201">
        <v>3</v>
      </c>
      <c r="AB201" s="1">
        <v>0</v>
      </c>
      <c r="AC201" s="1">
        <v>0</v>
      </c>
      <c r="AD201" s="1">
        <v>0</v>
      </c>
      <c r="AE201" s="1">
        <v>0</v>
      </c>
      <c r="AF201" s="12">
        <v>1687000</v>
      </c>
      <c r="AG201" s="12">
        <v>4000000</v>
      </c>
      <c r="AH201">
        <v>0.42175</v>
      </c>
      <c r="AI201" s="10">
        <v>14687660</v>
      </c>
      <c r="AJ201" s="22"/>
      <c r="AK201" s="16">
        <v>16392</v>
      </c>
      <c r="AM201" s="16"/>
      <c r="AN201" s="16"/>
      <c r="AP201">
        <v>0.00896026110297706</v>
      </c>
      <c r="BE201" s="8"/>
      <c r="BF201"/>
      <c r="BG201" s="25"/>
      <c r="BH201" s="2">
        <v>16087</v>
      </c>
      <c r="BJ201">
        <v>0</v>
      </c>
      <c r="BK201">
        <v>0</v>
      </c>
      <c r="BL201" s="17">
        <v>11.1885580033</v>
      </c>
      <c r="BM201">
        <v>1.63280724136712</v>
      </c>
      <c r="BN201">
        <v>2.1535508853</v>
      </c>
      <c r="BO201">
        <f t="shared" si="12"/>
        <v>3.51633348017042</v>
      </c>
      <c r="BP201">
        <v>50.7</v>
      </c>
    </row>
    <row r="202" spans="1:67">
      <c r="A202">
        <v>21</v>
      </c>
      <c r="B202" s="1" t="s">
        <v>151</v>
      </c>
      <c r="C202" s="1">
        <v>2011</v>
      </c>
      <c r="D202" s="1" t="str">
        <f t="shared" si="13"/>
        <v>运城市2011</v>
      </c>
      <c r="E202" s="1">
        <v>1002.20452909102</v>
      </c>
      <c r="F202" s="21">
        <v>70.589212414758</v>
      </c>
      <c r="G202" s="1">
        <v>74.915576862908</v>
      </c>
      <c r="H202" s="21">
        <v>61</v>
      </c>
      <c r="I202" s="1">
        <v>332.4805</v>
      </c>
      <c r="J202" s="1"/>
      <c r="K202" s="1"/>
      <c r="L202" s="1"/>
      <c r="M202" s="2">
        <v>516.7</v>
      </c>
      <c r="N202" s="1">
        <v>19733</v>
      </c>
      <c r="O202" s="1">
        <v>9.89004764016943</v>
      </c>
      <c r="P202" s="1">
        <v>24.621514</v>
      </c>
      <c r="Q202" s="1">
        <v>24.62448</v>
      </c>
      <c r="R202" s="1">
        <v>364.360764403075</v>
      </c>
      <c r="S202" s="1">
        <v>47.6146278153275</v>
      </c>
      <c r="T202" s="1">
        <v>40235</v>
      </c>
      <c r="U202" s="1" t="s">
        <v>152</v>
      </c>
      <c r="V202" s="1">
        <v>0</v>
      </c>
      <c r="W202" s="1">
        <v>0</v>
      </c>
      <c r="X202" s="1">
        <v>0</v>
      </c>
      <c r="Y202" s="1">
        <v>51</v>
      </c>
      <c r="Z202">
        <v>1</v>
      </c>
      <c r="AA202">
        <v>3</v>
      </c>
      <c r="AB202" s="1">
        <v>1</v>
      </c>
      <c r="AC202" s="1">
        <v>1</v>
      </c>
      <c r="AD202" s="1">
        <v>0</v>
      </c>
      <c r="AE202" s="1">
        <v>0</v>
      </c>
      <c r="AF202" s="12">
        <v>408156</v>
      </c>
      <c r="AG202" s="12">
        <v>1657721</v>
      </c>
      <c r="AH202">
        <v>0.246215135116223</v>
      </c>
      <c r="AI202" s="10">
        <v>10168221</v>
      </c>
      <c r="AJ202" s="22">
        <v>39.51</v>
      </c>
      <c r="AK202" s="16">
        <v>14181</v>
      </c>
      <c r="AL202" s="23">
        <v>129750.8332</v>
      </c>
      <c r="AM202" s="16">
        <f t="shared" si="14"/>
        <v>251.114443971357</v>
      </c>
      <c r="AN202" s="16">
        <f t="shared" si="15"/>
        <v>0.012760426155175</v>
      </c>
      <c r="AO202" s="16">
        <v>430</v>
      </c>
      <c r="AP202">
        <v>0.00717031309498625</v>
      </c>
      <c r="AQ202" s="4">
        <v>28</v>
      </c>
      <c r="AR202" s="4">
        <v>49</v>
      </c>
      <c r="AS202" s="4">
        <v>1.04072263080463</v>
      </c>
      <c r="AT202" s="4">
        <v>3018956</v>
      </c>
      <c r="AU202" s="4">
        <v>18231</v>
      </c>
      <c r="AV202" s="4">
        <v>431</v>
      </c>
      <c r="AW202" s="4">
        <v>5605</v>
      </c>
      <c r="AX202" s="4">
        <v>27331</v>
      </c>
      <c r="AY202" s="4">
        <v>6641631</v>
      </c>
      <c r="AZ202" s="4">
        <v>12853.9403909425</v>
      </c>
      <c r="BA202" s="4">
        <v>0.653175319458537</v>
      </c>
      <c r="BB202" s="4">
        <v>11987</v>
      </c>
      <c r="BC202" s="4">
        <v>6895071</v>
      </c>
      <c r="BD202" s="24">
        <v>810359.8008</v>
      </c>
      <c r="BE202" s="12">
        <v>1568.33714108767</v>
      </c>
      <c r="BF202" s="20">
        <v>0.0796953371489467</v>
      </c>
      <c r="BG202" s="25">
        <v>352.709</v>
      </c>
      <c r="BH202" s="2">
        <v>15305.106</v>
      </c>
      <c r="BI202" s="4">
        <v>46.45651</v>
      </c>
      <c r="BJ202">
        <v>0</v>
      </c>
      <c r="BK202">
        <v>1</v>
      </c>
      <c r="BL202" s="17">
        <v>13.0975315582</v>
      </c>
      <c r="BM202">
        <v>2.01955465262192</v>
      </c>
      <c r="BN202">
        <v>2.0011502945</v>
      </c>
      <c r="BO202">
        <f t="shared" si="12"/>
        <v>4.0414323878532</v>
      </c>
    </row>
    <row r="203" spans="1:67">
      <c r="A203">
        <v>21</v>
      </c>
      <c r="B203" s="1" t="s">
        <v>151</v>
      </c>
      <c r="C203" s="1">
        <v>2012</v>
      </c>
      <c r="D203" s="1" t="str">
        <f t="shared" si="13"/>
        <v>运城市2012</v>
      </c>
      <c r="E203" s="1">
        <v>1109.21356304628</v>
      </c>
      <c r="F203" s="21">
        <v>70.4465734025191</v>
      </c>
      <c r="G203" s="1">
        <v>70.1236847915081</v>
      </c>
      <c r="H203" s="21">
        <v>61</v>
      </c>
      <c r="I203" s="1">
        <v>417.4128</v>
      </c>
      <c r="J203" s="1">
        <v>85</v>
      </c>
      <c r="K203" s="1">
        <v>38</v>
      </c>
      <c r="L203" s="1">
        <v>17</v>
      </c>
      <c r="M203" s="2">
        <v>519.5</v>
      </c>
      <c r="N203" s="1">
        <v>20628</v>
      </c>
      <c r="O203" s="1">
        <v>9.93440465517085</v>
      </c>
      <c r="P203" s="1">
        <v>21.556509</v>
      </c>
      <c r="Q203" s="1">
        <v>21.56354</v>
      </c>
      <c r="R203" s="1">
        <v>366.335237289331</v>
      </c>
      <c r="S203" s="1">
        <v>46.0693398212698</v>
      </c>
      <c r="T203" s="1">
        <v>39910</v>
      </c>
      <c r="U203" s="1" t="s">
        <v>129</v>
      </c>
      <c r="V203" s="1">
        <v>0</v>
      </c>
      <c r="W203" s="1">
        <v>0</v>
      </c>
      <c r="X203" s="1">
        <v>0</v>
      </c>
      <c r="Y203" s="1">
        <v>52</v>
      </c>
      <c r="Z203">
        <v>0</v>
      </c>
      <c r="AA203">
        <v>3</v>
      </c>
      <c r="AB203" s="1">
        <v>1</v>
      </c>
      <c r="AC203" s="1">
        <v>1</v>
      </c>
      <c r="AD203" s="1">
        <v>0</v>
      </c>
      <c r="AE203" s="1">
        <v>0</v>
      </c>
      <c r="AF203" s="12">
        <v>415406</v>
      </c>
      <c r="AG203" s="12">
        <v>1927056</v>
      </c>
      <c r="AH203">
        <v>0.21556508996106</v>
      </c>
      <c r="AI203" s="10">
        <v>10686498</v>
      </c>
      <c r="AJ203" s="22">
        <v>41.411</v>
      </c>
      <c r="AK203" s="16">
        <v>14181</v>
      </c>
      <c r="AL203" s="23">
        <v>128339.4375</v>
      </c>
      <c r="AM203" s="16">
        <f t="shared" si="14"/>
        <v>247.044153031761</v>
      </c>
      <c r="AN203" s="16">
        <f t="shared" si="15"/>
        <v>0.0120094943638225</v>
      </c>
      <c r="AO203" s="16">
        <v>438</v>
      </c>
      <c r="AP203">
        <v>0.00753578591072562</v>
      </c>
      <c r="AQ203" s="4">
        <v>30</v>
      </c>
      <c r="AR203" s="4">
        <v>50</v>
      </c>
      <c r="AS203" s="4">
        <v>1.04672011062101</v>
      </c>
      <c r="AT203" s="4">
        <v>3106262</v>
      </c>
      <c r="AU203" s="4">
        <v>20682</v>
      </c>
      <c r="AV203" s="4">
        <v>462</v>
      </c>
      <c r="AW203" s="4">
        <v>5641</v>
      </c>
      <c r="AX203" s="4">
        <v>30903</v>
      </c>
      <c r="AY203" s="4">
        <v>8268454</v>
      </c>
      <c r="AZ203" s="4">
        <v>15916.177093359</v>
      </c>
      <c r="BA203" s="4">
        <v>0.773729055112348</v>
      </c>
      <c r="BB203" s="4">
        <v>12035</v>
      </c>
      <c r="BC203" s="4">
        <v>7250922</v>
      </c>
      <c r="BD203" s="24">
        <v>671681.5625</v>
      </c>
      <c r="BE203" s="12">
        <v>1292.9385226179</v>
      </c>
      <c r="BF203" s="20">
        <v>0.0628532904324691</v>
      </c>
      <c r="BG203" s="25">
        <v>350.515</v>
      </c>
      <c r="BH203" s="2">
        <v>15509.136</v>
      </c>
      <c r="BI203" s="4">
        <v>61.07312</v>
      </c>
      <c r="BJ203">
        <v>0</v>
      </c>
      <c r="BK203">
        <v>1</v>
      </c>
      <c r="BL203" s="17">
        <v>13.0470675868</v>
      </c>
      <c r="BM203">
        <v>1.15105237588767</v>
      </c>
      <c r="BN203">
        <v>1.97693042521</v>
      </c>
      <c r="BO203">
        <f t="shared" si="12"/>
        <v>2.27555046290259</v>
      </c>
    </row>
    <row r="204" spans="1:68">
      <c r="A204">
        <v>21</v>
      </c>
      <c r="B204" s="1" t="s">
        <v>151</v>
      </c>
      <c r="C204" s="1">
        <v>2013</v>
      </c>
      <c r="D204" s="1" t="str">
        <f t="shared" si="13"/>
        <v>运城市2013</v>
      </c>
      <c r="E204" s="1">
        <v>1038.9743751038</v>
      </c>
      <c r="F204" s="21">
        <v>65.9472481141281</v>
      </c>
      <c r="G204" s="1">
        <v>66.8665956975891</v>
      </c>
      <c r="H204" s="21">
        <v>61</v>
      </c>
      <c r="I204" s="1">
        <v>454.2404</v>
      </c>
      <c r="J204" s="1"/>
      <c r="K204" s="1"/>
      <c r="L204" s="1"/>
      <c r="M204" s="2">
        <v>522.4</v>
      </c>
      <c r="N204" s="1">
        <v>21841</v>
      </c>
      <c r="O204" s="1">
        <v>9.99154421635641</v>
      </c>
      <c r="P204" s="1">
        <v>19.804325</v>
      </c>
      <c r="Q204" s="1">
        <v>19.80379</v>
      </c>
      <c r="R204" s="1">
        <v>368.380227064382</v>
      </c>
      <c r="S204" s="1">
        <v>40.9444266919395</v>
      </c>
      <c r="T204" s="1">
        <v>55945</v>
      </c>
      <c r="U204" s="1" t="s">
        <v>143</v>
      </c>
      <c r="V204" s="1">
        <v>0</v>
      </c>
      <c r="W204" s="1">
        <v>0</v>
      </c>
      <c r="X204" s="1">
        <v>0</v>
      </c>
      <c r="Y204" s="1">
        <v>56</v>
      </c>
      <c r="Z204">
        <v>1</v>
      </c>
      <c r="AA204">
        <v>3</v>
      </c>
      <c r="AB204" s="1">
        <v>0</v>
      </c>
      <c r="AC204" s="1">
        <v>1</v>
      </c>
      <c r="AD204" s="1">
        <v>0</v>
      </c>
      <c r="AE204" s="1">
        <v>0</v>
      </c>
      <c r="AF204" s="12">
        <v>454211</v>
      </c>
      <c r="AG204" s="12">
        <v>2293494</v>
      </c>
      <c r="AH204">
        <v>0.198043247551552</v>
      </c>
      <c r="AI204" s="10">
        <v>11401151</v>
      </c>
      <c r="AJ204" s="22">
        <v>43.057</v>
      </c>
      <c r="AK204" s="16">
        <v>14181</v>
      </c>
      <c r="AL204" s="23">
        <v>8367.0132</v>
      </c>
      <c r="AM204" s="16">
        <f t="shared" si="14"/>
        <v>16.0164877488515</v>
      </c>
      <c r="AN204" s="16">
        <f t="shared" si="15"/>
        <v>0.000733874430748264</v>
      </c>
      <c r="AO204" s="16">
        <v>576</v>
      </c>
      <c r="AP204">
        <v>0.00803973697200479</v>
      </c>
      <c r="AQ204" s="4">
        <v>36</v>
      </c>
      <c r="AR204" s="4">
        <v>59</v>
      </c>
      <c r="AS204" s="4">
        <v>0.977597505121795</v>
      </c>
      <c r="AT204" s="4">
        <v>3013978</v>
      </c>
      <c r="AU204" s="4">
        <v>46390</v>
      </c>
      <c r="AV204" s="4">
        <v>496</v>
      </c>
      <c r="AW204" s="4">
        <v>5868</v>
      </c>
      <c r="AX204" s="4">
        <v>36047</v>
      </c>
      <c r="AY204" s="4">
        <v>10088690</v>
      </c>
      <c r="AZ204" s="4">
        <v>19312.1937212864</v>
      </c>
      <c r="BA204" s="4">
        <v>0.884883464836138</v>
      </c>
      <c r="BB204" s="4">
        <v>18197</v>
      </c>
      <c r="BC204" s="4">
        <v>8264245</v>
      </c>
      <c r="BD204" s="24">
        <v>1081128.3444</v>
      </c>
      <c r="BE204" s="12">
        <v>2069.54124119449</v>
      </c>
      <c r="BF204" s="20">
        <v>0.0948262455606456</v>
      </c>
      <c r="BG204" s="25">
        <v>437</v>
      </c>
      <c r="BH204" s="2">
        <v>15743.977</v>
      </c>
      <c r="BI204" s="4">
        <v>63.1166</v>
      </c>
      <c r="BJ204">
        <v>0</v>
      </c>
      <c r="BK204">
        <v>1</v>
      </c>
      <c r="BL204" s="17">
        <v>14.4174621659</v>
      </c>
      <c r="BM204">
        <v>1.33822219275068</v>
      </c>
      <c r="BN204">
        <v>1.99516259183</v>
      </c>
      <c r="BO204">
        <f t="shared" si="12"/>
        <v>2.66997085853288</v>
      </c>
      <c r="BP204">
        <v>4</v>
      </c>
    </row>
    <row r="205" spans="1:68">
      <c r="A205">
        <v>21</v>
      </c>
      <c r="B205" s="1" t="s">
        <v>151</v>
      </c>
      <c r="C205" s="1">
        <v>2014</v>
      </c>
      <c r="D205" s="1" t="str">
        <f t="shared" si="13"/>
        <v>运城市2014</v>
      </c>
      <c r="E205" s="1">
        <v>975.727506743888</v>
      </c>
      <c r="F205" s="21">
        <v>57.6474327316051</v>
      </c>
      <c r="G205" s="1">
        <v>59.9695704845067</v>
      </c>
      <c r="H205" s="21">
        <v>61</v>
      </c>
      <c r="I205" s="1">
        <v>247.5644</v>
      </c>
      <c r="J205" s="1"/>
      <c r="K205" s="1"/>
      <c r="L205" s="1"/>
      <c r="M205" s="2">
        <v>525.2</v>
      </c>
      <c r="N205" s="1">
        <v>22940</v>
      </c>
      <c r="O205" s="1">
        <v>10.0406373906834</v>
      </c>
      <c r="P205" s="1">
        <v>22.108271</v>
      </c>
      <c r="Q205" s="1">
        <v>22.10914</v>
      </c>
      <c r="R205" s="1">
        <v>370.354699950638</v>
      </c>
      <c r="S205" s="1">
        <v>39.7382797045893</v>
      </c>
      <c r="T205" s="1">
        <v>78624</v>
      </c>
      <c r="U205" s="1" t="s">
        <v>143</v>
      </c>
      <c r="V205" s="1">
        <v>0</v>
      </c>
      <c r="W205" s="1">
        <v>0</v>
      </c>
      <c r="X205" s="1">
        <v>0</v>
      </c>
      <c r="Y205" s="1">
        <v>57</v>
      </c>
      <c r="Z205">
        <v>1</v>
      </c>
      <c r="AA205">
        <v>3</v>
      </c>
      <c r="AB205" s="1">
        <v>0</v>
      </c>
      <c r="AC205" s="1">
        <v>1</v>
      </c>
      <c r="AD205" s="1">
        <v>0</v>
      </c>
      <c r="AE205" s="1">
        <v>0</v>
      </c>
      <c r="AF205" s="12">
        <v>527871</v>
      </c>
      <c r="AG205" s="12">
        <v>2387663</v>
      </c>
      <c r="AH205">
        <v>0.221082707232972</v>
      </c>
      <c r="AI205" s="10">
        <v>12017177</v>
      </c>
      <c r="AJ205" s="22">
        <v>44.447</v>
      </c>
      <c r="AK205" s="16">
        <v>14181</v>
      </c>
      <c r="AL205" s="23">
        <v>10184.7624</v>
      </c>
      <c r="AM205" s="16">
        <f t="shared" si="14"/>
        <v>19.3921599390708</v>
      </c>
      <c r="AN205" s="16">
        <f t="shared" si="15"/>
        <v>0.00084751704996939</v>
      </c>
      <c r="AO205" s="16">
        <v>589</v>
      </c>
      <c r="AP205">
        <v>0.00847413934137226</v>
      </c>
      <c r="AQ205" s="4">
        <v>44</v>
      </c>
      <c r="AR205" s="4">
        <v>41</v>
      </c>
      <c r="AS205" s="4">
        <v>1.0408871726149</v>
      </c>
      <c r="AT205" s="4">
        <v>3111689</v>
      </c>
      <c r="AU205" s="4">
        <v>42914</v>
      </c>
      <c r="AV205" s="4">
        <v>500</v>
      </c>
      <c r="AW205" s="4">
        <v>4311</v>
      </c>
      <c r="AX205" s="4">
        <v>43721</v>
      </c>
      <c r="AY205" s="4">
        <v>12027349</v>
      </c>
      <c r="AZ205" s="4">
        <v>22900.512185834</v>
      </c>
      <c r="BA205" s="4">
        <v>1.00084645503682</v>
      </c>
      <c r="BB205" s="4">
        <v>18307</v>
      </c>
      <c r="BC205" s="4">
        <v>8034734</v>
      </c>
      <c r="BD205" s="24">
        <v>920271.2964</v>
      </c>
      <c r="BE205" s="12">
        <v>1752.23019116527</v>
      </c>
      <c r="BF205" s="20">
        <v>0.07657965730221</v>
      </c>
      <c r="BG205" s="25">
        <v>497</v>
      </c>
      <c r="BH205" s="2">
        <v>15983.701</v>
      </c>
      <c r="BI205" s="4">
        <v>35.47207</v>
      </c>
      <c r="BJ205">
        <v>0</v>
      </c>
      <c r="BK205">
        <v>1</v>
      </c>
      <c r="BL205" s="17">
        <v>13.9294466272</v>
      </c>
      <c r="BM205">
        <v>1.86428964168219</v>
      </c>
      <c r="BN205">
        <v>2.05040489384</v>
      </c>
      <c r="BO205">
        <f t="shared" si="12"/>
        <v>3.82254860484039</v>
      </c>
      <c r="BP205" s="26">
        <v>49.0740740740741</v>
      </c>
    </row>
    <row r="206" spans="1:68">
      <c r="A206">
        <v>21</v>
      </c>
      <c r="B206" s="1" t="s">
        <v>151</v>
      </c>
      <c r="C206" s="1">
        <v>2015</v>
      </c>
      <c r="D206" s="1" t="str">
        <f t="shared" si="13"/>
        <v>运城市2015</v>
      </c>
      <c r="E206" s="1">
        <v>965.808950464875</v>
      </c>
      <c r="F206" s="21">
        <v>56.5801576517258</v>
      </c>
      <c r="G206" s="1">
        <v>54.2144622030857</v>
      </c>
      <c r="H206" s="21">
        <v>61</v>
      </c>
      <c r="I206" s="1">
        <v>332.6467</v>
      </c>
      <c r="J206" s="1">
        <v>102.934246575342</v>
      </c>
      <c r="K206" s="1">
        <v>53.6958904109589</v>
      </c>
      <c r="L206" s="1">
        <v>29.3753424657534</v>
      </c>
      <c r="M206" s="2">
        <v>510.2</v>
      </c>
      <c r="N206" s="1">
        <v>22304</v>
      </c>
      <c r="O206" s="1">
        <v>10.0125213135603</v>
      </c>
      <c r="P206" s="1">
        <v>20.327354</v>
      </c>
      <c r="Q206" s="1">
        <v>19.45203</v>
      </c>
      <c r="R206" s="1">
        <v>359.726433053656</v>
      </c>
      <c r="S206" s="1">
        <v>34.5821654768372</v>
      </c>
      <c r="T206" s="1">
        <v>87448</v>
      </c>
      <c r="U206" s="1" t="s">
        <v>143</v>
      </c>
      <c r="V206" s="1">
        <v>0</v>
      </c>
      <c r="W206" s="1">
        <v>0</v>
      </c>
      <c r="X206" s="1">
        <v>0</v>
      </c>
      <c r="Y206" s="1">
        <v>58</v>
      </c>
      <c r="Z206">
        <v>1</v>
      </c>
      <c r="AA206">
        <v>3</v>
      </c>
      <c r="AB206" s="1">
        <v>0</v>
      </c>
      <c r="AC206" s="1">
        <v>1</v>
      </c>
      <c r="AD206" s="1">
        <v>0</v>
      </c>
      <c r="AE206" s="1">
        <v>0</v>
      </c>
      <c r="AF206" s="12">
        <v>562961</v>
      </c>
      <c r="AG206" s="12">
        <v>2769475</v>
      </c>
      <c r="AH206">
        <v>0.203273544624884</v>
      </c>
      <c r="AI206" s="10">
        <v>11740143</v>
      </c>
      <c r="AJ206" s="22">
        <v>46.125</v>
      </c>
      <c r="AK206" s="16">
        <v>14183</v>
      </c>
      <c r="AL206" s="23">
        <v>10868.558</v>
      </c>
      <c r="AM206" s="16">
        <f t="shared" si="14"/>
        <v>21.3025441003528</v>
      </c>
      <c r="AN206" s="16">
        <f t="shared" si="15"/>
        <v>0.000925760273959184</v>
      </c>
      <c r="AO206" s="16">
        <v>5200</v>
      </c>
      <c r="AP206">
        <v>0.00827761616019178</v>
      </c>
      <c r="AQ206" s="4">
        <v>34</v>
      </c>
      <c r="AR206" s="4">
        <v>47</v>
      </c>
      <c r="AS206" s="4">
        <v>0.982351854530413</v>
      </c>
      <c r="AT206" s="4">
        <v>3008417</v>
      </c>
      <c r="AU206" s="4">
        <v>52265</v>
      </c>
      <c r="AV206" s="4">
        <v>491</v>
      </c>
      <c r="AW206" s="4">
        <v>4129</v>
      </c>
      <c r="AX206" s="4">
        <v>55687</v>
      </c>
      <c r="AY206" s="4">
        <v>13706705</v>
      </c>
      <c r="AZ206" s="4">
        <v>26865.3567228538</v>
      </c>
      <c r="BA206" s="4">
        <v>1.1675074996957</v>
      </c>
      <c r="BB206" s="4">
        <v>15455</v>
      </c>
      <c r="BC206" s="4">
        <v>7350771</v>
      </c>
      <c r="BD206" s="24">
        <v>745066.1216</v>
      </c>
      <c r="BE206" s="12">
        <v>1460.34128106625</v>
      </c>
      <c r="BF206" s="20">
        <v>0.0634631214969017</v>
      </c>
      <c r="BG206" s="25">
        <v>569</v>
      </c>
      <c r="BH206" s="2">
        <v>16069.74</v>
      </c>
      <c r="BI206" s="4">
        <v>55.28544</v>
      </c>
      <c r="BJ206">
        <v>0</v>
      </c>
      <c r="BK206">
        <v>1</v>
      </c>
      <c r="BL206" s="17">
        <v>13.8491975594</v>
      </c>
      <c r="BM206">
        <v>1.46027019193425</v>
      </c>
      <c r="BN206">
        <v>2.08873318439</v>
      </c>
      <c r="BO206">
        <f t="shared" si="12"/>
        <v>3.05011480806862</v>
      </c>
      <c r="BP206" s="26">
        <v>19.047619047619</v>
      </c>
    </row>
    <row r="207" spans="1:68">
      <c r="A207">
        <v>21</v>
      </c>
      <c r="B207" s="1" t="s">
        <v>151</v>
      </c>
      <c r="C207" s="1">
        <v>2016</v>
      </c>
      <c r="D207" s="1" t="str">
        <f t="shared" si="13"/>
        <v>运城市2016</v>
      </c>
      <c r="E207" s="1">
        <v>998.946287121843</v>
      </c>
      <c r="F207" s="21">
        <v>56.7477949074864</v>
      </c>
      <c r="G207" s="1">
        <v>48.4057720876984</v>
      </c>
      <c r="H207" s="21">
        <v>61</v>
      </c>
      <c r="I207" s="1">
        <v>323.4753</v>
      </c>
      <c r="J207" s="1">
        <v>107.364383561644</v>
      </c>
      <c r="K207" s="1">
        <v>66.1890410958904</v>
      </c>
      <c r="L207" s="1">
        <v>35.558904109589</v>
      </c>
      <c r="M207" s="2">
        <v>531</v>
      </c>
      <c r="N207" s="1">
        <v>23106</v>
      </c>
      <c r="O207" s="1">
        <v>10.047847603043</v>
      </c>
      <c r="P207" s="1">
        <v>20.536014</v>
      </c>
      <c r="Q207" s="1">
        <v>20.53601</v>
      </c>
      <c r="R207" s="1">
        <v>374.391877599944</v>
      </c>
      <c r="S207" s="1">
        <v>34.4984882727971</v>
      </c>
      <c r="T207" s="1">
        <v>108908</v>
      </c>
      <c r="U207" s="1" t="s">
        <v>153</v>
      </c>
      <c r="V207" s="1">
        <v>0</v>
      </c>
      <c r="W207" s="1">
        <v>0</v>
      </c>
      <c r="X207" s="1">
        <v>0</v>
      </c>
      <c r="Y207" s="1">
        <v>50</v>
      </c>
      <c r="Z207">
        <v>0</v>
      </c>
      <c r="AA207">
        <v>4</v>
      </c>
      <c r="AB207" s="1">
        <v>0</v>
      </c>
      <c r="AC207" s="1">
        <v>1</v>
      </c>
      <c r="AD207" s="1">
        <v>0</v>
      </c>
      <c r="AE207" s="1">
        <v>0</v>
      </c>
      <c r="AF207" s="12">
        <v>591100</v>
      </c>
      <c r="AG207" s="12">
        <v>2878358</v>
      </c>
      <c r="AH207">
        <v>0.205360139357231</v>
      </c>
      <c r="AI207" s="10">
        <v>12223486</v>
      </c>
      <c r="AJ207" s="22">
        <v>47.648</v>
      </c>
      <c r="AK207" s="16">
        <v>14183</v>
      </c>
      <c r="AL207" s="23">
        <v>14805.6867</v>
      </c>
      <c r="AM207" s="16">
        <f t="shared" si="14"/>
        <v>27.8826491525424</v>
      </c>
      <c r="AN207" s="16">
        <f t="shared" si="15"/>
        <v>0.0012112491232043</v>
      </c>
      <c r="AO207" s="16">
        <v>6800</v>
      </c>
      <c r="AP207">
        <v>0.00861840654304449</v>
      </c>
      <c r="AQ207" s="4">
        <v>53</v>
      </c>
      <c r="AR207" s="4">
        <v>68</v>
      </c>
      <c r="AS207" s="4">
        <v>1.04596171403389</v>
      </c>
      <c r="AT207" s="4">
        <v>3117775</v>
      </c>
      <c r="AU207" s="4">
        <v>55222</v>
      </c>
      <c r="AV207" s="4">
        <v>454</v>
      </c>
      <c r="AW207" s="4">
        <v>3965</v>
      </c>
      <c r="AX207" s="4">
        <v>75414</v>
      </c>
      <c r="AY207" s="4">
        <v>14837212</v>
      </c>
      <c r="AZ207" s="4">
        <v>27942.0188323917</v>
      </c>
      <c r="BA207" s="4">
        <v>1.21382819925511</v>
      </c>
      <c r="BB207" s="4">
        <v>13375</v>
      </c>
      <c r="BC207" s="4">
        <v>8008408</v>
      </c>
      <c r="BD207" s="24">
        <v>805737.5592</v>
      </c>
      <c r="BE207" s="12">
        <v>1517.39653333333</v>
      </c>
      <c r="BF207" s="20">
        <v>0.0659171662813701</v>
      </c>
      <c r="BG207" s="25">
        <v>660</v>
      </c>
      <c r="BH207" s="2">
        <v>16088.491</v>
      </c>
      <c r="BI207" s="4">
        <v>56.37943</v>
      </c>
      <c r="BJ207">
        <v>0</v>
      </c>
      <c r="BK207">
        <v>1</v>
      </c>
      <c r="BL207" s="17">
        <v>14.1898520264</v>
      </c>
      <c r="BM207">
        <v>1.42993842609589</v>
      </c>
      <c r="BN207">
        <v>2.10617838906</v>
      </c>
      <c r="BO207">
        <f t="shared" si="12"/>
        <v>3.01170541072963</v>
      </c>
      <c r="BP207">
        <v>29.69</v>
      </c>
    </row>
    <row r="208" spans="1:68">
      <c r="A208">
        <v>21</v>
      </c>
      <c r="B208" s="1" t="s">
        <v>151</v>
      </c>
      <c r="C208" s="1">
        <v>2017</v>
      </c>
      <c r="D208" s="1" t="str">
        <f t="shared" si="13"/>
        <v>运城市2017</v>
      </c>
      <c r="E208" s="1">
        <v>985.697085114055</v>
      </c>
      <c r="F208" s="21">
        <v>57.8378027352528</v>
      </c>
      <c r="G208" s="1">
        <v>48.3584238391757</v>
      </c>
      <c r="H208" s="21">
        <v>61</v>
      </c>
      <c r="I208" s="1">
        <v>2203.745</v>
      </c>
      <c r="J208" s="1">
        <v>110.087671232877</v>
      </c>
      <c r="K208" s="1">
        <v>51.2904109589041</v>
      </c>
      <c r="L208" s="1">
        <v>34.7753424657534</v>
      </c>
      <c r="M208" s="2">
        <v>513</v>
      </c>
      <c r="N208" s="1">
        <v>25115</v>
      </c>
      <c r="O208" s="1">
        <v>10.1312205561841</v>
      </c>
      <c r="P208" s="1">
        <v>22.14528</v>
      </c>
      <c r="Q208" s="1">
        <v>22.14528</v>
      </c>
      <c r="R208" s="1">
        <v>361.70062751181</v>
      </c>
      <c r="S208" s="1">
        <v>35.4881095827847</v>
      </c>
      <c r="T208" s="1">
        <v>112492</v>
      </c>
      <c r="U208" s="1" t="s">
        <v>154</v>
      </c>
      <c r="V208" s="1">
        <v>0</v>
      </c>
      <c r="W208" s="1">
        <v>0</v>
      </c>
      <c r="X208" s="1">
        <v>0</v>
      </c>
      <c r="Y208" s="1">
        <v>57</v>
      </c>
      <c r="Z208">
        <v>1</v>
      </c>
      <c r="AA208">
        <v>3</v>
      </c>
      <c r="AB208" s="1">
        <v>1</v>
      </c>
      <c r="AC208" s="1">
        <v>1</v>
      </c>
      <c r="AD208" s="1">
        <v>0</v>
      </c>
      <c r="AE208" s="1">
        <v>1</v>
      </c>
      <c r="AF208" s="12">
        <v>671031</v>
      </c>
      <c r="AG208" s="12">
        <v>3030131</v>
      </c>
      <c r="AH208">
        <v>0.221452801875562</v>
      </c>
      <c r="AI208" s="10">
        <v>13362914</v>
      </c>
      <c r="AJ208" s="22">
        <v>48.944</v>
      </c>
      <c r="AK208" s="16">
        <v>14183</v>
      </c>
      <c r="AL208" s="23">
        <v>47161.323</v>
      </c>
      <c r="AM208" s="16">
        <f t="shared" si="14"/>
        <v>91.9324035087719</v>
      </c>
      <c r="AN208" s="16">
        <f t="shared" si="15"/>
        <v>0.0035292693644515</v>
      </c>
      <c r="AO208" s="16">
        <v>7250</v>
      </c>
      <c r="AP208">
        <v>0.00942178241556793</v>
      </c>
      <c r="AQ208" s="4">
        <v>87</v>
      </c>
      <c r="AR208" s="4">
        <v>91</v>
      </c>
      <c r="AS208" s="4">
        <v>0.982246476518929</v>
      </c>
      <c r="AT208" s="4">
        <v>3002206</v>
      </c>
      <c r="AU208" s="4">
        <v>63429</v>
      </c>
      <c r="AV208" s="4">
        <v>456</v>
      </c>
      <c r="AW208" s="4">
        <v>3817</v>
      </c>
      <c r="AX208" s="4">
        <v>110289</v>
      </c>
      <c r="AY208" s="4">
        <v>15772650</v>
      </c>
      <c r="AZ208" s="4">
        <v>30745.9064327485</v>
      </c>
      <c r="BA208" s="4">
        <v>1.18033012859321</v>
      </c>
      <c r="BB208" s="4">
        <v>20828</v>
      </c>
      <c r="BC208" s="4">
        <v>11943026</v>
      </c>
      <c r="BD208" s="24">
        <v>904741.2</v>
      </c>
      <c r="BE208" s="12">
        <v>1763.62807017544</v>
      </c>
      <c r="BF208" s="20">
        <v>0.0677053822242663</v>
      </c>
      <c r="BG208" s="25">
        <v>754</v>
      </c>
      <c r="BH208" s="2">
        <v>16090.928</v>
      </c>
      <c r="BI208" s="4">
        <v>61.04756</v>
      </c>
      <c r="BJ208">
        <v>0</v>
      </c>
      <c r="BK208">
        <v>1</v>
      </c>
      <c r="BL208" s="17">
        <v>14.2403270001</v>
      </c>
      <c r="BM208">
        <v>1.53812675800548</v>
      </c>
      <c r="BN208">
        <v>2.05296639357</v>
      </c>
      <c r="BO208">
        <f t="shared" si="12"/>
        <v>3.15772254323603</v>
      </c>
      <c r="BP208">
        <v>49.63</v>
      </c>
    </row>
    <row r="209" spans="1:68">
      <c r="A209">
        <v>21</v>
      </c>
      <c r="B209" s="1" t="s">
        <v>151</v>
      </c>
      <c r="C209" s="1">
        <v>2018</v>
      </c>
      <c r="D209" s="1" t="str">
        <f t="shared" si="13"/>
        <v>运城市2018</v>
      </c>
      <c r="E209" s="1">
        <v>1058.36774275674</v>
      </c>
      <c r="F209" s="21">
        <v>49.9025069302384</v>
      </c>
      <c r="G209" s="1">
        <v>44.9907348347083</v>
      </c>
      <c r="H209" s="21">
        <v>60</v>
      </c>
      <c r="I209" s="1">
        <v>2267.843</v>
      </c>
      <c r="J209" s="1">
        <v>95.9166666666666</v>
      </c>
      <c r="K209" s="1">
        <v>27.25</v>
      </c>
      <c r="L209" s="1">
        <v>28.6666666666666</v>
      </c>
      <c r="M209" s="2">
        <v>513</v>
      </c>
      <c r="N209" s="1">
        <v>28229</v>
      </c>
      <c r="O209" s="1">
        <v>10.2481050973116</v>
      </c>
      <c r="P209" s="1">
        <v>23.896839</v>
      </c>
      <c r="Q209" s="1">
        <v>23.896839</v>
      </c>
      <c r="R209" s="1">
        <v>361.70062751181</v>
      </c>
      <c r="S209" s="1">
        <v>33.212366359757</v>
      </c>
      <c r="T209" s="1">
        <v>115842</v>
      </c>
      <c r="U209" s="1" t="s">
        <v>154</v>
      </c>
      <c r="V209" s="1">
        <v>0</v>
      </c>
      <c r="W209" s="1">
        <v>0</v>
      </c>
      <c r="X209" s="1">
        <v>0</v>
      </c>
      <c r="Y209" s="1">
        <v>58</v>
      </c>
      <c r="Z209">
        <v>1</v>
      </c>
      <c r="AA209">
        <v>3</v>
      </c>
      <c r="AB209" s="1">
        <v>1</v>
      </c>
      <c r="AC209" s="1">
        <v>1</v>
      </c>
      <c r="AD209" s="1">
        <v>0</v>
      </c>
      <c r="AE209" s="1">
        <v>1</v>
      </c>
      <c r="AF209" s="12">
        <v>807408</v>
      </c>
      <c r="AG209" s="12">
        <v>3378723</v>
      </c>
      <c r="AH209">
        <v>0.238968391312339</v>
      </c>
      <c r="AI209" s="10">
        <v>15096407</v>
      </c>
      <c r="AJ209" s="22">
        <v>50.195</v>
      </c>
      <c r="AK209" s="16">
        <v>14183</v>
      </c>
      <c r="AL209" s="23"/>
      <c r="AM209" s="16"/>
      <c r="AN209" s="16"/>
      <c r="AO209" s="16">
        <v>7400</v>
      </c>
      <c r="AP209">
        <v>0.010644015370514</v>
      </c>
      <c r="AQ209" s="4">
        <v>114</v>
      </c>
      <c r="AR209" s="4">
        <v>119</v>
      </c>
      <c r="AS209" s="4">
        <v>1.00834821331699</v>
      </c>
      <c r="AT209" s="4">
        <v>3111527</v>
      </c>
      <c r="AU209" s="4">
        <v>72856</v>
      </c>
      <c r="AV209" s="4">
        <v>498</v>
      </c>
      <c r="AW209" s="4">
        <v>3683</v>
      </c>
      <c r="AX209" s="4">
        <v>160810</v>
      </c>
      <c r="AY209" s="4">
        <v>16591225</v>
      </c>
      <c r="AZ209" s="4">
        <v>32341.5692007797</v>
      </c>
      <c r="BA209" s="4">
        <v>1.09901813060551</v>
      </c>
      <c r="BB209" s="4">
        <v>18367</v>
      </c>
      <c r="BC209" s="4">
        <v>12033075</v>
      </c>
      <c r="BD209" s="24">
        <v>774235.8</v>
      </c>
      <c r="BE209" s="12">
        <v>1509.23157894737</v>
      </c>
      <c r="BF209" s="20">
        <v>0.0512860974137754</v>
      </c>
      <c r="BG209" s="25">
        <v>836</v>
      </c>
      <c r="BH209" s="2">
        <v>15801.693</v>
      </c>
      <c r="BI209" s="4">
        <v>66.39372</v>
      </c>
      <c r="BJ209">
        <v>0</v>
      </c>
      <c r="BK209">
        <v>1</v>
      </c>
      <c r="BL209" s="17">
        <v>14.1252030411</v>
      </c>
      <c r="BM209">
        <v>1.33893523963836</v>
      </c>
      <c r="BN209">
        <v>2.19610267115</v>
      </c>
      <c r="BO209">
        <f t="shared" si="12"/>
        <v>2.94043925626666</v>
      </c>
      <c r="BP209">
        <v>42.32</v>
      </c>
    </row>
    <row r="210" spans="1:68">
      <c r="A210">
        <v>21</v>
      </c>
      <c r="B210" s="1" t="s">
        <v>151</v>
      </c>
      <c r="C210" s="1">
        <v>2019</v>
      </c>
      <c r="D210" s="1" t="str">
        <f t="shared" si="13"/>
        <v>运城市2019</v>
      </c>
      <c r="E210" s="1">
        <v>1051.90569740415</v>
      </c>
      <c r="F210" s="21">
        <v>51.1025992468604</v>
      </c>
      <c r="G210" s="1">
        <v>61.0833333333333</v>
      </c>
      <c r="H210" s="21">
        <v>61</v>
      </c>
      <c r="I210" s="1">
        <v>2230.795</v>
      </c>
      <c r="J210" s="1">
        <v>103.083333333333</v>
      </c>
      <c r="K210" s="1">
        <v>14.5833333333333</v>
      </c>
      <c r="L210" s="1">
        <v>27.5</v>
      </c>
      <c r="M210" s="2">
        <v>514</v>
      </c>
      <c r="N210" s="1">
        <v>29126</v>
      </c>
      <c r="O210" s="1">
        <v>10.2793865250425</v>
      </c>
      <c r="P210" s="1">
        <v>23.150603</v>
      </c>
      <c r="Q210" s="1">
        <v>23.150603</v>
      </c>
      <c r="R210" s="1">
        <v>362.405696961151</v>
      </c>
      <c r="S210" s="1">
        <v>34.5964299424184</v>
      </c>
      <c r="T210" s="1">
        <v>72874</v>
      </c>
      <c r="U210" s="1" t="s">
        <v>154</v>
      </c>
      <c r="V210" s="1">
        <v>0</v>
      </c>
      <c r="W210" s="1">
        <v>0</v>
      </c>
      <c r="X210" s="1">
        <v>0</v>
      </c>
      <c r="Y210" s="1">
        <v>59</v>
      </c>
      <c r="Z210">
        <v>1</v>
      </c>
      <c r="AA210">
        <v>3</v>
      </c>
      <c r="AB210" s="1">
        <v>1</v>
      </c>
      <c r="AC210" s="1">
        <v>1</v>
      </c>
      <c r="AD210" s="1">
        <v>0</v>
      </c>
      <c r="AE210" s="1">
        <v>0</v>
      </c>
      <c r="AF210" s="12">
        <v>866265</v>
      </c>
      <c r="AG210" s="12">
        <v>3741868</v>
      </c>
      <c r="AH210">
        <v>0.231506028539756</v>
      </c>
      <c r="AI210" s="10">
        <v>15630000</v>
      </c>
      <c r="AJ210" s="22">
        <v>51.24</v>
      </c>
      <c r="AK210" s="16">
        <v>14183</v>
      </c>
      <c r="AL210" s="23">
        <v>12231.0405</v>
      </c>
      <c r="AM210" s="16">
        <f t="shared" si="14"/>
        <v>23.7957986381323</v>
      </c>
      <c r="AN210" s="16">
        <f t="shared" si="15"/>
        <v>0.000782536180422265</v>
      </c>
      <c r="AO210" s="16">
        <v>12279</v>
      </c>
      <c r="AP210">
        <v>0.0110202354931961</v>
      </c>
      <c r="AQ210" s="4">
        <v>115</v>
      </c>
      <c r="AR210" s="4">
        <v>204</v>
      </c>
      <c r="AS210" s="4">
        <v>0.986788171600962</v>
      </c>
      <c r="AT210" s="4">
        <v>3023427</v>
      </c>
      <c r="AU210" s="4">
        <v>83683</v>
      </c>
      <c r="AV210" s="4">
        <v>551</v>
      </c>
      <c r="AW210" s="4">
        <v>3562</v>
      </c>
      <c r="AX210" s="4">
        <v>202803</v>
      </c>
      <c r="AY210" s="4">
        <v>17300678</v>
      </c>
      <c r="AZ210" s="4">
        <v>33658.906614786</v>
      </c>
      <c r="BA210" s="4">
        <v>1.10688918746001</v>
      </c>
      <c r="BB210" s="4">
        <v>15386</v>
      </c>
      <c r="BC210" s="4">
        <v>7532825</v>
      </c>
      <c r="BD210" s="24">
        <v>738139.5</v>
      </c>
      <c r="BE210" s="12">
        <v>1436.06906614786</v>
      </c>
      <c r="BF210" s="20">
        <v>0.0472258157389635</v>
      </c>
      <c r="BG210" s="25">
        <v>913</v>
      </c>
      <c r="BH210" s="2">
        <v>15959</v>
      </c>
      <c r="BI210" s="4">
        <v>74.43357</v>
      </c>
      <c r="BJ210">
        <v>0</v>
      </c>
      <c r="BK210">
        <v>1</v>
      </c>
      <c r="BL210" s="17">
        <v>14.0668031932</v>
      </c>
      <c r="BM210">
        <v>1.54051247487671</v>
      </c>
      <c r="BN210">
        <v>2.15332900899</v>
      </c>
      <c r="BO210">
        <f t="shared" si="12"/>
        <v>3.317230200863</v>
      </c>
      <c r="BP210">
        <v>42.71</v>
      </c>
    </row>
    <row r="211" spans="1:68">
      <c r="A211">
        <v>21</v>
      </c>
      <c r="B211" s="1" t="s">
        <v>151</v>
      </c>
      <c r="C211" s="1">
        <v>2020</v>
      </c>
      <c r="D211" s="1" t="str">
        <f t="shared" si="13"/>
        <v>运城市2020</v>
      </c>
      <c r="E211" s="1">
        <v>929.278525450696</v>
      </c>
      <c r="F211" s="21">
        <v>45.2246928249229</v>
      </c>
      <c r="G211" s="1">
        <v>56.5</v>
      </c>
      <c r="H211" s="1"/>
      <c r="I211" s="1"/>
      <c r="J211" s="1">
        <v>90.25</v>
      </c>
      <c r="K211" s="1">
        <v>13</v>
      </c>
      <c r="L211" s="1">
        <v>26.75</v>
      </c>
      <c r="M211" s="2">
        <v>515</v>
      </c>
      <c r="P211">
        <v>21.546565</v>
      </c>
      <c r="Q211" s="1">
        <v>21.554996</v>
      </c>
      <c r="R211" s="1">
        <v>362.405696961151</v>
      </c>
      <c r="S211" s="1">
        <v>34.5959434384798</v>
      </c>
      <c r="T211" s="1">
        <v>73739</v>
      </c>
      <c r="U211" s="1" t="s">
        <v>155</v>
      </c>
      <c r="V211" s="1">
        <v>0</v>
      </c>
      <c r="W211" s="1">
        <v>0</v>
      </c>
      <c r="X211" s="1">
        <v>0</v>
      </c>
      <c r="Y211" s="1">
        <v>48</v>
      </c>
      <c r="Z211">
        <v>1</v>
      </c>
      <c r="AA211">
        <v>4</v>
      </c>
      <c r="AB211" s="1">
        <v>0</v>
      </c>
      <c r="AC211" s="1">
        <v>1</v>
      </c>
      <c r="AD211" s="1">
        <v>0</v>
      </c>
      <c r="AE211" s="1">
        <v>0</v>
      </c>
      <c r="AF211" s="12">
        <v>900000</v>
      </c>
      <c r="AG211" s="12">
        <v>4177000</v>
      </c>
      <c r="AH211">
        <v>0.215465645199904</v>
      </c>
      <c r="AI211" s="10">
        <v>16436485</v>
      </c>
      <c r="AJ211" s="22"/>
      <c r="AK211" s="16">
        <v>14183</v>
      </c>
      <c r="AM211" s="16"/>
      <c r="AN211" s="16"/>
      <c r="AP211">
        <v>0.0115888634280477</v>
      </c>
      <c r="BE211" s="8"/>
      <c r="BF211"/>
      <c r="BG211" s="25"/>
      <c r="BH211" s="2">
        <v>15959</v>
      </c>
      <c r="BJ211">
        <v>0</v>
      </c>
      <c r="BK211">
        <v>1</v>
      </c>
      <c r="BL211" s="17">
        <v>13.7870297183</v>
      </c>
      <c r="BM211">
        <v>1.61987176320822</v>
      </c>
      <c r="BN211">
        <v>2.14506789872</v>
      </c>
      <c r="BO211">
        <f t="shared" si="12"/>
        <v>3.47473491930092</v>
      </c>
      <c r="BP211">
        <v>28.75</v>
      </c>
    </row>
    <row r="212" spans="1:67">
      <c r="A212">
        <v>22</v>
      </c>
      <c r="B212" s="1" t="s">
        <v>156</v>
      </c>
      <c r="C212" s="1">
        <v>2011</v>
      </c>
      <c r="D212" s="1" t="str">
        <f t="shared" si="13"/>
        <v>忻州市2011</v>
      </c>
      <c r="E212" s="1">
        <v>1245.08141243789</v>
      </c>
      <c r="F212" s="21">
        <v>50.7538523412896</v>
      </c>
      <c r="G212" s="1">
        <v>58.1903614904008</v>
      </c>
      <c r="H212" s="21">
        <v>40</v>
      </c>
      <c r="I212" s="1">
        <v>125.9468</v>
      </c>
      <c r="J212" s="1">
        <v>57</v>
      </c>
      <c r="K212" s="1">
        <v>34</v>
      </c>
      <c r="L212" s="1">
        <v>23</v>
      </c>
      <c r="M212" s="2">
        <v>310.1</v>
      </c>
      <c r="N212" s="1">
        <v>18019</v>
      </c>
      <c r="O212" s="1">
        <v>9.79918203572682</v>
      </c>
      <c r="P212" s="1">
        <v>35.196336</v>
      </c>
      <c r="Q212" s="1">
        <v>35.19634</v>
      </c>
      <c r="R212" s="1">
        <v>123.462196918422</v>
      </c>
      <c r="S212" s="1">
        <v>48.2070240295749</v>
      </c>
      <c r="T212" s="1">
        <v>23572</v>
      </c>
      <c r="U212" s="1" t="s">
        <v>157</v>
      </c>
      <c r="V212" s="1">
        <v>0</v>
      </c>
      <c r="W212" s="1">
        <v>0</v>
      </c>
      <c r="X212" s="1">
        <v>0</v>
      </c>
      <c r="Y212" s="1">
        <v>53</v>
      </c>
      <c r="Z212">
        <v>1</v>
      </c>
      <c r="AA212">
        <v>3</v>
      </c>
      <c r="AB212" s="1">
        <v>0</v>
      </c>
      <c r="AC212" s="1">
        <v>1</v>
      </c>
      <c r="AD212" s="1">
        <v>0</v>
      </c>
      <c r="AE212" s="1">
        <v>0</v>
      </c>
      <c r="AF212" s="12">
        <v>535728</v>
      </c>
      <c r="AG212" s="12">
        <v>1522113</v>
      </c>
      <c r="AH212">
        <v>0.351963356202857</v>
      </c>
      <c r="AI212" s="10">
        <v>5545452</v>
      </c>
      <c r="AJ212" s="22">
        <v>39.8</v>
      </c>
      <c r="AK212" s="16">
        <v>25117</v>
      </c>
      <c r="AL212" s="23">
        <v>10837.8664</v>
      </c>
      <c r="AM212" s="16">
        <f t="shared" si="14"/>
        <v>34.9495852950661</v>
      </c>
      <c r="AN212" s="16">
        <f t="shared" si="15"/>
        <v>0.00195437024790765</v>
      </c>
      <c r="AO212" s="16">
        <v>1450</v>
      </c>
      <c r="AP212">
        <v>0.00220784807102759</v>
      </c>
      <c r="AQ212" s="4">
        <v>6</v>
      </c>
      <c r="AR212" s="4">
        <v>7</v>
      </c>
      <c r="AS212" s="4">
        <v>1.03086719211864</v>
      </c>
      <c r="AT212" s="4">
        <v>1222938</v>
      </c>
      <c r="AU212" s="4">
        <v>18250</v>
      </c>
      <c r="AV212" s="4">
        <v>307</v>
      </c>
      <c r="AW212" s="4">
        <v>2039</v>
      </c>
      <c r="AX212" s="4">
        <v>17115</v>
      </c>
      <c r="AY212" s="4">
        <v>5073635</v>
      </c>
      <c r="AZ212" s="4">
        <v>16361.2866817156</v>
      </c>
      <c r="BA212" s="4">
        <v>0.914918206847702</v>
      </c>
      <c r="BB212" s="4">
        <v>11537</v>
      </c>
      <c r="BC212" s="4">
        <v>5101198</v>
      </c>
      <c r="BD212" s="24">
        <v>123737.6904</v>
      </c>
      <c r="BE212" s="12">
        <v>399.025122218639</v>
      </c>
      <c r="BF212" s="20">
        <v>0.0223133642487574</v>
      </c>
      <c r="BG212" s="25">
        <v>208.003</v>
      </c>
      <c r="BH212" s="2">
        <v>16892.458</v>
      </c>
      <c r="BI212" s="4">
        <v>22.06768</v>
      </c>
      <c r="BJ212">
        <v>0</v>
      </c>
      <c r="BK212">
        <v>1</v>
      </c>
      <c r="BL212" s="17">
        <v>6.85331621064</v>
      </c>
      <c r="BM212">
        <v>1.31402984117534</v>
      </c>
      <c r="BN212">
        <v>2.35228912819</v>
      </c>
      <c r="BO212">
        <f t="shared" si="12"/>
        <v>3.09097810951399</v>
      </c>
    </row>
    <row r="213" spans="1:67">
      <c r="A213">
        <v>22</v>
      </c>
      <c r="B213" s="1" t="s">
        <v>156</v>
      </c>
      <c r="C213" s="1">
        <v>2012</v>
      </c>
      <c r="D213" s="1" t="str">
        <f t="shared" si="13"/>
        <v>忻州市2012</v>
      </c>
      <c r="E213" s="1">
        <v>1333.23431627536</v>
      </c>
      <c r="F213" s="21">
        <v>43.9706057939795</v>
      </c>
      <c r="G213" s="1">
        <v>32.0879107106971</v>
      </c>
      <c r="H213" s="21">
        <v>52</v>
      </c>
      <c r="I213" s="1">
        <v>141.3383</v>
      </c>
      <c r="J213" s="1">
        <v>76</v>
      </c>
      <c r="K213" s="1">
        <v>27</v>
      </c>
      <c r="L213" s="1">
        <v>23</v>
      </c>
      <c r="M213" s="2">
        <v>310</v>
      </c>
      <c r="N213" s="1">
        <v>20081</v>
      </c>
      <c r="O213" s="1">
        <v>9.90752937336246</v>
      </c>
      <c r="P213" s="1">
        <v>35.89798</v>
      </c>
      <c r="Q213" s="1">
        <v>35.914005</v>
      </c>
      <c r="R213" s="1">
        <v>123.422383246407</v>
      </c>
      <c r="S213" s="1">
        <v>51.6104615582826</v>
      </c>
      <c r="T213" s="1">
        <v>32207</v>
      </c>
      <c r="U213" s="1" t="s">
        <v>157</v>
      </c>
      <c r="V213" s="1">
        <v>0</v>
      </c>
      <c r="W213" s="1">
        <v>0</v>
      </c>
      <c r="X213" s="1">
        <v>0</v>
      </c>
      <c r="Y213" s="1">
        <v>54</v>
      </c>
      <c r="Z213">
        <v>1</v>
      </c>
      <c r="AA213">
        <v>3</v>
      </c>
      <c r="AB213" s="1">
        <v>0</v>
      </c>
      <c r="AC213" s="1">
        <v>1</v>
      </c>
      <c r="AD213" s="1">
        <v>0</v>
      </c>
      <c r="AE213" s="1">
        <v>0</v>
      </c>
      <c r="AF213" s="12">
        <v>651651</v>
      </c>
      <c r="AG213" s="12">
        <v>1815286</v>
      </c>
      <c r="AH213">
        <v>0.358979797122878</v>
      </c>
      <c r="AI213" s="10">
        <v>6209439</v>
      </c>
      <c r="AJ213" s="22">
        <v>41.433</v>
      </c>
      <c r="AK213" s="16">
        <v>25117</v>
      </c>
      <c r="AL213" s="23">
        <v>12391.4375</v>
      </c>
      <c r="AM213" s="16">
        <f t="shared" si="14"/>
        <v>39.9723790322581</v>
      </c>
      <c r="AN213" s="16">
        <f t="shared" si="15"/>
        <v>0.00199558084071685</v>
      </c>
      <c r="AO213" s="16">
        <v>1450</v>
      </c>
      <c r="AP213">
        <v>0.00247220567742963</v>
      </c>
      <c r="AQ213" s="4">
        <v>13</v>
      </c>
      <c r="AR213" s="4">
        <v>21</v>
      </c>
      <c r="AS213" s="4">
        <v>1.00638964778303</v>
      </c>
      <c r="AT213" s="4">
        <v>1224054</v>
      </c>
      <c r="AU213" s="4">
        <v>20691</v>
      </c>
      <c r="AV213" s="4">
        <v>330</v>
      </c>
      <c r="AW213" s="4">
        <v>2307</v>
      </c>
      <c r="AX213" s="4">
        <v>17115</v>
      </c>
      <c r="AY213" s="4">
        <v>6533260</v>
      </c>
      <c r="AZ213" s="4">
        <v>21075.0322580645</v>
      </c>
      <c r="BA213" s="4">
        <v>1.052149799684</v>
      </c>
      <c r="BB213" s="4">
        <v>16441</v>
      </c>
      <c r="BC213" s="4">
        <v>5621759</v>
      </c>
      <c r="BD213" s="24">
        <v>137612.5</v>
      </c>
      <c r="BE213" s="12">
        <v>443.911290322581</v>
      </c>
      <c r="BF213" s="20">
        <v>0.0221618249249248</v>
      </c>
      <c r="BG213" s="25">
        <v>198.804</v>
      </c>
      <c r="BH213" s="2">
        <v>17280.422</v>
      </c>
      <c r="BI213" s="4">
        <v>24.26816</v>
      </c>
      <c r="BJ213">
        <v>0</v>
      </c>
      <c r="BK213">
        <v>1</v>
      </c>
      <c r="BL213" s="17">
        <v>6.60399327356</v>
      </c>
      <c r="BM213">
        <v>1.42137447145205</v>
      </c>
      <c r="BN213">
        <v>2.44020982555</v>
      </c>
      <c r="BO213">
        <f t="shared" si="12"/>
        <v>3.46845195102324</v>
      </c>
    </row>
    <row r="214" spans="1:68">
      <c r="A214">
        <v>22</v>
      </c>
      <c r="B214" s="1" t="s">
        <v>156</v>
      </c>
      <c r="C214" s="1">
        <v>2013</v>
      </c>
      <c r="D214" s="1" t="str">
        <f t="shared" si="13"/>
        <v>忻州市2013</v>
      </c>
      <c r="E214" s="1">
        <v>1288.96425089507</v>
      </c>
      <c r="F214" s="21">
        <v>43.1601669504055</v>
      </c>
      <c r="G214" s="1">
        <v>32.6120739748059</v>
      </c>
      <c r="H214" s="21">
        <v>40</v>
      </c>
      <c r="I214" s="1">
        <v>138.2586</v>
      </c>
      <c r="J214" s="1"/>
      <c r="K214" s="1"/>
      <c r="L214" s="1"/>
      <c r="M214" s="2">
        <v>311.4</v>
      </c>
      <c r="N214" s="1">
        <v>21052</v>
      </c>
      <c r="O214" s="1">
        <v>9.95475084647367</v>
      </c>
      <c r="P214" s="1">
        <v>34.524145</v>
      </c>
      <c r="Q214" s="1">
        <v>34.524145</v>
      </c>
      <c r="R214" s="1">
        <v>123.979774654616</v>
      </c>
      <c r="S214" s="1">
        <v>45.8977218416441</v>
      </c>
      <c r="T214" s="1">
        <v>36051</v>
      </c>
      <c r="U214" s="1" t="s">
        <v>157</v>
      </c>
      <c r="V214" s="1">
        <v>0</v>
      </c>
      <c r="W214" s="1">
        <v>0</v>
      </c>
      <c r="X214" s="1">
        <v>0</v>
      </c>
      <c r="Y214" s="1">
        <v>55</v>
      </c>
      <c r="Z214">
        <v>1</v>
      </c>
      <c r="AA214">
        <v>3</v>
      </c>
      <c r="AB214" s="1">
        <v>0</v>
      </c>
      <c r="AC214" s="1">
        <v>1</v>
      </c>
      <c r="AD214" s="1">
        <v>0</v>
      </c>
      <c r="AE214" s="1">
        <v>0</v>
      </c>
      <c r="AF214" s="12">
        <v>737018</v>
      </c>
      <c r="AG214" s="12">
        <v>2134790</v>
      </c>
      <c r="AH214">
        <v>0.345241452320837</v>
      </c>
      <c r="AI214" s="10">
        <v>6547321</v>
      </c>
      <c r="AJ214" s="22">
        <v>43.04</v>
      </c>
      <c r="AK214" s="16">
        <v>25117</v>
      </c>
      <c r="AL214" s="23">
        <v>3059.4408</v>
      </c>
      <c r="AM214" s="16">
        <f t="shared" si="14"/>
        <v>9.82479383429673</v>
      </c>
      <c r="AN214" s="16">
        <f t="shared" si="15"/>
        <v>0.000467281320100236</v>
      </c>
      <c r="AO214" s="16">
        <v>2869</v>
      </c>
      <c r="AP214">
        <v>0.00260672890870725</v>
      </c>
      <c r="AQ214" s="4">
        <v>18</v>
      </c>
      <c r="AR214" s="4">
        <v>24</v>
      </c>
      <c r="AS214" s="4">
        <v>0.991511292141218</v>
      </c>
      <c r="AT214" s="4">
        <v>1220793</v>
      </c>
      <c r="AU214" s="4">
        <v>18925</v>
      </c>
      <c r="AV214" s="4">
        <v>331</v>
      </c>
      <c r="AW214" s="4">
        <v>2580</v>
      </c>
      <c r="AX214" s="4">
        <v>17115</v>
      </c>
      <c r="AY214" s="4">
        <v>8151644</v>
      </c>
      <c r="AZ214" s="4">
        <v>26177.4052665382</v>
      </c>
      <c r="BA214" s="4">
        <v>1.24503503035822</v>
      </c>
      <c r="BB214" s="4">
        <v>17761</v>
      </c>
      <c r="BC214" s="4">
        <v>6841081</v>
      </c>
      <c r="BD214" s="24">
        <v>122321.8932</v>
      </c>
      <c r="BE214" s="12">
        <v>392.812759152216</v>
      </c>
      <c r="BF214" s="20">
        <v>0.0186827395815785</v>
      </c>
      <c r="BG214" s="25">
        <v>230</v>
      </c>
      <c r="BH214" s="2">
        <v>17317.791</v>
      </c>
      <c r="BI214" s="4">
        <v>24.53181</v>
      </c>
      <c r="BJ214">
        <v>0</v>
      </c>
      <c r="BK214">
        <v>1</v>
      </c>
      <c r="BL214" s="17">
        <v>7.94815871499</v>
      </c>
      <c r="BM214">
        <v>1.56920833765205</v>
      </c>
      <c r="BN214">
        <v>2.58591528008</v>
      </c>
      <c r="BO214">
        <f t="shared" si="12"/>
        <v>4.05783981796338</v>
      </c>
      <c r="BP214">
        <v>3</v>
      </c>
    </row>
    <row r="215" spans="1:68">
      <c r="A215">
        <v>22</v>
      </c>
      <c r="B215" s="1" t="s">
        <v>156</v>
      </c>
      <c r="C215" s="1">
        <v>2014</v>
      </c>
      <c r="D215" s="1" t="str">
        <f t="shared" si="13"/>
        <v>忻州市2014</v>
      </c>
      <c r="E215" s="1">
        <v>1194.35820013153</v>
      </c>
      <c r="F215" s="21">
        <v>42.7366929598038</v>
      </c>
      <c r="G215" s="1">
        <v>27.4829861396961</v>
      </c>
      <c r="H215" s="21">
        <v>53</v>
      </c>
      <c r="I215" s="1">
        <v>157.0309</v>
      </c>
      <c r="J215" s="1"/>
      <c r="K215" s="1"/>
      <c r="L215" s="1"/>
      <c r="M215" s="2">
        <v>312.5</v>
      </c>
      <c r="N215" s="1">
        <v>21796</v>
      </c>
      <c r="O215" s="1">
        <v>9.98948174570299</v>
      </c>
      <c r="P215" s="1">
        <v>37.771352</v>
      </c>
      <c r="Q215" s="1">
        <v>37.770507</v>
      </c>
      <c r="R215" s="1">
        <v>124.244592875318</v>
      </c>
      <c r="S215" s="1">
        <v>44.0780306549001</v>
      </c>
      <c r="T215" s="1">
        <v>55680</v>
      </c>
      <c r="U215" s="1" t="s">
        <v>157</v>
      </c>
      <c r="V215" s="1">
        <v>0</v>
      </c>
      <c r="W215" s="1">
        <v>0</v>
      </c>
      <c r="X215" s="1">
        <v>0</v>
      </c>
      <c r="Y215" s="1">
        <v>56</v>
      </c>
      <c r="Z215">
        <v>1</v>
      </c>
      <c r="AA215">
        <v>3</v>
      </c>
      <c r="AB215" s="1">
        <v>0</v>
      </c>
      <c r="AC215" s="1">
        <v>1</v>
      </c>
      <c r="AD215" s="1">
        <v>0</v>
      </c>
      <c r="AE215" s="1">
        <v>0</v>
      </c>
      <c r="AF215" s="12">
        <v>808126</v>
      </c>
      <c r="AG215" s="12">
        <v>2139521</v>
      </c>
      <c r="AH215">
        <v>0.377713516249665</v>
      </c>
      <c r="AI215" s="10">
        <v>6803394</v>
      </c>
      <c r="AJ215" s="22">
        <v>44.66</v>
      </c>
      <c r="AK215" s="16">
        <v>25152</v>
      </c>
      <c r="AL215" s="23">
        <v>26536.896</v>
      </c>
      <c r="AM215" s="16">
        <f t="shared" si="14"/>
        <v>84.9180672</v>
      </c>
      <c r="AN215" s="16">
        <f t="shared" si="15"/>
        <v>0.00390053787859413</v>
      </c>
      <c r="AO215" s="16">
        <v>2872</v>
      </c>
      <c r="AP215">
        <v>0.00270491173664122</v>
      </c>
      <c r="AQ215" s="4">
        <v>19</v>
      </c>
      <c r="AR215" s="4">
        <v>11</v>
      </c>
      <c r="AS215" s="4">
        <v>1.01473751110996</v>
      </c>
      <c r="AT215" s="4">
        <v>1230355</v>
      </c>
      <c r="AU215" s="4">
        <v>18930</v>
      </c>
      <c r="AV215" s="4">
        <v>355</v>
      </c>
      <c r="AW215" s="4">
        <v>2557</v>
      </c>
      <c r="AX215" s="4">
        <v>17115</v>
      </c>
      <c r="AY215" s="4">
        <v>9654225</v>
      </c>
      <c r="AZ215" s="4">
        <v>30893.52</v>
      </c>
      <c r="BA215" s="4">
        <v>1.41903070732049</v>
      </c>
      <c r="BB215" s="4">
        <v>8607</v>
      </c>
      <c r="BC215" s="4">
        <v>6702342</v>
      </c>
      <c r="BD215" s="24">
        <v>127764.0972</v>
      </c>
      <c r="BE215" s="12">
        <v>408.84511104</v>
      </c>
      <c r="BF215" s="20">
        <v>0.0187794646613146</v>
      </c>
      <c r="BG215" s="25">
        <v>251</v>
      </c>
      <c r="BH215" s="2">
        <v>17339.903</v>
      </c>
      <c r="BI215" s="4">
        <v>28.09777</v>
      </c>
      <c r="BJ215">
        <v>0</v>
      </c>
      <c r="BK215">
        <v>1</v>
      </c>
      <c r="BL215" s="17">
        <v>7.77661842895</v>
      </c>
      <c r="BM215">
        <v>1.34048064291233</v>
      </c>
      <c r="BN215">
        <v>2.54670480679</v>
      </c>
      <c r="BO215">
        <f t="shared" si="12"/>
        <v>3.41380849671378</v>
      </c>
      <c r="BP215" s="26">
        <v>27.4074074074074</v>
      </c>
    </row>
    <row r="216" spans="1:68">
      <c r="A216">
        <v>22</v>
      </c>
      <c r="B216" s="1" t="s">
        <v>156</v>
      </c>
      <c r="C216" s="1">
        <v>2015</v>
      </c>
      <c r="D216" s="1" t="str">
        <f t="shared" si="13"/>
        <v>忻州市2015</v>
      </c>
      <c r="E216" s="1">
        <v>1247.61767045938</v>
      </c>
      <c r="F216" s="21">
        <v>40.0407674060788</v>
      </c>
      <c r="G216" s="1">
        <v>26.947070530589</v>
      </c>
      <c r="H216" s="21">
        <v>39</v>
      </c>
      <c r="I216" s="1">
        <v>141.5989</v>
      </c>
      <c r="J216" s="1">
        <v>91.0027397260274</v>
      </c>
      <c r="K216" s="1">
        <v>57.2</v>
      </c>
      <c r="L216" s="1">
        <v>35.5424657534247</v>
      </c>
      <c r="M216" s="2">
        <v>306.52</v>
      </c>
      <c r="N216" s="1">
        <v>21731</v>
      </c>
      <c r="O216" s="1">
        <v>9.98649509151974</v>
      </c>
      <c r="P216" s="1">
        <v>30.434502</v>
      </c>
      <c r="Q216" s="1">
        <v>30.60334</v>
      </c>
      <c r="R216" s="1">
        <v>121.867048346056</v>
      </c>
      <c r="S216" s="1">
        <v>41.7614964925955</v>
      </c>
      <c r="T216" s="1">
        <v>47167</v>
      </c>
      <c r="U216" s="1" t="s">
        <v>157</v>
      </c>
      <c r="V216" s="1">
        <v>0</v>
      </c>
      <c r="W216" s="1">
        <v>0</v>
      </c>
      <c r="X216" s="1">
        <v>0</v>
      </c>
      <c r="Y216" s="1">
        <v>57</v>
      </c>
      <c r="Z216">
        <v>1</v>
      </c>
      <c r="AA216">
        <v>3</v>
      </c>
      <c r="AB216" s="1">
        <v>0</v>
      </c>
      <c r="AC216" s="1">
        <v>1</v>
      </c>
      <c r="AD216" s="1">
        <v>0</v>
      </c>
      <c r="AE216" s="1">
        <v>0</v>
      </c>
      <c r="AF216" s="12">
        <v>736546</v>
      </c>
      <c r="AG216" s="12">
        <v>2420102</v>
      </c>
      <c r="AH216">
        <v>0.304345023474217</v>
      </c>
      <c r="AI216" s="10">
        <v>6812356</v>
      </c>
      <c r="AJ216" s="22">
        <v>46.311</v>
      </c>
      <c r="AK216" s="16">
        <v>25152</v>
      </c>
      <c r="AL216" s="23">
        <v>26657.552</v>
      </c>
      <c r="AM216" s="16">
        <f t="shared" si="14"/>
        <v>86.968393579538</v>
      </c>
      <c r="AN216" s="16">
        <f t="shared" si="15"/>
        <v>0.00391311786994103</v>
      </c>
      <c r="AO216" s="16">
        <v>2580</v>
      </c>
      <c r="AP216">
        <v>0.00270847487277354</v>
      </c>
      <c r="AQ216" s="4">
        <v>9</v>
      </c>
      <c r="AR216" s="4">
        <v>23</v>
      </c>
      <c r="AS216" s="4">
        <v>1.00338420602629</v>
      </c>
      <c r="AT216" s="4">
        <v>1202596</v>
      </c>
      <c r="AU216" s="4">
        <v>20251</v>
      </c>
      <c r="AV216" s="4">
        <v>368</v>
      </c>
      <c r="AW216" s="4">
        <v>2566</v>
      </c>
      <c r="AX216" s="4">
        <v>17115</v>
      </c>
      <c r="AY216" s="4">
        <v>11196334</v>
      </c>
      <c r="AZ216" s="4">
        <v>36527.2543390317</v>
      </c>
      <c r="BA216" s="4">
        <v>1.64353330918114</v>
      </c>
      <c r="BB216" s="4">
        <v>9208</v>
      </c>
      <c r="BC216" s="4">
        <v>7206331</v>
      </c>
      <c r="BD216" s="24">
        <v>121460.0284</v>
      </c>
      <c r="BE216" s="12">
        <v>396.254823176302</v>
      </c>
      <c r="BF216" s="20">
        <v>0.0178293718648879</v>
      </c>
      <c r="BG216" s="25">
        <v>272</v>
      </c>
      <c r="BH216" s="2">
        <v>17250.667</v>
      </c>
      <c r="BI216" s="4">
        <v>26.30943</v>
      </c>
      <c r="BJ216">
        <v>0</v>
      </c>
      <c r="BK216">
        <v>1</v>
      </c>
      <c r="BL216" s="17">
        <v>7.94817118992</v>
      </c>
      <c r="BM216">
        <v>1.30971062214795</v>
      </c>
      <c r="BN216">
        <v>2.70888287896</v>
      </c>
      <c r="BO216">
        <f t="shared" si="12"/>
        <v>3.54785268072862</v>
      </c>
      <c r="BP216" s="26">
        <v>18.2539682539683</v>
      </c>
    </row>
    <row r="217" spans="1:68">
      <c r="A217">
        <v>22</v>
      </c>
      <c r="B217" s="1" t="s">
        <v>156</v>
      </c>
      <c r="C217" s="1">
        <v>2016</v>
      </c>
      <c r="D217" s="1" t="str">
        <f t="shared" si="13"/>
        <v>忻州市2016</v>
      </c>
      <c r="E217" s="1">
        <v>1185.5922201645</v>
      </c>
      <c r="F217" s="21">
        <v>39.4710882898585</v>
      </c>
      <c r="G217" s="1">
        <v>23.728015627007</v>
      </c>
      <c r="H217" s="21">
        <v>54</v>
      </c>
      <c r="I217" s="1">
        <v>125.4251</v>
      </c>
      <c r="J217" s="1">
        <v>104.180821917808</v>
      </c>
      <c r="K217" s="1">
        <v>49.3205479452055</v>
      </c>
      <c r="L217" s="1">
        <v>38.5095890410959</v>
      </c>
      <c r="M217" s="2">
        <v>308</v>
      </c>
      <c r="N217" s="1">
        <v>22747</v>
      </c>
      <c r="O217" s="1">
        <v>10.0321885475519</v>
      </c>
      <c r="P217" s="1">
        <v>27.971107</v>
      </c>
      <c r="Q217" s="1">
        <v>27.970107</v>
      </c>
      <c r="R217" s="1">
        <v>122.455470737913</v>
      </c>
      <c r="S217" s="1">
        <v>41.5840073248894</v>
      </c>
      <c r="T217" s="1">
        <v>44573</v>
      </c>
      <c r="U217" s="1" t="s">
        <v>158</v>
      </c>
      <c r="V217" s="1">
        <v>0</v>
      </c>
      <c r="W217" s="1">
        <v>0</v>
      </c>
      <c r="X217" s="1">
        <v>1</v>
      </c>
      <c r="Y217" s="1">
        <v>56</v>
      </c>
      <c r="Z217">
        <v>1</v>
      </c>
      <c r="AA217">
        <v>3</v>
      </c>
      <c r="AB217" s="1">
        <v>1</v>
      </c>
      <c r="AC217" s="1">
        <v>1</v>
      </c>
      <c r="AD217" s="1">
        <v>0</v>
      </c>
      <c r="AE217" s="1">
        <v>0</v>
      </c>
      <c r="AF217" s="12">
        <v>692427</v>
      </c>
      <c r="AG217" s="12">
        <v>2475508</v>
      </c>
      <c r="AH217">
        <v>0.279711073444319</v>
      </c>
      <c r="AI217" s="10">
        <v>7161357</v>
      </c>
      <c r="AJ217" s="22">
        <v>47.9</v>
      </c>
      <c r="AK217" s="16">
        <v>25152</v>
      </c>
      <c r="AL217" s="23">
        <v>22059.0783</v>
      </c>
      <c r="AM217" s="16">
        <f t="shared" si="14"/>
        <v>71.6203840909091</v>
      </c>
      <c r="AN217" s="16">
        <f t="shared" si="15"/>
        <v>0.00308029306456863</v>
      </c>
      <c r="AO217" s="16">
        <v>2632</v>
      </c>
      <c r="AP217">
        <v>0.00284723163167939</v>
      </c>
      <c r="AQ217" s="4">
        <v>20</v>
      </c>
      <c r="AR217" s="4">
        <v>30</v>
      </c>
      <c r="AS217" s="4">
        <v>0.966912361412111</v>
      </c>
      <c r="AT217" s="4">
        <v>1285606</v>
      </c>
      <c r="AU217" s="4">
        <v>26944</v>
      </c>
      <c r="AV217" s="4">
        <v>339</v>
      </c>
      <c r="AW217" s="4">
        <v>2571</v>
      </c>
      <c r="AX217" s="4">
        <v>17115</v>
      </c>
      <c r="AY217" s="4">
        <v>11676598</v>
      </c>
      <c r="AZ217" s="4">
        <v>37911.0324675325</v>
      </c>
      <c r="BA217" s="4">
        <v>1.63050075565287</v>
      </c>
      <c r="BB217" s="4">
        <v>10618</v>
      </c>
      <c r="BC217" s="4">
        <v>7450931</v>
      </c>
      <c r="BD217" s="24">
        <v>121188.7635</v>
      </c>
      <c r="BE217" s="12">
        <v>393.470011363636</v>
      </c>
      <c r="BF217" s="20">
        <v>0.0169225977004079</v>
      </c>
      <c r="BG217" s="25">
        <v>299</v>
      </c>
      <c r="BH217" s="2">
        <v>17442.674</v>
      </c>
      <c r="BI217" s="4">
        <v>19.98729</v>
      </c>
      <c r="BJ217">
        <v>0</v>
      </c>
      <c r="BK217">
        <v>1</v>
      </c>
      <c r="BL217" s="17">
        <v>7.7607658135</v>
      </c>
      <c r="BM217">
        <v>1.69658853436986</v>
      </c>
      <c r="BN217">
        <v>2.75856362616</v>
      </c>
      <c r="BO217">
        <f t="shared" si="12"/>
        <v>4.68014741947281</v>
      </c>
      <c r="BP217">
        <v>12.31</v>
      </c>
    </row>
    <row r="218" spans="1:68">
      <c r="A218">
        <v>22</v>
      </c>
      <c r="B218" s="1" t="s">
        <v>156</v>
      </c>
      <c r="C218" s="1">
        <v>2017</v>
      </c>
      <c r="D218" s="1" t="str">
        <f t="shared" si="13"/>
        <v>忻州市2017</v>
      </c>
      <c r="E218" s="1">
        <v>1195.78515172512</v>
      </c>
      <c r="F218" s="21">
        <v>39.2185877163596</v>
      </c>
      <c r="G218" s="1">
        <v>24.0779045675778</v>
      </c>
      <c r="H218" s="21">
        <v>38</v>
      </c>
      <c r="I218" s="1">
        <v>806.4346</v>
      </c>
      <c r="J218" s="1">
        <v>97.1013698630137</v>
      </c>
      <c r="K218" s="1">
        <v>48.7095890410959</v>
      </c>
      <c r="L218" s="1">
        <v>42.9945205479452</v>
      </c>
      <c r="M218" s="2">
        <v>308</v>
      </c>
      <c r="N218" s="1">
        <v>27665</v>
      </c>
      <c r="O218" s="1">
        <v>10.2279233553322</v>
      </c>
      <c r="P218" s="1">
        <v>25.204082</v>
      </c>
      <c r="Q218" s="1">
        <v>25.20557</v>
      </c>
      <c r="R218" s="1">
        <v>122.455470737913</v>
      </c>
      <c r="S218" s="1">
        <v>47.1876495931067</v>
      </c>
      <c r="T218" s="1">
        <v>59157</v>
      </c>
      <c r="U218" s="1" t="s">
        <v>158</v>
      </c>
      <c r="V218" s="1">
        <v>0</v>
      </c>
      <c r="W218" s="1">
        <v>0</v>
      </c>
      <c r="X218" s="1">
        <v>1</v>
      </c>
      <c r="Y218" s="1">
        <v>57</v>
      </c>
      <c r="Z218">
        <v>1</v>
      </c>
      <c r="AA218">
        <v>3</v>
      </c>
      <c r="AB218" s="1">
        <v>1</v>
      </c>
      <c r="AC218" s="1">
        <v>1</v>
      </c>
      <c r="AD218" s="1">
        <v>0</v>
      </c>
      <c r="AE218" s="1">
        <v>1</v>
      </c>
      <c r="AF218" s="12">
        <v>732569</v>
      </c>
      <c r="AG218" s="12">
        <v>2906549</v>
      </c>
      <c r="AH218">
        <v>0.252040822294756</v>
      </c>
      <c r="AI218" s="10">
        <v>8744923</v>
      </c>
      <c r="AJ218" s="22">
        <v>49.445</v>
      </c>
      <c r="AK218" s="16">
        <v>25152</v>
      </c>
      <c r="AL218" s="23">
        <v>29329.8192</v>
      </c>
      <c r="AM218" s="16">
        <f t="shared" si="14"/>
        <v>95.2266857142857</v>
      </c>
      <c r="AN218" s="16">
        <f t="shared" si="15"/>
        <v>0.00335392538047505</v>
      </c>
      <c r="AO218" s="16">
        <v>2847</v>
      </c>
      <c r="AP218">
        <v>0.00347683007315522</v>
      </c>
      <c r="AQ218" s="4">
        <v>24</v>
      </c>
      <c r="AR218" s="4">
        <v>43</v>
      </c>
      <c r="AS218" s="4">
        <v>0.961002025194522</v>
      </c>
      <c r="AT218" s="4">
        <v>1057597</v>
      </c>
      <c r="AU218" s="4">
        <v>30548</v>
      </c>
      <c r="AV218" s="4">
        <v>349</v>
      </c>
      <c r="AW218" s="4">
        <v>2573</v>
      </c>
      <c r="AX218" s="4">
        <v>17115</v>
      </c>
      <c r="AY218" s="4">
        <v>15766529</v>
      </c>
      <c r="AZ218" s="4">
        <v>51190.0292207792</v>
      </c>
      <c r="BA218" s="4">
        <v>1.80293514305386</v>
      </c>
      <c r="BB218" s="4">
        <v>18721</v>
      </c>
      <c r="BC218" s="4">
        <v>7569215</v>
      </c>
      <c r="BD218" s="24">
        <v>139073.5764</v>
      </c>
      <c r="BE218" s="12">
        <v>451.537585714286</v>
      </c>
      <c r="BF218" s="20">
        <v>0.0159033505955398</v>
      </c>
      <c r="BG218" s="25">
        <v>331</v>
      </c>
      <c r="BH218" s="2">
        <v>17462.328</v>
      </c>
      <c r="BI218" s="4">
        <v>20.98901</v>
      </c>
      <c r="BJ218">
        <v>0</v>
      </c>
      <c r="BK218">
        <v>1</v>
      </c>
      <c r="BL218" s="17">
        <v>8.09248586805</v>
      </c>
      <c r="BM218">
        <v>1.58017219686301</v>
      </c>
      <c r="BN218">
        <v>2.6748244291</v>
      </c>
      <c r="BO218">
        <f t="shared" si="12"/>
        <v>4.2266831943538</v>
      </c>
      <c r="BP218">
        <v>33.58</v>
      </c>
    </row>
    <row r="219" spans="1:68">
      <c r="A219">
        <v>22</v>
      </c>
      <c r="B219" s="1" t="s">
        <v>156</v>
      </c>
      <c r="C219" s="1">
        <v>2018</v>
      </c>
      <c r="D219" s="1" t="str">
        <f t="shared" si="13"/>
        <v>忻州市2018</v>
      </c>
      <c r="E219" s="1">
        <v>1268.34648770136</v>
      </c>
      <c r="F219" s="21">
        <v>35.1816841234901</v>
      </c>
      <c r="G219" s="1">
        <v>23.4962778594215</v>
      </c>
      <c r="H219" s="21">
        <v>53</v>
      </c>
      <c r="I219" s="1">
        <v>1146.282</v>
      </c>
      <c r="J219" s="1">
        <v>81.5833333333333</v>
      </c>
      <c r="K219" s="1">
        <v>31.1666666666666</v>
      </c>
      <c r="L219" s="1">
        <v>40.4166666666666</v>
      </c>
      <c r="M219" s="2">
        <v>308</v>
      </c>
      <c r="N219" s="1">
        <v>31209</v>
      </c>
      <c r="O219" s="1">
        <v>10.348461793739</v>
      </c>
      <c r="P219" s="1">
        <v>25.962158</v>
      </c>
      <c r="Q219" s="1">
        <v>25.96086</v>
      </c>
      <c r="R219" s="1">
        <v>122.455470737913</v>
      </c>
      <c r="S219" s="1">
        <v>45.3533607088826</v>
      </c>
      <c r="T219" s="1">
        <v>49278</v>
      </c>
      <c r="U219" s="1" t="s">
        <v>158</v>
      </c>
      <c r="V219" s="1">
        <v>0</v>
      </c>
      <c r="W219" s="1">
        <v>0</v>
      </c>
      <c r="X219" s="1">
        <v>1</v>
      </c>
      <c r="Y219" s="1">
        <v>58</v>
      </c>
      <c r="Z219">
        <v>1</v>
      </c>
      <c r="AA219">
        <v>3</v>
      </c>
      <c r="AB219" s="1">
        <v>1</v>
      </c>
      <c r="AC219" s="1">
        <v>1</v>
      </c>
      <c r="AD219" s="1">
        <v>0</v>
      </c>
      <c r="AE219" s="1">
        <v>1</v>
      </c>
      <c r="AF219" s="12">
        <v>814638</v>
      </c>
      <c r="AG219" s="12">
        <v>3137790</v>
      </c>
      <c r="AH219">
        <v>0.259621580794126</v>
      </c>
      <c r="AI219" s="10">
        <v>9891298</v>
      </c>
      <c r="AJ219" s="22">
        <v>50.954</v>
      </c>
      <c r="AK219" s="16">
        <v>25152</v>
      </c>
      <c r="AL219" s="23">
        <v>31002.519</v>
      </c>
      <c r="AM219" s="16">
        <f t="shared" si="14"/>
        <v>100.657529220779</v>
      </c>
      <c r="AN219" s="16">
        <f t="shared" si="15"/>
        <v>0.00313432261367517</v>
      </c>
      <c r="AO219" s="16">
        <v>2109</v>
      </c>
      <c r="AP219">
        <v>0.00393260893765903</v>
      </c>
      <c r="AQ219" s="4">
        <v>29</v>
      </c>
      <c r="AR219" s="4">
        <v>42</v>
      </c>
      <c r="AS219" s="4">
        <v>1.02273747672989</v>
      </c>
      <c r="AT219" s="4">
        <v>1459742</v>
      </c>
      <c r="AU219" s="4">
        <v>33041</v>
      </c>
      <c r="AV219" s="4">
        <v>373</v>
      </c>
      <c r="AW219" s="4">
        <v>2574</v>
      </c>
      <c r="AX219" s="4">
        <v>17115</v>
      </c>
      <c r="AY219" s="4">
        <v>21288317</v>
      </c>
      <c r="AZ219" s="4">
        <v>69117.9123376623</v>
      </c>
      <c r="BA219" s="4">
        <v>2.15222683615436</v>
      </c>
      <c r="BB219" s="4">
        <v>13771</v>
      </c>
      <c r="BC219" s="4">
        <v>7513769</v>
      </c>
      <c r="BD219" s="24">
        <v>172572</v>
      </c>
      <c r="BE219" s="12">
        <v>560.298701298701</v>
      </c>
      <c r="BF219" s="20">
        <v>0.0174468507570998</v>
      </c>
      <c r="BG219" s="25">
        <v>366</v>
      </c>
      <c r="BH219" s="2">
        <v>17570.302</v>
      </c>
      <c r="BI219" s="4">
        <v>59.07012</v>
      </c>
      <c r="BJ219">
        <v>0</v>
      </c>
      <c r="BK219">
        <v>1</v>
      </c>
      <c r="BL219" s="17">
        <v>7.71750304539</v>
      </c>
      <c r="BM219">
        <v>1.59196171991507</v>
      </c>
      <c r="BN219">
        <v>2.74734228544</v>
      </c>
      <c r="BO219">
        <f t="shared" si="12"/>
        <v>4.37366374992446</v>
      </c>
      <c r="BP219">
        <v>20.14</v>
      </c>
    </row>
    <row r="220" spans="1:68">
      <c r="A220">
        <v>22</v>
      </c>
      <c r="B220" s="1" t="s">
        <v>156</v>
      </c>
      <c r="C220" s="1">
        <v>2019</v>
      </c>
      <c r="D220" s="1" t="str">
        <f t="shared" si="13"/>
        <v>忻州市2019</v>
      </c>
      <c r="E220" s="1">
        <v>1257.07051596798</v>
      </c>
      <c r="F220" s="21">
        <v>32.1991077408342</v>
      </c>
      <c r="G220" s="1">
        <v>41.4166666666666</v>
      </c>
      <c r="H220" s="21">
        <v>41</v>
      </c>
      <c r="I220" s="1">
        <v>998.6346</v>
      </c>
      <c r="J220" s="1">
        <v>80.0833333333333</v>
      </c>
      <c r="K220" s="1">
        <v>29.4166666666666</v>
      </c>
      <c r="L220" s="1">
        <v>42.5</v>
      </c>
      <c r="M220" s="2">
        <v>307</v>
      </c>
      <c r="N220" s="1">
        <v>31573</v>
      </c>
      <c r="O220" s="1">
        <v>10.3600576039616</v>
      </c>
      <c r="P220" s="1">
        <v>24.513108</v>
      </c>
      <c r="Q220" s="1">
        <v>24.513108</v>
      </c>
      <c r="R220" s="1">
        <v>121.651608812807</v>
      </c>
      <c r="S220" s="1">
        <v>43.4733233532934</v>
      </c>
      <c r="T220" s="1">
        <v>46959</v>
      </c>
      <c r="U220" s="1" t="s">
        <v>158</v>
      </c>
      <c r="V220" s="1">
        <v>0</v>
      </c>
      <c r="W220" s="1">
        <v>0</v>
      </c>
      <c r="X220" s="1">
        <v>1</v>
      </c>
      <c r="Y220" s="1">
        <v>59</v>
      </c>
      <c r="Z220">
        <v>1</v>
      </c>
      <c r="AA220">
        <v>3</v>
      </c>
      <c r="AB220" s="1">
        <v>1</v>
      </c>
      <c r="AC220" s="1">
        <v>1</v>
      </c>
      <c r="AD220" s="1">
        <v>0</v>
      </c>
      <c r="AE220" s="1">
        <v>0</v>
      </c>
      <c r="AF220" s="12">
        <v>909300</v>
      </c>
      <c r="AG220" s="12">
        <v>3709444</v>
      </c>
      <c r="AH220">
        <v>0.245131076247545</v>
      </c>
      <c r="AI220" s="10">
        <v>10020000</v>
      </c>
      <c r="AJ220" s="22">
        <v>52.79</v>
      </c>
      <c r="AK220" s="16">
        <v>25236</v>
      </c>
      <c r="AL220" s="23">
        <v>20736.891</v>
      </c>
      <c r="AM220" s="16">
        <f t="shared" si="14"/>
        <v>67.5468762214984</v>
      </c>
      <c r="AN220" s="16">
        <f t="shared" si="15"/>
        <v>0.00206955</v>
      </c>
      <c r="AO220" s="16">
        <v>2022</v>
      </c>
      <c r="AP220">
        <v>0.00397051830718022</v>
      </c>
      <c r="AQ220" s="4">
        <v>30</v>
      </c>
      <c r="AR220" s="4">
        <v>64</v>
      </c>
      <c r="AS220" s="4">
        <v>1.05024645623872</v>
      </c>
      <c r="AT220" s="4">
        <v>1322421</v>
      </c>
      <c r="AU220" s="4">
        <v>34703</v>
      </c>
      <c r="AV220" s="4">
        <v>420</v>
      </c>
      <c r="AW220" s="4">
        <v>2575</v>
      </c>
      <c r="AX220" s="4">
        <v>17115</v>
      </c>
      <c r="AY220" s="4">
        <v>28742994</v>
      </c>
      <c r="AZ220" s="4">
        <v>93625.3876221498</v>
      </c>
      <c r="BA220" s="4">
        <v>2.8685622754491</v>
      </c>
      <c r="BB220" s="4">
        <v>13478</v>
      </c>
      <c r="BC220" s="4">
        <v>7458322</v>
      </c>
      <c r="BD220" s="24">
        <v>176000</v>
      </c>
      <c r="BE220" s="12">
        <v>573.28990228013</v>
      </c>
      <c r="BF220" s="20">
        <v>0.017564870259481</v>
      </c>
      <c r="BG220" s="25">
        <v>404</v>
      </c>
      <c r="BH220" s="2">
        <v>17516</v>
      </c>
      <c r="BI220" s="4">
        <v>25.10549</v>
      </c>
      <c r="BJ220">
        <v>0</v>
      </c>
      <c r="BK220">
        <v>1</v>
      </c>
      <c r="BL220" s="17">
        <v>8.05299457058</v>
      </c>
      <c r="BM220">
        <v>1.30381742005205</v>
      </c>
      <c r="BN220">
        <v>2.62731078542</v>
      </c>
      <c r="BO220">
        <f t="shared" si="12"/>
        <v>3.42553356992124</v>
      </c>
      <c r="BP220">
        <v>34.74</v>
      </c>
    </row>
    <row r="221" spans="1:68">
      <c r="A221">
        <v>22</v>
      </c>
      <c r="B221" s="1" t="s">
        <v>156</v>
      </c>
      <c r="C221" s="1">
        <v>2020</v>
      </c>
      <c r="D221" s="1" t="str">
        <f t="shared" si="13"/>
        <v>忻州市2020</v>
      </c>
      <c r="E221" s="1">
        <v>1221.28334388791</v>
      </c>
      <c r="F221" s="21">
        <v>31.2594929859687</v>
      </c>
      <c r="G221" s="1">
        <v>44.25</v>
      </c>
      <c r="H221" s="1"/>
      <c r="I221" s="1"/>
      <c r="J221" s="1">
        <v>72.75</v>
      </c>
      <c r="K221" s="1">
        <v>20.3333333333333</v>
      </c>
      <c r="L221" s="1">
        <v>34.8333333333333</v>
      </c>
      <c r="M221" s="2">
        <v>306</v>
      </c>
      <c r="P221">
        <v>23.320158</v>
      </c>
      <c r="Q221" s="1">
        <v>23.326251</v>
      </c>
      <c r="R221" s="1">
        <v>121.651608812807</v>
      </c>
      <c r="S221" s="1">
        <v>43.3500869901411</v>
      </c>
      <c r="T221" s="1">
        <v>61004</v>
      </c>
      <c r="U221" s="1" t="s">
        <v>158</v>
      </c>
      <c r="V221" s="1">
        <v>0</v>
      </c>
      <c r="W221" s="1">
        <v>0</v>
      </c>
      <c r="X221" s="1">
        <v>1</v>
      </c>
      <c r="Y221" s="1">
        <v>60</v>
      </c>
      <c r="Z221">
        <v>1</v>
      </c>
      <c r="AA221">
        <v>3</v>
      </c>
      <c r="AB221" s="1">
        <v>1</v>
      </c>
      <c r="AC221" s="1">
        <v>1</v>
      </c>
      <c r="AD221" s="1">
        <v>0</v>
      </c>
      <c r="AE221" s="1">
        <v>0</v>
      </c>
      <c r="AF221" s="12">
        <v>944000</v>
      </c>
      <c r="AG221" s="12">
        <v>4048000</v>
      </c>
      <c r="AH221">
        <v>0.233201581027668</v>
      </c>
      <c r="AI221" s="10">
        <v>10345625</v>
      </c>
      <c r="AJ221" s="22"/>
      <c r="AK221" s="16">
        <v>25236</v>
      </c>
      <c r="AM221" s="16"/>
      <c r="AN221" s="16"/>
      <c r="AP221">
        <v>0.00409955024568077</v>
      </c>
      <c r="BE221" s="8"/>
      <c r="BF221"/>
      <c r="BG221" s="25"/>
      <c r="BH221" s="2">
        <v>17516</v>
      </c>
      <c r="BJ221">
        <v>0</v>
      </c>
      <c r="BK221">
        <v>1</v>
      </c>
      <c r="BL221" s="17">
        <v>7.76847457641</v>
      </c>
      <c r="BM221">
        <v>1.45639158092877</v>
      </c>
      <c r="BN221">
        <v>2.66766672726</v>
      </c>
      <c r="BO221">
        <f t="shared" si="12"/>
        <v>3.88516736230526</v>
      </c>
      <c r="BP221">
        <v>40.27</v>
      </c>
    </row>
    <row r="222" spans="1:67">
      <c r="A222">
        <v>23</v>
      </c>
      <c r="B222" s="1" t="s">
        <v>159</v>
      </c>
      <c r="C222" s="1">
        <v>2011</v>
      </c>
      <c r="D222" s="1" t="str">
        <f t="shared" si="13"/>
        <v>临汾市2011</v>
      </c>
      <c r="E222" s="1">
        <v>1170.19395077793</v>
      </c>
      <c r="F222" s="21">
        <v>57.6367829041771</v>
      </c>
      <c r="G222" s="1">
        <v>69.1294007542091</v>
      </c>
      <c r="H222" s="21">
        <v>69</v>
      </c>
      <c r="I222" s="1">
        <v>319.7528</v>
      </c>
      <c r="J222" s="1">
        <v>91</v>
      </c>
      <c r="K222" s="1">
        <v>39</v>
      </c>
      <c r="L222" s="1">
        <v>21</v>
      </c>
      <c r="M222" s="2">
        <v>440.1</v>
      </c>
      <c r="N222" s="1">
        <v>26220</v>
      </c>
      <c r="O222" s="1">
        <v>10.1742777573177</v>
      </c>
      <c r="P222" s="1">
        <v>47.617887</v>
      </c>
      <c r="Q222" s="1">
        <v>47.6193</v>
      </c>
      <c r="R222" s="1">
        <v>217.065351418002</v>
      </c>
      <c r="S222" s="1">
        <v>55.1485301777559</v>
      </c>
      <c r="T222" s="1">
        <v>41174</v>
      </c>
      <c r="U222" s="1" t="s">
        <v>160</v>
      </c>
      <c r="V222" s="1">
        <v>0</v>
      </c>
      <c r="W222" s="1">
        <v>0</v>
      </c>
      <c r="X222" s="1">
        <v>1</v>
      </c>
      <c r="Y222" s="27">
        <v>56</v>
      </c>
      <c r="Z222">
        <v>1</v>
      </c>
      <c r="AA222">
        <v>3</v>
      </c>
      <c r="AB222" s="27">
        <v>1</v>
      </c>
      <c r="AC222" s="27">
        <v>1</v>
      </c>
      <c r="AD222" s="27">
        <v>0</v>
      </c>
      <c r="AE222" s="27">
        <v>0</v>
      </c>
      <c r="AF222" s="12">
        <v>891054</v>
      </c>
      <c r="AG222" s="12">
        <v>1871259</v>
      </c>
      <c r="AH222">
        <v>0.476178872085585</v>
      </c>
      <c r="AI222" s="10">
        <v>11360573</v>
      </c>
      <c r="AJ222" s="22">
        <v>42.39</v>
      </c>
      <c r="AK222" s="16">
        <v>20275</v>
      </c>
      <c r="AL222" s="23">
        <v>58342.3404</v>
      </c>
      <c r="AM222" s="16">
        <f t="shared" si="14"/>
        <v>132.566099522836</v>
      </c>
      <c r="AN222" s="16">
        <f t="shared" si="15"/>
        <v>0.0051355103655423</v>
      </c>
      <c r="AO222" s="16">
        <v>4700</v>
      </c>
      <c r="AP222">
        <v>0.00560324192355117</v>
      </c>
      <c r="AQ222" s="4">
        <v>14</v>
      </c>
      <c r="AR222" s="4">
        <v>20</v>
      </c>
      <c r="AS222" s="4">
        <v>1.05400289909358</v>
      </c>
      <c r="AT222" s="4">
        <v>999387</v>
      </c>
      <c r="AU222" s="4">
        <v>39579</v>
      </c>
      <c r="AV222" s="4">
        <v>380</v>
      </c>
      <c r="AW222" s="4">
        <v>5121</v>
      </c>
      <c r="AX222" s="4">
        <v>46625</v>
      </c>
      <c r="AY222" s="4">
        <v>6073487</v>
      </c>
      <c r="AZ222" s="4">
        <v>13800.2431265621</v>
      </c>
      <c r="BA222" s="4">
        <v>0.534610974288005</v>
      </c>
      <c r="BB222" s="4">
        <v>11554</v>
      </c>
      <c r="BC222" s="4">
        <v>6400497</v>
      </c>
      <c r="BD222" s="24">
        <v>601953.7012</v>
      </c>
      <c r="BE222" s="12">
        <v>1367.76573778687</v>
      </c>
      <c r="BF222" s="20">
        <v>0.0529862095160165</v>
      </c>
      <c r="BG222" s="25">
        <v>310.529</v>
      </c>
      <c r="BH222" s="2">
        <v>17389.607</v>
      </c>
      <c r="BI222" s="4">
        <v>66.07824</v>
      </c>
      <c r="BJ222">
        <v>0</v>
      </c>
      <c r="BK222">
        <v>1</v>
      </c>
      <c r="BL222" s="17">
        <v>11.0039750952</v>
      </c>
      <c r="BM222">
        <v>1.69416655705753</v>
      </c>
      <c r="BN222">
        <v>1.63823347413</v>
      </c>
      <c r="BO222">
        <f t="shared" si="12"/>
        <v>2.77544036452323</v>
      </c>
    </row>
    <row r="223" spans="1:67">
      <c r="A223">
        <v>23</v>
      </c>
      <c r="B223" s="1" t="s">
        <v>159</v>
      </c>
      <c r="C223" s="1">
        <v>2012</v>
      </c>
      <c r="D223" s="1" t="str">
        <f t="shared" si="13"/>
        <v>临汾市2012</v>
      </c>
      <c r="E223" s="1">
        <v>1278.86851727637</v>
      </c>
      <c r="F223" s="21">
        <v>54.1140569812422</v>
      </c>
      <c r="G223" s="1">
        <v>55.6992779848852</v>
      </c>
      <c r="H223" s="21">
        <v>69</v>
      </c>
      <c r="I223" s="1">
        <v>338.2004</v>
      </c>
      <c r="J223" s="1">
        <v>84</v>
      </c>
      <c r="K223" s="1">
        <v>36</v>
      </c>
      <c r="L223" s="1">
        <v>19</v>
      </c>
      <c r="M223" s="2">
        <v>425.2</v>
      </c>
      <c r="N223" s="1">
        <v>28031</v>
      </c>
      <c r="O223" s="1">
        <v>10.2410663195838</v>
      </c>
      <c r="P223" s="1">
        <v>49.715335</v>
      </c>
      <c r="Q223" s="1">
        <v>49.71726</v>
      </c>
      <c r="R223" s="1">
        <v>209.716399506782</v>
      </c>
      <c r="S223" s="1">
        <v>62.1400727225079</v>
      </c>
      <c r="T223" s="1">
        <v>36283</v>
      </c>
      <c r="U223" s="1" t="s">
        <v>124</v>
      </c>
      <c r="V223" s="1">
        <v>0</v>
      </c>
      <c r="W223" s="1">
        <v>0</v>
      </c>
      <c r="X223" s="1">
        <v>1</v>
      </c>
      <c r="Y223" s="27">
        <v>49</v>
      </c>
      <c r="Z223">
        <v>1</v>
      </c>
      <c r="AA223">
        <v>3</v>
      </c>
      <c r="AB223" s="27">
        <v>0</v>
      </c>
      <c r="AC223" s="27">
        <v>1</v>
      </c>
      <c r="AD223" s="27">
        <v>0</v>
      </c>
      <c r="AE223" s="27">
        <v>0</v>
      </c>
      <c r="AF223" s="12">
        <v>1107773</v>
      </c>
      <c r="AG223" s="12">
        <v>2228232</v>
      </c>
      <c r="AH223">
        <v>0.497153348484359</v>
      </c>
      <c r="AI223" s="10">
        <v>12210801</v>
      </c>
      <c r="AJ223" s="22">
        <v>44.075</v>
      </c>
      <c r="AK223" s="16">
        <v>20275</v>
      </c>
      <c r="AL223" s="23">
        <v>85919.4375</v>
      </c>
      <c r="AM223" s="16">
        <f t="shared" si="14"/>
        <v>202.068291392286</v>
      </c>
      <c r="AN223" s="16">
        <f t="shared" si="15"/>
        <v>0.00703634736984085</v>
      </c>
      <c r="AO223" s="16">
        <v>5745</v>
      </c>
      <c r="AP223">
        <v>0.00602258988902589</v>
      </c>
      <c r="AQ223" s="4">
        <v>26</v>
      </c>
      <c r="AR223" s="4">
        <v>26</v>
      </c>
      <c r="AS223" s="4">
        <v>1.00700925994596</v>
      </c>
      <c r="AT223" s="4">
        <v>1066839</v>
      </c>
      <c r="AU223" s="4">
        <v>41359</v>
      </c>
      <c r="AV223" s="4">
        <v>374</v>
      </c>
      <c r="AW223" s="4">
        <v>5208</v>
      </c>
      <c r="AX223" s="4">
        <v>46625</v>
      </c>
      <c r="AY223" s="4">
        <v>8224503</v>
      </c>
      <c r="AZ223" s="4">
        <v>19342.669332079</v>
      </c>
      <c r="BA223" s="4">
        <v>0.673543283524152</v>
      </c>
      <c r="BB223" s="4">
        <v>14582</v>
      </c>
      <c r="BC223" s="4">
        <v>8212905</v>
      </c>
      <c r="BD223" s="24">
        <v>365234.9375</v>
      </c>
      <c r="BE223" s="12">
        <v>858.972101364064</v>
      </c>
      <c r="BF223" s="20">
        <v>0.0299108090861525</v>
      </c>
      <c r="BG223" s="25">
        <v>320.557</v>
      </c>
      <c r="BH223" s="2">
        <v>17816.279</v>
      </c>
      <c r="BI223" s="4">
        <v>73.84146</v>
      </c>
      <c r="BJ223">
        <v>0</v>
      </c>
      <c r="BK223">
        <v>1</v>
      </c>
      <c r="BL223" s="17">
        <v>10.8902846982</v>
      </c>
      <c r="BM223">
        <v>1.2838553864137</v>
      </c>
      <c r="BN223">
        <v>1.63665153825</v>
      </c>
      <c r="BO223">
        <f t="shared" si="12"/>
        <v>2.10122389306453</v>
      </c>
    </row>
    <row r="224" spans="1:68">
      <c r="A224">
        <v>23</v>
      </c>
      <c r="B224" s="1" t="s">
        <v>159</v>
      </c>
      <c r="C224" s="1">
        <v>2013</v>
      </c>
      <c r="D224" s="1" t="str">
        <f t="shared" si="13"/>
        <v>临汾市2013</v>
      </c>
      <c r="E224" s="1">
        <v>1160.03804899405</v>
      </c>
      <c r="F224" s="21">
        <v>50.9333300435004</v>
      </c>
      <c r="G224" s="1">
        <v>56.2941895901806</v>
      </c>
      <c r="H224" s="21">
        <v>69</v>
      </c>
      <c r="I224" s="1">
        <v>349.5068</v>
      </c>
      <c r="J224" s="1"/>
      <c r="K224" s="1"/>
      <c r="L224" s="1"/>
      <c r="M224" s="2">
        <v>427.2</v>
      </c>
      <c r="N224" s="1">
        <v>28663</v>
      </c>
      <c r="O224" s="1">
        <v>10.26336237141</v>
      </c>
      <c r="P224" s="1">
        <v>44.540282</v>
      </c>
      <c r="Q224" s="1">
        <v>44.5412</v>
      </c>
      <c r="R224" s="1">
        <v>210.702836004932</v>
      </c>
      <c r="S224" s="1">
        <v>51.8585621989852</v>
      </c>
      <c r="T224" s="1">
        <v>56489</v>
      </c>
      <c r="U224" s="1" t="s">
        <v>124</v>
      </c>
      <c r="V224" s="1">
        <v>0</v>
      </c>
      <c r="W224" s="1">
        <v>0</v>
      </c>
      <c r="X224" s="1">
        <v>1</v>
      </c>
      <c r="Y224" s="27">
        <v>50</v>
      </c>
      <c r="Z224">
        <v>1</v>
      </c>
      <c r="AA224">
        <v>3</v>
      </c>
      <c r="AB224" s="27">
        <v>0</v>
      </c>
      <c r="AC224" s="27">
        <v>1</v>
      </c>
      <c r="AD224" s="27">
        <v>0</v>
      </c>
      <c r="AE224" s="27">
        <v>0</v>
      </c>
      <c r="AF224" s="12">
        <v>1181496</v>
      </c>
      <c r="AG224" s="12">
        <v>2652646</v>
      </c>
      <c r="AH224">
        <v>0.44540281665929</v>
      </c>
      <c r="AI224" s="10">
        <v>12239045</v>
      </c>
      <c r="AJ224" s="22">
        <v>45.67</v>
      </c>
      <c r="AK224" s="16">
        <v>20275</v>
      </c>
      <c r="AL224" s="23">
        <v>85961.616</v>
      </c>
      <c r="AM224" s="16">
        <f t="shared" si="14"/>
        <v>201.221011235955</v>
      </c>
      <c r="AN224" s="16">
        <f t="shared" si="15"/>
        <v>0.00702355584116244</v>
      </c>
      <c r="AO224" s="16">
        <v>5900</v>
      </c>
      <c r="AP224">
        <v>0.00603652034525278</v>
      </c>
      <c r="AQ224" s="4">
        <v>34</v>
      </c>
      <c r="AR224" s="4">
        <v>30</v>
      </c>
      <c r="AS224" s="4">
        <v>1.05295774905983</v>
      </c>
      <c r="AT224" s="4">
        <v>1149030</v>
      </c>
      <c r="AU224" s="4">
        <v>43263</v>
      </c>
      <c r="AV224" s="4">
        <v>372</v>
      </c>
      <c r="AW224" s="4">
        <v>5351</v>
      </c>
      <c r="AX224" s="4">
        <v>46625</v>
      </c>
      <c r="AY224" s="4">
        <v>10362704</v>
      </c>
      <c r="AZ224" s="4">
        <v>24257.265917603</v>
      </c>
      <c r="BA224" s="4">
        <v>0.846692205151627</v>
      </c>
      <c r="BB224" s="4">
        <v>16918</v>
      </c>
      <c r="BC224" s="4">
        <v>8277907</v>
      </c>
      <c r="BD224" s="24">
        <v>463536.2472</v>
      </c>
      <c r="BE224" s="12">
        <v>1085.05675842697</v>
      </c>
      <c r="BF224" s="20">
        <v>0.0378735634357092</v>
      </c>
      <c r="BG224" s="25">
        <v>384</v>
      </c>
      <c r="BH224" s="2">
        <v>18025.322</v>
      </c>
      <c r="BI224" s="4">
        <v>73.63341</v>
      </c>
      <c r="BJ224">
        <v>0</v>
      </c>
      <c r="BK224">
        <v>1</v>
      </c>
      <c r="BL224" s="17">
        <v>12.2654405696</v>
      </c>
      <c r="BM224">
        <v>1.70952886874521</v>
      </c>
      <c r="BN224">
        <v>1.63000040471</v>
      </c>
      <c r="BO224">
        <f t="shared" si="12"/>
        <v>2.78653274791811</v>
      </c>
      <c r="BP224">
        <v>18</v>
      </c>
    </row>
    <row r="225" spans="1:68">
      <c r="A225">
        <v>23</v>
      </c>
      <c r="B225" s="1" t="s">
        <v>159</v>
      </c>
      <c r="C225" s="1">
        <v>2014</v>
      </c>
      <c r="D225" s="1" t="str">
        <f t="shared" si="13"/>
        <v>临汾市2014</v>
      </c>
      <c r="E225" s="1">
        <v>1061.62487786372</v>
      </c>
      <c r="F225" s="21">
        <v>45.4892436027527</v>
      </c>
      <c r="G225" s="1">
        <v>46.5096954729328</v>
      </c>
      <c r="H225" s="21">
        <v>69</v>
      </c>
      <c r="I225" s="1">
        <v>351.7572</v>
      </c>
      <c r="J225" s="1">
        <v>95.2958904109589</v>
      </c>
      <c r="K225" s="1">
        <v>58.9178082191781</v>
      </c>
      <c r="L225" s="1">
        <v>31.7753424657534</v>
      </c>
      <c r="M225" s="2">
        <v>429</v>
      </c>
      <c r="N225" s="1">
        <v>27557</v>
      </c>
      <c r="O225" s="1">
        <v>10.2240118657919</v>
      </c>
      <c r="P225" s="1">
        <v>41.777097</v>
      </c>
      <c r="Q225" s="1">
        <v>41.77618</v>
      </c>
      <c r="R225" s="1">
        <v>211.590628853268</v>
      </c>
      <c r="S225" s="1">
        <v>49.48231441423</v>
      </c>
      <c r="T225" s="1">
        <v>63306</v>
      </c>
      <c r="U225" s="1" t="s">
        <v>124</v>
      </c>
      <c r="V225" s="1">
        <v>0</v>
      </c>
      <c r="W225" s="1">
        <v>0</v>
      </c>
      <c r="X225" s="1">
        <v>1</v>
      </c>
      <c r="Y225" s="27">
        <v>51</v>
      </c>
      <c r="Z225">
        <v>1</v>
      </c>
      <c r="AA225">
        <v>3</v>
      </c>
      <c r="AB225" s="27">
        <v>0</v>
      </c>
      <c r="AC225" s="27">
        <v>1</v>
      </c>
      <c r="AD225" s="27">
        <v>0</v>
      </c>
      <c r="AE225" s="27">
        <v>0</v>
      </c>
      <c r="AF225" s="12">
        <v>1182629</v>
      </c>
      <c r="AG225" s="12">
        <v>2830807</v>
      </c>
      <c r="AH225">
        <v>0.417770974849221</v>
      </c>
      <c r="AI225" s="10">
        <v>12132401</v>
      </c>
      <c r="AJ225" s="22">
        <v>47.14</v>
      </c>
      <c r="AK225" s="16">
        <v>20275</v>
      </c>
      <c r="AL225" s="23">
        <v>91607.5764</v>
      </c>
      <c r="AM225" s="16">
        <f t="shared" si="14"/>
        <v>213.537474125874</v>
      </c>
      <c r="AN225" s="16">
        <f t="shared" si="15"/>
        <v>0.00755065517534411</v>
      </c>
      <c r="AO225" s="16">
        <v>5492</v>
      </c>
      <c r="AP225">
        <v>0.0059839215782984</v>
      </c>
      <c r="AQ225" s="4">
        <v>31</v>
      </c>
      <c r="AR225" s="4">
        <v>23</v>
      </c>
      <c r="AS225" s="4">
        <v>1.02347997804909</v>
      </c>
      <c r="AT225" s="4">
        <v>1250137</v>
      </c>
      <c r="AU225" s="4">
        <v>44305</v>
      </c>
      <c r="AV225" s="4">
        <v>364</v>
      </c>
      <c r="AW225" s="4">
        <v>4444</v>
      </c>
      <c r="AX225" s="4">
        <v>46625</v>
      </c>
      <c r="AY225" s="4">
        <v>12294284</v>
      </c>
      <c r="AZ225" s="4">
        <v>28658.0046620047</v>
      </c>
      <c r="BA225" s="4">
        <v>1.01334303078179</v>
      </c>
      <c r="BB225" s="4">
        <v>13922</v>
      </c>
      <c r="BC225" s="4">
        <v>8555613</v>
      </c>
      <c r="BD225" s="24">
        <v>245398.7172</v>
      </c>
      <c r="BE225" s="12">
        <v>572.024981818182</v>
      </c>
      <c r="BF225" s="20">
        <v>0.0202267232347497</v>
      </c>
      <c r="BG225" s="25">
        <v>423</v>
      </c>
      <c r="BH225" s="2">
        <v>18113.619</v>
      </c>
      <c r="BI225" s="4">
        <v>73.98681</v>
      </c>
      <c r="BJ225">
        <v>0</v>
      </c>
      <c r="BK225">
        <v>1</v>
      </c>
      <c r="BL225" s="17">
        <v>11.7025225097</v>
      </c>
      <c r="BM225">
        <v>1.77121149863836</v>
      </c>
      <c r="BN225">
        <v>1.72357214684</v>
      </c>
      <c r="BO225">
        <f t="shared" si="12"/>
        <v>3.05281080521581</v>
      </c>
      <c r="BP225" s="26">
        <v>9.25925925925926</v>
      </c>
    </row>
    <row r="226" spans="1:68">
      <c r="A226">
        <v>23</v>
      </c>
      <c r="B226" s="1" t="s">
        <v>159</v>
      </c>
      <c r="C226" s="1">
        <v>2015</v>
      </c>
      <c r="D226" s="1" t="str">
        <f t="shared" si="13"/>
        <v>临汾市2015</v>
      </c>
      <c r="E226" s="1">
        <v>1199.19900647534</v>
      </c>
      <c r="F226" s="21">
        <v>43.8739587254515</v>
      </c>
      <c r="G226" s="1">
        <v>47.9170874342235</v>
      </c>
      <c r="H226" s="21">
        <v>69</v>
      </c>
      <c r="I226" s="1">
        <v>293.0829</v>
      </c>
      <c r="J226" s="1">
        <v>93.0849315068493</v>
      </c>
      <c r="K226" s="1">
        <v>63.2027397260274</v>
      </c>
      <c r="L226" s="1">
        <v>32.9835616438356</v>
      </c>
      <c r="M226" s="2">
        <v>430.59</v>
      </c>
      <c r="N226" s="1">
        <v>26239</v>
      </c>
      <c r="O226" s="1">
        <v>10.1750021325757</v>
      </c>
      <c r="P226" s="1">
        <v>30.669079</v>
      </c>
      <c r="Q226" s="1">
        <v>30.6681</v>
      </c>
      <c r="R226" s="1">
        <v>212.374845869297</v>
      </c>
      <c r="S226" s="1">
        <v>46.4625591848507</v>
      </c>
      <c r="T226" s="1">
        <v>85567</v>
      </c>
      <c r="U226" s="1" t="s">
        <v>124</v>
      </c>
      <c r="V226" s="1">
        <v>0</v>
      </c>
      <c r="W226" s="1">
        <v>0</v>
      </c>
      <c r="X226" s="1">
        <v>1</v>
      </c>
      <c r="Y226" s="27">
        <v>52</v>
      </c>
      <c r="Z226">
        <v>1</v>
      </c>
      <c r="AA226">
        <v>3</v>
      </c>
      <c r="AB226" s="27">
        <v>0</v>
      </c>
      <c r="AC226" s="27">
        <v>1</v>
      </c>
      <c r="AD226" s="27">
        <v>0</v>
      </c>
      <c r="AE226" s="27">
        <v>0</v>
      </c>
      <c r="AF226" s="12">
        <v>881813</v>
      </c>
      <c r="AG226" s="12">
        <v>2875251</v>
      </c>
      <c r="AH226">
        <v>0.306690789778005</v>
      </c>
      <c r="AI226" s="10">
        <v>11611090</v>
      </c>
      <c r="AJ226" s="22">
        <v>48.62</v>
      </c>
      <c r="AK226" s="16">
        <v>20275</v>
      </c>
      <c r="AL226" s="23">
        <v>97536.744</v>
      </c>
      <c r="AM226" s="16">
        <f t="shared" si="14"/>
        <v>226.518832299868</v>
      </c>
      <c r="AN226" s="16">
        <f t="shared" si="15"/>
        <v>0.00840030901491591</v>
      </c>
      <c r="AO226" s="16">
        <v>5814</v>
      </c>
      <c r="AP226">
        <v>0.00572680147965475</v>
      </c>
      <c r="AQ226" s="4">
        <v>50</v>
      </c>
      <c r="AR226" s="4">
        <v>52</v>
      </c>
      <c r="AS226" s="4">
        <v>0.979463753435102</v>
      </c>
      <c r="AT226" s="4">
        <v>1375869</v>
      </c>
      <c r="AU226" s="4">
        <v>44675</v>
      </c>
      <c r="AV226" s="4">
        <v>366</v>
      </c>
      <c r="AW226" s="4">
        <v>4209</v>
      </c>
      <c r="AX226" s="4">
        <v>46625</v>
      </c>
      <c r="AY226" s="4">
        <v>14012204</v>
      </c>
      <c r="AZ226" s="4">
        <v>32541.8704568151</v>
      </c>
      <c r="BA226" s="4">
        <v>1.20679488316773</v>
      </c>
      <c r="BB226" s="4">
        <v>9008</v>
      </c>
      <c r="BC226" s="4">
        <v>9131833</v>
      </c>
      <c r="BD226" s="24">
        <v>187848.544</v>
      </c>
      <c r="BE226" s="12">
        <v>436.258491836782</v>
      </c>
      <c r="BF226" s="20">
        <v>0.0161783729176158</v>
      </c>
      <c r="BG226" s="25">
        <v>467</v>
      </c>
      <c r="BH226" s="2">
        <v>18245.095</v>
      </c>
      <c r="BI226" s="4">
        <v>51.29951</v>
      </c>
      <c r="BJ226">
        <v>0</v>
      </c>
      <c r="BK226">
        <v>1</v>
      </c>
      <c r="BL226" s="17">
        <v>12.0304419263</v>
      </c>
      <c r="BM226">
        <v>1.12349040259178</v>
      </c>
      <c r="BN226">
        <v>1.8312680683</v>
      </c>
      <c r="BO226">
        <f t="shared" si="12"/>
        <v>2.05741209930784</v>
      </c>
      <c r="BP226" s="26">
        <v>59.868253968254</v>
      </c>
    </row>
    <row r="227" spans="1:68">
      <c r="A227">
        <v>23</v>
      </c>
      <c r="B227" s="1" t="s">
        <v>159</v>
      </c>
      <c r="C227" s="1">
        <v>2016</v>
      </c>
      <c r="D227" s="1" t="str">
        <f t="shared" si="13"/>
        <v>临汾市2016</v>
      </c>
      <c r="E227" s="1">
        <v>1155.45839640783</v>
      </c>
      <c r="F227" s="21">
        <v>44.4193172734004</v>
      </c>
      <c r="G227" s="1">
        <v>42.5869842968544</v>
      </c>
      <c r="H227" s="21">
        <v>69</v>
      </c>
      <c r="I227" s="1">
        <v>257.0895</v>
      </c>
      <c r="J227" s="1">
        <v>120.994520547945</v>
      </c>
      <c r="K227" s="1">
        <v>83.1068493150685</v>
      </c>
      <c r="L227" s="1">
        <v>33.7041095890411</v>
      </c>
      <c r="M227" s="2">
        <v>434</v>
      </c>
      <c r="N227" s="1">
        <v>27102</v>
      </c>
      <c r="O227" s="1">
        <v>10.2073628048827</v>
      </c>
      <c r="P227" s="1">
        <v>27.651848</v>
      </c>
      <c r="Q227" s="1">
        <v>27.65307</v>
      </c>
      <c r="R227" s="1">
        <v>214.056720098644</v>
      </c>
      <c r="S227" s="1">
        <v>45.016389773955</v>
      </c>
      <c r="T227" s="1">
        <v>84947</v>
      </c>
      <c r="U227" s="1" t="s">
        <v>161</v>
      </c>
      <c r="V227" s="1">
        <v>0</v>
      </c>
      <c r="W227" s="1">
        <v>0</v>
      </c>
      <c r="X227" s="1">
        <v>1</v>
      </c>
      <c r="Y227" s="27">
        <v>57</v>
      </c>
      <c r="Z227">
        <v>1</v>
      </c>
      <c r="AA227">
        <v>4</v>
      </c>
      <c r="AB227" s="27">
        <v>0</v>
      </c>
      <c r="AC227" s="27">
        <v>1</v>
      </c>
      <c r="AD227" s="27">
        <v>0</v>
      </c>
      <c r="AE227" s="27">
        <v>0</v>
      </c>
      <c r="AF227" s="12">
        <v>859858</v>
      </c>
      <c r="AG227" s="12">
        <v>3109586</v>
      </c>
      <c r="AH227">
        <v>0.276518481881511</v>
      </c>
      <c r="AI227" s="10">
        <v>12051761</v>
      </c>
      <c r="AJ227" s="22">
        <v>50.033</v>
      </c>
      <c r="AK227" s="16">
        <v>20275</v>
      </c>
      <c r="AL227" s="23">
        <v>110667.3603</v>
      </c>
      <c r="AM227" s="16">
        <f t="shared" si="14"/>
        <v>254.993917741935</v>
      </c>
      <c r="AN227" s="16">
        <f t="shared" si="15"/>
        <v>0.0091826713374087</v>
      </c>
      <c r="AO227" s="16">
        <v>5218</v>
      </c>
      <c r="AP227">
        <v>0.00594414845869297</v>
      </c>
      <c r="AQ227" s="4">
        <v>48</v>
      </c>
      <c r="AR227" s="4">
        <v>42</v>
      </c>
      <c r="AS227" s="4">
        <v>0.999223533984406</v>
      </c>
      <c r="AT227" s="4">
        <v>1534158</v>
      </c>
      <c r="AU227" s="4">
        <v>47585</v>
      </c>
      <c r="AV227" s="4">
        <v>354</v>
      </c>
      <c r="AW227" s="4">
        <v>4041</v>
      </c>
      <c r="AX227" s="4">
        <v>46625</v>
      </c>
      <c r="AY227" s="4">
        <v>13942534</v>
      </c>
      <c r="AZ227" s="4">
        <v>32125.6543778802</v>
      </c>
      <c r="BA227" s="4">
        <v>1.15688769466968</v>
      </c>
      <c r="BB227" s="4">
        <v>9366</v>
      </c>
      <c r="BC227" s="4">
        <v>9500316</v>
      </c>
      <c r="BD227" s="24">
        <v>123956</v>
      </c>
      <c r="BE227" s="12">
        <v>285.612903225806</v>
      </c>
      <c r="BF227" s="20">
        <v>0.010285301874141</v>
      </c>
      <c r="BG227" s="25">
        <v>512</v>
      </c>
      <c r="BH227" s="2">
        <v>18540.609</v>
      </c>
      <c r="BI227" s="4">
        <v>50.14345</v>
      </c>
      <c r="BJ227">
        <v>0</v>
      </c>
      <c r="BK227">
        <v>1</v>
      </c>
      <c r="BL227" s="17">
        <v>12.0759430774</v>
      </c>
      <c r="BM227">
        <v>1.455003085</v>
      </c>
      <c r="BN227">
        <v>1.78173121241</v>
      </c>
      <c r="BO227">
        <f t="shared" si="12"/>
        <v>2.59242441069734</v>
      </c>
      <c r="BP227">
        <v>39.38</v>
      </c>
    </row>
    <row r="228" spans="1:68">
      <c r="A228">
        <v>23</v>
      </c>
      <c r="B228" s="1" t="s">
        <v>159</v>
      </c>
      <c r="C228" s="1">
        <v>2017</v>
      </c>
      <c r="D228" s="1" t="str">
        <f t="shared" si="13"/>
        <v>临汾市2017</v>
      </c>
      <c r="E228" s="1">
        <v>1161.26943130056</v>
      </c>
      <c r="F228" s="21">
        <v>47.5981139509055</v>
      </c>
      <c r="G228" s="1">
        <v>36.4622200341028</v>
      </c>
      <c r="H228" s="21">
        <v>69</v>
      </c>
      <c r="I228" s="1">
        <v>1325.516</v>
      </c>
      <c r="J228" s="1">
        <v>117.495890410959</v>
      </c>
      <c r="K228" s="1">
        <v>78.9342465753425</v>
      </c>
      <c r="L228" s="1">
        <v>37.2739726027397</v>
      </c>
      <c r="M228" s="2">
        <v>433</v>
      </c>
      <c r="N228" s="1">
        <v>29539</v>
      </c>
      <c r="O228" s="1">
        <v>10.2934667031088</v>
      </c>
      <c r="P228" s="1">
        <v>29.040502</v>
      </c>
      <c r="Q228" s="1">
        <v>29.0405</v>
      </c>
      <c r="R228" s="1">
        <v>213.563501849568</v>
      </c>
      <c r="S228" s="1">
        <v>45.2033822353352</v>
      </c>
      <c r="T228" s="1">
        <v>109754</v>
      </c>
      <c r="U228" s="1" t="s">
        <v>161</v>
      </c>
      <c r="V228" s="1">
        <v>0</v>
      </c>
      <c r="W228" s="1">
        <v>0</v>
      </c>
      <c r="X228" s="1">
        <v>1</v>
      </c>
      <c r="Y228" s="27">
        <v>58</v>
      </c>
      <c r="Z228">
        <v>1</v>
      </c>
      <c r="AA228">
        <v>4</v>
      </c>
      <c r="AB228" s="27">
        <v>0</v>
      </c>
      <c r="AC228" s="27">
        <v>1</v>
      </c>
      <c r="AD228" s="27">
        <v>0</v>
      </c>
      <c r="AE228" s="27">
        <v>1</v>
      </c>
      <c r="AF228" s="12">
        <v>970948</v>
      </c>
      <c r="AG228" s="12">
        <v>3343427</v>
      </c>
      <c r="AH228">
        <v>0.290405024545175</v>
      </c>
      <c r="AI228" s="10">
        <v>13203300</v>
      </c>
      <c r="AJ228" s="22">
        <v>51.397</v>
      </c>
      <c r="AK228" s="16">
        <v>20275</v>
      </c>
      <c r="AL228" s="23">
        <v>120236.0544</v>
      </c>
      <c r="AM228" s="16">
        <f t="shared" si="14"/>
        <v>277.681418937644</v>
      </c>
      <c r="AN228" s="16">
        <f t="shared" si="15"/>
        <v>0.00910651537115721</v>
      </c>
      <c r="AO228" s="16">
        <v>5731</v>
      </c>
      <c r="AP228">
        <v>0.0065121085080148</v>
      </c>
      <c r="AQ228" s="4">
        <v>75</v>
      </c>
      <c r="AR228" s="4">
        <v>65</v>
      </c>
      <c r="AS228" s="4">
        <v>1.02447565003226</v>
      </c>
      <c r="AT228" s="4">
        <v>1736241</v>
      </c>
      <c r="AU228" s="4">
        <v>46361</v>
      </c>
      <c r="AV228" s="4">
        <v>380</v>
      </c>
      <c r="AW228" s="4">
        <v>3921</v>
      </c>
      <c r="AX228" s="4">
        <v>46625</v>
      </c>
      <c r="AY228" s="4">
        <v>17175476</v>
      </c>
      <c r="AZ228" s="4">
        <v>39666.2263279446</v>
      </c>
      <c r="BA228" s="4">
        <v>1.30084721243931</v>
      </c>
      <c r="BB228" s="4">
        <v>17935</v>
      </c>
      <c r="BC228" s="4">
        <v>8769781</v>
      </c>
      <c r="BD228" s="24">
        <v>166700</v>
      </c>
      <c r="BE228" s="12">
        <v>384.988452655889</v>
      </c>
      <c r="BF228" s="20">
        <v>0.0126256314709201</v>
      </c>
      <c r="BG228" s="25">
        <v>592</v>
      </c>
      <c r="BH228" s="2">
        <v>18780.713</v>
      </c>
      <c r="BI228" s="4">
        <v>53.67202</v>
      </c>
      <c r="BJ228">
        <v>0</v>
      </c>
      <c r="BK228">
        <v>1</v>
      </c>
      <c r="BL228" s="17">
        <v>12.1717333694</v>
      </c>
      <c r="BM228">
        <v>1.55216039450685</v>
      </c>
      <c r="BN228">
        <v>1.76842346094</v>
      </c>
      <c r="BO228">
        <f t="shared" si="12"/>
        <v>2.7448768567878</v>
      </c>
      <c r="BP228">
        <v>55.67</v>
      </c>
    </row>
    <row r="229" spans="1:68">
      <c r="A229">
        <v>23</v>
      </c>
      <c r="B229" s="1" t="s">
        <v>159</v>
      </c>
      <c r="C229" s="1">
        <v>2018</v>
      </c>
      <c r="D229" s="1" t="str">
        <f t="shared" si="13"/>
        <v>临汾市2018</v>
      </c>
      <c r="E229" s="1">
        <v>1289.83297715943</v>
      </c>
      <c r="F229" s="21">
        <v>40.742337905213</v>
      </c>
      <c r="G229" s="1">
        <v>33.4397446035168</v>
      </c>
      <c r="H229" s="21">
        <v>69</v>
      </c>
      <c r="I229" s="1">
        <v>1462.739</v>
      </c>
      <c r="J229" s="1">
        <v>101.916666666666</v>
      </c>
      <c r="K229" s="1">
        <v>42.75</v>
      </c>
      <c r="L229" s="1">
        <v>37.1666666666666</v>
      </c>
      <c r="M229" s="2">
        <v>433</v>
      </c>
      <c r="N229" s="1">
        <v>32066</v>
      </c>
      <c r="O229" s="1">
        <v>10.3755515577488</v>
      </c>
      <c r="P229" s="1">
        <v>32.653959</v>
      </c>
      <c r="Q229" s="1">
        <v>32.65425</v>
      </c>
      <c r="R229" s="1">
        <v>213.563501849568</v>
      </c>
      <c r="S229" s="1">
        <v>43.8017977592145</v>
      </c>
      <c r="T229" s="1">
        <v>96946</v>
      </c>
      <c r="U229" s="1" t="s">
        <v>161</v>
      </c>
      <c r="V229" s="1">
        <v>0</v>
      </c>
      <c r="W229" s="1">
        <v>0</v>
      </c>
      <c r="X229" s="1">
        <v>1</v>
      </c>
      <c r="Y229" s="27">
        <v>59</v>
      </c>
      <c r="Z229">
        <v>1</v>
      </c>
      <c r="AA229">
        <v>4</v>
      </c>
      <c r="AB229" s="27">
        <v>0</v>
      </c>
      <c r="AC229" s="27">
        <v>1</v>
      </c>
      <c r="AD229" s="27">
        <v>0</v>
      </c>
      <c r="AE229" s="27">
        <v>1</v>
      </c>
      <c r="AF229" s="12">
        <v>1260193</v>
      </c>
      <c r="AG229" s="12">
        <v>3859235</v>
      </c>
      <c r="AH229">
        <v>0.32653958621333</v>
      </c>
      <c r="AI229" s="10">
        <v>14400430</v>
      </c>
      <c r="AJ229" s="22">
        <v>52.54</v>
      </c>
      <c r="AK229" s="16">
        <v>20275</v>
      </c>
      <c r="AL229" s="23">
        <v>123798.3192</v>
      </c>
      <c r="AM229" s="16">
        <f t="shared" si="14"/>
        <v>285.908358429561</v>
      </c>
      <c r="AN229" s="16">
        <f t="shared" si="15"/>
        <v>0.00859684878854312</v>
      </c>
      <c r="AO229" s="16">
        <v>5580</v>
      </c>
      <c r="AP229">
        <v>0.00710255487053021</v>
      </c>
      <c r="AQ229" s="4">
        <v>65</v>
      </c>
      <c r="AR229" s="4">
        <v>67</v>
      </c>
      <c r="AS229" s="4">
        <v>1.04408001129915</v>
      </c>
      <c r="AT229" s="4">
        <v>1952304</v>
      </c>
      <c r="AU229" s="4">
        <v>47110</v>
      </c>
      <c r="AV229" s="4">
        <v>388</v>
      </c>
      <c r="AW229" s="4">
        <v>3834</v>
      </c>
      <c r="AX229" s="4">
        <v>46625</v>
      </c>
      <c r="AY229" s="4">
        <v>21136893</v>
      </c>
      <c r="AZ229" s="4">
        <v>48814.9953810624</v>
      </c>
      <c r="BA229" s="4">
        <v>1.46779596164837</v>
      </c>
      <c r="BB229" s="4">
        <v>11190</v>
      </c>
      <c r="BC229" s="4">
        <v>9363105</v>
      </c>
      <c r="BD229" s="24">
        <v>197900</v>
      </c>
      <c r="BE229" s="12">
        <v>457.043879907621</v>
      </c>
      <c r="BF229" s="20">
        <v>0.0137426451849007</v>
      </c>
      <c r="BG229" s="25">
        <v>665</v>
      </c>
      <c r="BH229" s="2">
        <v>18933.958</v>
      </c>
      <c r="BI229" s="4">
        <v>50.35475</v>
      </c>
      <c r="BJ229">
        <v>0</v>
      </c>
      <c r="BK229">
        <v>1</v>
      </c>
      <c r="BL229" s="17">
        <v>12.1201950872</v>
      </c>
      <c r="BM229">
        <v>1.28064627474795</v>
      </c>
      <c r="BN229">
        <v>1.83692688525</v>
      </c>
      <c r="BO229">
        <f t="shared" si="12"/>
        <v>2.35245357257976</v>
      </c>
      <c r="BP229">
        <v>20.92</v>
      </c>
    </row>
    <row r="230" spans="1:68">
      <c r="A230">
        <v>23</v>
      </c>
      <c r="B230" s="1" t="s">
        <v>159</v>
      </c>
      <c r="C230" s="1">
        <v>2019</v>
      </c>
      <c r="D230" s="1" t="str">
        <f t="shared" si="13"/>
        <v>临汾市2019</v>
      </c>
      <c r="E230" s="1">
        <v>1218.31804418561</v>
      </c>
      <c r="F230" s="21">
        <v>39.6303094234354</v>
      </c>
      <c r="G230" s="1">
        <v>62.1666666666666</v>
      </c>
      <c r="H230" s="21">
        <v>69</v>
      </c>
      <c r="I230" s="1">
        <v>1590.834</v>
      </c>
      <c r="J230" s="1">
        <v>104.833333333333</v>
      </c>
      <c r="K230" s="1">
        <v>27.75</v>
      </c>
      <c r="L230" s="1">
        <v>38.5</v>
      </c>
      <c r="M230" s="2">
        <v>431</v>
      </c>
      <c r="N230" s="1">
        <v>32250</v>
      </c>
      <c r="O230" s="1">
        <v>10.3812733222239</v>
      </c>
      <c r="P230" s="1">
        <v>33.575144</v>
      </c>
      <c r="Q230" s="1">
        <v>33.575144</v>
      </c>
      <c r="R230" s="1">
        <v>212.577065351418</v>
      </c>
      <c r="S230" s="1">
        <v>43.2494975911906</v>
      </c>
      <c r="T230" s="1">
        <v>126743</v>
      </c>
      <c r="U230" s="1" t="s">
        <v>161</v>
      </c>
      <c r="V230" s="1">
        <v>0</v>
      </c>
      <c r="W230" s="1">
        <v>0</v>
      </c>
      <c r="X230" s="1">
        <v>1</v>
      </c>
      <c r="Y230" s="27">
        <v>60</v>
      </c>
      <c r="Z230">
        <v>1</v>
      </c>
      <c r="AA230">
        <v>4</v>
      </c>
      <c r="AB230" s="27">
        <v>0</v>
      </c>
      <c r="AC230" s="27">
        <v>1</v>
      </c>
      <c r="AD230" s="27">
        <v>0</v>
      </c>
      <c r="AE230" s="27">
        <v>0</v>
      </c>
      <c r="AF230" s="12">
        <v>1380623</v>
      </c>
      <c r="AG230" s="12">
        <v>4112039</v>
      </c>
      <c r="AH230">
        <v>0.335751436209627</v>
      </c>
      <c r="AI230" s="10">
        <v>14530000</v>
      </c>
      <c r="AJ230" s="22">
        <v>53.56</v>
      </c>
      <c r="AK230" s="16">
        <v>20275</v>
      </c>
      <c r="AL230" s="23">
        <v>6367.3155</v>
      </c>
      <c r="AM230" s="16">
        <f t="shared" si="14"/>
        <v>14.7733538283063</v>
      </c>
      <c r="AN230" s="16">
        <f t="shared" si="15"/>
        <v>0.000438218547832072</v>
      </c>
      <c r="AO230" s="16">
        <v>6075</v>
      </c>
      <c r="AP230">
        <v>0.00716646115906289</v>
      </c>
      <c r="AQ230" s="4">
        <v>25</v>
      </c>
      <c r="AR230" s="4">
        <v>113</v>
      </c>
      <c r="AS230" s="4">
        <v>1.05681019215492</v>
      </c>
      <c r="AT230" s="4">
        <v>2119276</v>
      </c>
      <c r="AU230" s="4">
        <v>46648</v>
      </c>
      <c r="AV230" s="4">
        <v>435</v>
      </c>
      <c r="AW230" s="4">
        <v>3770</v>
      </c>
      <c r="AX230" s="4">
        <v>46625</v>
      </c>
      <c r="AY230" s="4">
        <v>25986089</v>
      </c>
      <c r="AZ230" s="4">
        <v>60292.5498839907</v>
      </c>
      <c r="BA230" s="4">
        <v>1.78844384033035</v>
      </c>
      <c r="BB230" s="4">
        <v>8229</v>
      </c>
      <c r="BC230" s="4">
        <v>10514857</v>
      </c>
      <c r="BD230" s="24">
        <v>151000</v>
      </c>
      <c r="BE230" s="12">
        <v>350.348027842227</v>
      </c>
      <c r="BF230" s="20">
        <v>0.0103922918100482</v>
      </c>
      <c r="BG230" s="25">
        <v>733</v>
      </c>
      <c r="BH230" s="2">
        <v>19167</v>
      </c>
      <c r="BI230" s="4">
        <v>50.72436</v>
      </c>
      <c r="BJ230">
        <v>0</v>
      </c>
      <c r="BK230">
        <v>1</v>
      </c>
      <c r="BL230" s="17">
        <v>12.3851103622</v>
      </c>
      <c r="BM230">
        <v>1.25771199430685</v>
      </c>
      <c r="BN230">
        <v>1.82536487776</v>
      </c>
      <c r="BO230">
        <f t="shared" si="12"/>
        <v>2.29578330074521</v>
      </c>
      <c r="BP230">
        <v>43.3</v>
      </c>
    </row>
    <row r="231" spans="1:68">
      <c r="A231">
        <v>23</v>
      </c>
      <c r="B231" s="1" t="s">
        <v>159</v>
      </c>
      <c r="C231" s="1">
        <v>2020</v>
      </c>
      <c r="D231" s="1" t="str">
        <f t="shared" si="13"/>
        <v>临汾市2020</v>
      </c>
      <c r="E231" s="1">
        <v>1099.80343510561</v>
      </c>
      <c r="F231" s="21">
        <v>35.7245481248455</v>
      </c>
      <c r="G231" s="1">
        <v>52</v>
      </c>
      <c r="H231" s="1"/>
      <c r="I231" s="1"/>
      <c r="J231" s="1">
        <v>87.5833333333333</v>
      </c>
      <c r="K231" s="1">
        <v>18.5</v>
      </c>
      <c r="L231" s="1">
        <v>37.8333333333333</v>
      </c>
      <c r="M231" s="2">
        <v>429</v>
      </c>
      <c r="P231">
        <v>30.77098</v>
      </c>
      <c r="Q231" s="1">
        <v>30.792205</v>
      </c>
      <c r="R231" s="1">
        <v>212.577065351418</v>
      </c>
      <c r="S231" s="1">
        <v>42.8913101249003</v>
      </c>
      <c r="T231" s="1">
        <v>73892</v>
      </c>
      <c r="U231" s="1" t="s">
        <v>162</v>
      </c>
      <c r="V231" s="1">
        <v>1</v>
      </c>
      <c r="W231" s="1">
        <v>0</v>
      </c>
      <c r="X231" s="1">
        <v>0</v>
      </c>
      <c r="Y231" s="27">
        <v>57</v>
      </c>
      <c r="Z231">
        <v>1</v>
      </c>
      <c r="AA231">
        <v>3</v>
      </c>
      <c r="AB231" s="27">
        <v>0</v>
      </c>
      <c r="AC231" s="27">
        <v>1</v>
      </c>
      <c r="AD231" s="27">
        <v>0</v>
      </c>
      <c r="AE231" s="27">
        <v>0</v>
      </c>
      <c r="AF231" s="12">
        <v>1353000</v>
      </c>
      <c r="AG231" s="12">
        <v>4397000</v>
      </c>
      <c r="AH231">
        <v>0.307709802137821</v>
      </c>
      <c r="AI231" s="10">
        <v>15051595</v>
      </c>
      <c r="AJ231" s="22"/>
      <c r="AK231" s="16">
        <v>20275</v>
      </c>
      <c r="AM231" s="16"/>
      <c r="AN231" s="16"/>
      <c r="AP231">
        <v>0.00742372133168927</v>
      </c>
      <c r="BE231" s="8"/>
      <c r="BF231"/>
      <c r="BG231" s="25"/>
      <c r="BH231" s="2">
        <v>19167</v>
      </c>
      <c r="BJ231">
        <v>0</v>
      </c>
      <c r="BK231">
        <v>1</v>
      </c>
      <c r="BL231" s="17">
        <v>11.8971814512</v>
      </c>
      <c r="BM231">
        <v>1.61365555659452</v>
      </c>
      <c r="BN231">
        <v>2.05509450233</v>
      </c>
      <c r="BO231">
        <f t="shared" si="12"/>
        <v>3.31621466301165</v>
      </c>
      <c r="BP231">
        <v>60.08</v>
      </c>
    </row>
    <row r="232" spans="1:67">
      <c r="A232">
        <v>24</v>
      </c>
      <c r="B232" s="1" t="s">
        <v>163</v>
      </c>
      <c r="C232" s="1">
        <v>2011</v>
      </c>
      <c r="D232" s="1" t="str">
        <f t="shared" si="13"/>
        <v>吕梁市2011</v>
      </c>
      <c r="E232" s="1">
        <v>1312.42134530234</v>
      </c>
      <c r="F232" s="21">
        <v>54.2690668089287</v>
      </c>
      <c r="G232" s="1">
        <v>62.1167993843169</v>
      </c>
      <c r="H232" s="21">
        <v>61</v>
      </c>
      <c r="I232" s="1">
        <v>94.95205</v>
      </c>
      <c r="J232" s="1"/>
      <c r="K232" s="1"/>
      <c r="L232" s="1"/>
      <c r="M232" s="2">
        <v>389.2</v>
      </c>
      <c r="N232" s="1">
        <v>30224</v>
      </c>
      <c r="O232" s="1">
        <v>10.3163915897413</v>
      </c>
      <c r="P232" s="1">
        <v>52.965781</v>
      </c>
      <c r="Q232" s="1">
        <v>53.1746</v>
      </c>
      <c r="R232" s="1">
        <v>183.247798860587</v>
      </c>
      <c r="S232" s="1">
        <v>73.7075795972059</v>
      </c>
      <c r="T232" s="1">
        <v>34224</v>
      </c>
      <c r="U232" s="1" t="s">
        <v>164</v>
      </c>
      <c r="V232" s="1">
        <v>0</v>
      </c>
      <c r="W232" s="1">
        <v>0</v>
      </c>
      <c r="X232" s="1">
        <v>1</v>
      </c>
      <c r="Y232" s="1">
        <v>55</v>
      </c>
      <c r="Z232">
        <v>1</v>
      </c>
      <c r="AA232">
        <v>3</v>
      </c>
      <c r="AB232" s="1">
        <v>0</v>
      </c>
      <c r="AC232" s="1">
        <v>0</v>
      </c>
      <c r="AD232" s="1">
        <v>0</v>
      </c>
      <c r="AE232" s="1">
        <v>0</v>
      </c>
      <c r="AF232" s="12">
        <v>1005058</v>
      </c>
      <c r="AG232" s="12">
        <v>1897561</v>
      </c>
      <c r="AH232">
        <v>0.529657808102085</v>
      </c>
      <c r="AI232" s="10">
        <v>11307118</v>
      </c>
      <c r="AJ232" s="22">
        <v>39.84</v>
      </c>
      <c r="AK232" s="16">
        <v>21239</v>
      </c>
      <c r="AL232" s="23">
        <v>123912.078</v>
      </c>
      <c r="AM232" s="16">
        <f t="shared" si="14"/>
        <v>318.376356628983</v>
      </c>
      <c r="AN232" s="16">
        <f t="shared" si="15"/>
        <v>0.0109587675657051</v>
      </c>
      <c r="AO232" s="16">
        <v>997</v>
      </c>
      <c r="AP232">
        <v>0.00532375253072179</v>
      </c>
      <c r="AQ232" s="4">
        <v>12</v>
      </c>
      <c r="AR232" s="4">
        <v>15</v>
      </c>
      <c r="AS232" s="4">
        <v>0.996130539384497</v>
      </c>
      <c r="AT232" s="4">
        <v>1100479</v>
      </c>
      <c r="AU232" s="4">
        <v>16321</v>
      </c>
      <c r="AV232" s="4">
        <v>579</v>
      </c>
      <c r="AW232" s="4">
        <v>2126</v>
      </c>
      <c r="AX232" s="4">
        <v>2635</v>
      </c>
      <c r="AY232" s="4">
        <v>4928785</v>
      </c>
      <c r="AZ232" s="4">
        <v>12663.8874614594</v>
      </c>
      <c r="BA232" s="4">
        <v>0.435901084608828</v>
      </c>
      <c r="BB232" s="4">
        <v>14162</v>
      </c>
      <c r="BC232" s="4">
        <v>9091379</v>
      </c>
      <c r="BD232" s="24">
        <v>514101.1036</v>
      </c>
      <c r="BE232" s="12">
        <v>1320.9175323741</v>
      </c>
      <c r="BF232" s="20">
        <v>0.0454670326779998</v>
      </c>
      <c r="BG232" s="25">
        <v>238.403</v>
      </c>
      <c r="BH232" s="2">
        <v>16260.439</v>
      </c>
      <c r="BI232" s="4">
        <v>12.40359</v>
      </c>
      <c r="BJ232">
        <v>0</v>
      </c>
      <c r="BK232">
        <v>0</v>
      </c>
      <c r="BL232" s="17">
        <v>9.58875449157</v>
      </c>
      <c r="BM232">
        <v>1.45453445392877</v>
      </c>
      <c r="BN232">
        <v>1.96234106876</v>
      </c>
      <c r="BO232">
        <f t="shared" si="12"/>
        <v>2.85429269487082</v>
      </c>
    </row>
    <row r="233" spans="1:67">
      <c r="A233">
        <v>24</v>
      </c>
      <c r="B233" s="1" t="s">
        <v>163</v>
      </c>
      <c r="C233" s="1">
        <v>2012</v>
      </c>
      <c r="D233" s="1" t="str">
        <f t="shared" si="13"/>
        <v>吕梁市2012</v>
      </c>
      <c r="E233" s="1">
        <v>1425.83071512033</v>
      </c>
      <c r="F233" s="21">
        <v>44.7699703500773</v>
      </c>
      <c r="G233" s="1">
        <v>35.1477912625111</v>
      </c>
      <c r="H233" s="21">
        <v>61</v>
      </c>
      <c r="I233" s="1">
        <v>101.7791</v>
      </c>
      <c r="J233" s="1">
        <v>75</v>
      </c>
      <c r="K233" s="1">
        <v>41</v>
      </c>
      <c r="L233" s="1">
        <v>15</v>
      </c>
      <c r="M233" s="2">
        <v>393.7</v>
      </c>
      <c r="N233" s="1">
        <v>32709</v>
      </c>
      <c r="O233" s="1">
        <v>10.3954055483745</v>
      </c>
      <c r="P233" s="1">
        <v>57.59208</v>
      </c>
      <c r="Q233" s="1">
        <v>58.13191</v>
      </c>
      <c r="R233" s="1">
        <v>185.366542680917</v>
      </c>
      <c r="S233" s="1">
        <v>73.22946636108</v>
      </c>
      <c r="T233" s="1">
        <v>36346</v>
      </c>
      <c r="U233" s="1" t="s">
        <v>152</v>
      </c>
      <c r="V233" s="1">
        <v>0</v>
      </c>
      <c r="W233" s="1">
        <v>0</v>
      </c>
      <c r="X233" s="1">
        <v>0</v>
      </c>
      <c r="Y233" s="1">
        <v>55</v>
      </c>
      <c r="Z233">
        <v>1</v>
      </c>
      <c r="AA233">
        <v>3</v>
      </c>
      <c r="AB233" s="1">
        <v>1</v>
      </c>
      <c r="AC233" s="1">
        <v>0</v>
      </c>
      <c r="AD233" s="1">
        <v>0</v>
      </c>
      <c r="AE233" s="1">
        <v>0</v>
      </c>
      <c r="AF233" s="12">
        <v>1419491</v>
      </c>
      <c r="AG233" s="12">
        <v>2464733</v>
      </c>
      <c r="AH233">
        <v>0.575920799534879</v>
      </c>
      <c r="AI233" s="10">
        <v>12304159</v>
      </c>
      <c r="AJ233" s="22">
        <v>41.61</v>
      </c>
      <c r="AK233" s="16">
        <v>21239</v>
      </c>
      <c r="AL233" s="23">
        <v>201854.8125</v>
      </c>
      <c r="AM233" s="16">
        <f t="shared" si="14"/>
        <v>512.712249174498</v>
      </c>
      <c r="AN233" s="16">
        <f t="shared" si="15"/>
        <v>0.0164054132021538</v>
      </c>
      <c r="AO233" s="16">
        <v>650</v>
      </c>
      <c r="AP233">
        <v>0.00579319129902538</v>
      </c>
      <c r="AQ233" s="4">
        <v>19</v>
      </c>
      <c r="AR233" s="4">
        <v>8</v>
      </c>
      <c r="AS233" s="4">
        <v>1.05249536744246</v>
      </c>
      <c r="AT233" s="4">
        <v>1120893</v>
      </c>
      <c r="AU233" s="4">
        <v>16050</v>
      </c>
      <c r="AV233" s="4">
        <v>582</v>
      </c>
      <c r="AW233" s="4">
        <v>1960</v>
      </c>
      <c r="AX233" s="4">
        <v>2911</v>
      </c>
      <c r="AY233" s="4">
        <v>6903834</v>
      </c>
      <c r="AZ233" s="4">
        <v>17535.7734315469</v>
      </c>
      <c r="BA233" s="4">
        <v>0.561097593098399</v>
      </c>
      <c r="BB233" s="4">
        <v>18700</v>
      </c>
      <c r="BC233" s="4">
        <v>10874070</v>
      </c>
      <c r="BD233" s="24">
        <v>521122.125</v>
      </c>
      <c r="BE233" s="12">
        <v>1323.65284480569</v>
      </c>
      <c r="BF233" s="20">
        <v>0.0423533315035997</v>
      </c>
      <c r="BG233" s="25">
        <v>221.806</v>
      </c>
      <c r="BH233" s="2">
        <v>16712.721</v>
      </c>
      <c r="BI233" s="4">
        <v>14.02603</v>
      </c>
      <c r="BJ233">
        <v>0</v>
      </c>
      <c r="BK233">
        <v>0</v>
      </c>
      <c r="BL233" s="17">
        <v>9.43620860117</v>
      </c>
      <c r="BM233">
        <v>1.37983136363014</v>
      </c>
      <c r="BN233">
        <v>1.97008138762</v>
      </c>
      <c r="BO233">
        <f t="shared" si="12"/>
        <v>2.71838008754206</v>
      </c>
    </row>
    <row r="234" spans="1:68">
      <c r="A234">
        <v>24</v>
      </c>
      <c r="B234" s="1" t="s">
        <v>163</v>
      </c>
      <c r="C234" s="1">
        <v>2013</v>
      </c>
      <c r="D234" s="1" t="str">
        <f t="shared" si="13"/>
        <v>吕梁市2013</v>
      </c>
      <c r="E234" s="1">
        <v>1389.49218182823</v>
      </c>
      <c r="F234" s="21">
        <v>43.3300991488745</v>
      </c>
      <c r="G234" s="1">
        <v>35.210844602667</v>
      </c>
      <c r="H234" s="21">
        <v>61</v>
      </c>
      <c r="I234" s="1">
        <v>109.9766</v>
      </c>
      <c r="J234" s="1"/>
      <c r="K234" s="1"/>
      <c r="L234" s="1"/>
      <c r="M234" s="2">
        <v>393.9</v>
      </c>
      <c r="N234" s="1">
        <v>31183</v>
      </c>
      <c r="O234" s="1">
        <v>10.3476283535061</v>
      </c>
      <c r="P234" s="1">
        <v>56.100672</v>
      </c>
      <c r="Q234" s="1">
        <v>56.10182</v>
      </c>
      <c r="R234" s="1">
        <v>185.460709072932</v>
      </c>
      <c r="S234" s="1">
        <v>70.5971220123042</v>
      </c>
      <c r="T234" s="1">
        <v>57384</v>
      </c>
      <c r="U234" s="1" t="s">
        <v>152</v>
      </c>
      <c r="V234" s="1">
        <v>0</v>
      </c>
      <c r="W234" s="1">
        <v>0</v>
      </c>
      <c r="X234" s="1">
        <v>0</v>
      </c>
      <c r="Y234" s="1">
        <v>56</v>
      </c>
      <c r="Z234">
        <v>1</v>
      </c>
      <c r="AA234">
        <v>3</v>
      </c>
      <c r="AB234" s="1">
        <v>1</v>
      </c>
      <c r="AC234" s="1">
        <v>0</v>
      </c>
      <c r="AD234" s="1">
        <v>0</v>
      </c>
      <c r="AE234" s="1">
        <v>0</v>
      </c>
      <c r="AF234" s="12">
        <v>1639780</v>
      </c>
      <c r="AG234" s="12">
        <v>2922924</v>
      </c>
      <c r="AH234">
        <v>0.561006717930401</v>
      </c>
      <c r="AI234" s="10">
        <v>12286015</v>
      </c>
      <c r="AJ234" s="22">
        <v>43.114</v>
      </c>
      <c r="AK234" s="16">
        <v>21239</v>
      </c>
      <c r="AL234" s="23">
        <v>199792.632</v>
      </c>
      <c r="AM234" s="16">
        <f t="shared" si="14"/>
        <v>507.216633663366</v>
      </c>
      <c r="AN234" s="16">
        <f t="shared" si="15"/>
        <v>0.0162617929409984</v>
      </c>
      <c r="AO234" s="16">
        <v>644</v>
      </c>
      <c r="AP234">
        <v>0.00578464852394181</v>
      </c>
      <c r="AQ234" s="4">
        <v>18</v>
      </c>
      <c r="AR234" s="4">
        <v>19</v>
      </c>
      <c r="AS234" s="4">
        <v>0.970266365513114</v>
      </c>
      <c r="AT234" s="4">
        <v>1152955</v>
      </c>
      <c r="AU234" s="4">
        <v>19749</v>
      </c>
      <c r="AV234" s="4">
        <v>601</v>
      </c>
      <c r="AW234" s="4">
        <v>1945</v>
      </c>
      <c r="AX234" s="4">
        <v>3393</v>
      </c>
      <c r="AY234" s="4">
        <v>8729071</v>
      </c>
      <c r="AZ234" s="4">
        <v>22160.6270627063</v>
      </c>
      <c r="BA234" s="4">
        <v>0.710488388627232</v>
      </c>
      <c r="BB234" s="4">
        <v>25881</v>
      </c>
      <c r="BC234" s="4">
        <v>11862145</v>
      </c>
      <c r="BD234" s="24">
        <v>444077.2128</v>
      </c>
      <c r="BE234" s="12">
        <v>1127.38566336634</v>
      </c>
      <c r="BF234" s="20">
        <v>0.0361449349361856</v>
      </c>
      <c r="BG234" s="25">
        <v>263.34</v>
      </c>
      <c r="BH234" s="2">
        <v>17015.071</v>
      </c>
      <c r="BI234" s="4">
        <v>13.95218</v>
      </c>
      <c r="BJ234">
        <v>0</v>
      </c>
      <c r="BK234">
        <v>0</v>
      </c>
      <c r="BL234" s="17">
        <v>10.8249564588</v>
      </c>
      <c r="BM234">
        <v>1.81299980724658</v>
      </c>
      <c r="BN234">
        <v>2.03507350301</v>
      </c>
      <c r="BO234">
        <f t="shared" si="12"/>
        <v>3.68958786868974</v>
      </c>
      <c r="BP234">
        <v>9</v>
      </c>
    </row>
    <row r="235" spans="1:68">
      <c r="A235">
        <v>24</v>
      </c>
      <c r="B235" s="1" t="s">
        <v>163</v>
      </c>
      <c r="C235" s="1">
        <v>2014</v>
      </c>
      <c r="D235" s="1" t="str">
        <f t="shared" si="13"/>
        <v>吕梁市2014</v>
      </c>
      <c r="E235" s="1">
        <v>1262.87500829534</v>
      </c>
      <c r="F235" s="21">
        <v>40.5246177357304</v>
      </c>
      <c r="G235" s="1">
        <v>28.7839322035943</v>
      </c>
      <c r="H235" s="21">
        <v>61</v>
      </c>
      <c r="I235" s="1">
        <v>103.1535</v>
      </c>
      <c r="J235" s="1"/>
      <c r="K235" s="1"/>
      <c r="L235" s="1"/>
      <c r="M235" s="2">
        <v>390.7</v>
      </c>
      <c r="N235" s="1">
        <v>28960</v>
      </c>
      <c r="O235" s="1">
        <v>10.2736708464997</v>
      </c>
      <c r="P235" s="1">
        <v>49.508943</v>
      </c>
      <c r="Q235" s="1">
        <v>49.508943</v>
      </c>
      <c r="R235" s="1">
        <v>183.954046800697</v>
      </c>
      <c r="S235" s="1">
        <v>62.1758535145443</v>
      </c>
      <c r="T235" s="1">
        <v>67273</v>
      </c>
      <c r="U235" s="1" t="s">
        <v>152</v>
      </c>
      <c r="V235" s="1">
        <v>0</v>
      </c>
      <c r="W235" s="1">
        <v>0</v>
      </c>
      <c r="X235" s="1">
        <v>0</v>
      </c>
      <c r="Y235" s="1">
        <v>57</v>
      </c>
      <c r="Z235">
        <v>1</v>
      </c>
      <c r="AA235">
        <v>3</v>
      </c>
      <c r="AB235" s="1">
        <v>1</v>
      </c>
      <c r="AC235" s="1">
        <v>0</v>
      </c>
      <c r="AD235" s="1">
        <v>0</v>
      </c>
      <c r="AE235" s="1">
        <v>0</v>
      </c>
      <c r="AF235" s="12">
        <v>1306088</v>
      </c>
      <c r="AG235" s="12">
        <v>2638085</v>
      </c>
      <c r="AH235">
        <v>0.495089430401219</v>
      </c>
      <c r="AI235" s="10">
        <v>11013462</v>
      </c>
      <c r="AJ235" s="22">
        <v>44.674</v>
      </c>
      <c r="AK235" s="16">
        <v>21239</v>
      </c>
      <c r="AL235" s="23">
        <v>26469.3252</v>
      </c>
      <c r="AM235" s="16">
        <f t="shared" si="14"/>
        <v>67.7484648067571</v>
      </c>
      <c r="AN235" s="16">
        <f t="shared" si="15"/>
        <v>0.00240336101400268</v>
      </c>
      <c r="AO235" s="16">
        <v>1740</v>
      </c>
      <c r="AP235">
        <v>0.00518548990065446</v>
      </c>
      <c r="AQ235" s="4">
        <v>20</v>
      </c>
      <c r="AR235" s="4">
        <v>17</v>
      </c>
      <c r="AS235" s="4">
        <v>0.968791356150269</v>
      </c>
      <c r="AT235" s="4">
        <v>1203945</v>
      </c>
      <c r="AU235" s="4">
        <v>21684</v>
      </c>
      <c r="AV235" s="4">
        <v>567</v>
      </c>
      <c r="AW235" s="4">
        <v>2299</v>
      </c>
      <c r="AX235" s="4">
        <v>4291</v>
      </c>
      <c r="AY235" s="4">
        <v>10169695</v>
      </c>
      <c r="AZ235" s="4">
        <v>26029.4215510622</v>
      </c>
      <c r="BA235" s="4">
        <v>0.923387668654961</v>
      </c>
      <c r="BB235" s="4">
        <v>15845</v>
      </c>
      <c r="BC235" s="4">
        <v>15203767</v>
      </c>
      <c r="BD235" s="24">
        <v>344838.3636</v>
      </c>
      <c r="BE235" s="12">
        <v>882.616748400307</v>
      </c>
      <c r="BF235" s="20">
        <v>0.031310623634966</v>
      </c>
      <c r="BG235" s="25">
        <v>282.209</v>
      </c>
      <c r="BH235" s="2">
        <v>17153.06</v>
      </c>
      <c r="BI235" s="4">
        <v>12.17684</v>
      </c>
      <c r="BJ235">
        <v>0</v>
      </c>
      <c r="BK235">
        <v>0</v>
      </c>
      <c r="BL235" s="17">
        <v>10.4141276427</v>
      </c>
      <c r="BM235">
        <v>1.43681077871507</v>
      </c>
      <c r="BN235">
        <v>1.89667038801</v>
      </c>
      <c r="BO235">
        <f t="shared" si="12"/>
        <v>2.72515645716246</v>
      </c>
      <c r="BP235" s="26">
        <v>8.33333333333333</v>
      </c>
    </row>
    <row r="236" spans="1:68">
      <c r="A236">
        <v>24</v>
      </c>
      <c r="B236" s="1" t="s">
        <v>163</v>
      </c>
      <c r="C236" s="1">
        <v>2015</v>
      </c>
      <c r="D236" s="1" t="str">
        <f t="shared" si="13"/>
        <v>吕梁市2015</v>
      </c>
      <c r="E236" s="1">
        <v>1419.12232568347</v>
      </c>
      <c r="F236" s="21">
        <v>40.637623925943</v>
      </c>
      <c r="G236" s="1">
        <v>29.6505463798745</v>
      </c>
      <c r="H236" s="21">
        <v>61</v>
      </c>
      <c r="I236" s="1">
        <v>101.108</v>
      </c>
      <c r="J236" s="1">
        <v>76.9616438356164</v>
      </c>
      <c r="K236" s="1">
        <v>68.441095890411</v>
      </c>
      <c r="L236" s="1">
        <v>26.2465753424658</v>
      </c>
      <c r="M236" s="2">
        <v>387.48</v>
      </c>
      <c r="N236" s="1">
        <v>25003</v>
      </c>
      <c r="O236" s="1">
        <v>10.1267510966509</v>
      </c>
      <c r="P236" s="1">
        <v>33.093163</v>
      </c>
      <c r="Q236" s="1">
        <v>33.07805</v>
      </c>
      <c r="R236" s="1">
        <v>182.43796788926</v>
      </c>
      <c r="S236" s="1">
        <v>56.916986825609</v>
      </c>
      <c r="T236" s="1">
        <v>70167</v>
      </c>
      <c r="U236" s="1" t="s">
        <v>152</v>
      </c>
      <c r="V236" s="1">
        <v>0</v>
      </c>
      <c r="W236" s="1">
        <v>0</v>
      </c>
      <c r="X236" s="1">
        <v>0</v>
      </c>
      <c r="Y236" s="1">
        <v>58</v>
      </c>
      <c r="Z236">
        <v>1</v>
      </c>
      <c r="AA236">
        <v>3</v>
      </c>
      <c r="AB236" s="1">
        <v>1</v>
      </c>
      <c r="AC236" s="1">
        <v>0</v>
      </c>
      <c r="AD236" s="1">
        <v>0</v>
      </c>
      <c r="AE236" s="1">
        <v>0</v>
      </c>
      <c r="AF236" s="12">
        <v>906798</v>
      </c>
      <c r="AG236" s="12">
        <v>2740137</v>
      </c>
      <c r="AH236">
        <v>0.330931628601052</v>
      </c>
      <c r="AI236" s="10">
        <v>9558013</v>
      </c>
      <c r="AJ236" s="22">
        <v>46.243</v>
      </c>
      <c r="AK236" s="16">
        <v>21239</v>
      </c>
      <c r="AL236" s="23"/>
      <c r="AM236" s="16"/>
      <c r="AN236" s="16"/>
      <c r="AO236" s="16">
        <v>1424</v>
      </c>
      <c r="AP236">
        <v>0.00450021799519751</v>
      </c>
      <c r="AQ236" s="4">
        <v>22</v>
      </c>
      <c r="AR236" s="4">
        <v>35</v>
      </c>
      <c r="AS236" s="4">
        <v>1.03887202680418</v>
      </c>
      <c r="AT236" s="4">
        <v>1286606</v>
      </c>
      <c r="AU236" s="4">
        <v>22900</v>
      </c>
      <c r="AV236" s="4">
        <v>523</v>
      </c>
      <c r="AW236" s="4">
        <v>2248</v>
      </c>
      <c r="AX236" s="4">
        <v>6154</v>
      </c>
      <c r="AY236" s="4">
        <v>11664013</v>
      </c>
      <c r="AZ236" s="4">
        <v>30102.2323732838</v>
      </c>
      <c r="BA236" s="4">
        <v>1.22033868336442</v>
      </c>
      <c r="BB236" s="4">
        <v>10688</v>
      </c>
      <c r="BC236" s="4">
        <v>16010565</v>
      </c>
      <c r="BD236" s="24">
        <v>252250.2</v>
      </c>
      <c r="BE236" s="12">
        <v>651.001858160421</v>
      </c>
      <c r="BF236" s="20">
        <v>0.0263914895282105</v>
      </c>
      <c r="BG236" s="25">
        <v>297</v>
      </c>
      <c r="BH236" s="2">
        <v>17270.407</v>
      </c>
      <c r="BI236" s="4">
        <v>12.0322</v>
      </c>
      <c r="BJ236">
        <v>0</v>
      </c>
      <c r="BK236">
        <v>0</v>
      </c>
      <c r="BL236" s="17">
        <v>10.8916411789</v>
      </c>
      <c r="BM236">
        <v>1.14229504106301</v>
      </c>
      <c r="BN236">
        <v>2.2347419667</v>
      </c>
      <c r="BO236">
        <f t="shared" si="12"/>
        <v>2.55273466661682</v>
      </c>
      <c r="BP236" s="26">
        <v>20.6349206349206</v>
      </c>
    </row>
    <row r="237" spans="1:68">
      <c r="A237">
        <v>24</v>
      </c>
      <c r="B237" s="1" t="s">
        <v>163</v>
      </c>
      <c r="C237" s="1">
        <v>2016</v>
      </c>
      <c r="D237" s="1" t="str">
        <f t="shared" si="13"/>
        <v>吕梁市2016</v>
      </c>
      <c r="E237" s="1">
        <v>1288.17748296261</v>
      </c>
      <c r="F237" s="21">
        <v>38.5428968490899</v>
      </c>
      <c r="G237" s="1">
        <v>24.2785191634136</v>
      </c>
      <c r="H237" s="21">
        <v>61</v>
      </c>
      <c r="I237" s="1">
        <v>103.4528</v>
      </c>
      <c r="J237" s="1">
        <v>98.5178082191781</v>
      </c>
      <c r="K237" s="1">
        <v>62.5205479452055</v>
      </c>
      <c r="L237" s="1">
        <v>24.5397260273973</v>
      </c>
      <c r="M237" s="2">
        <v>391</v>
      </c>
      <c r="N237" s="1">
        <v>25896</v>
      </c>
      <c r="O237" s="1">
        <v>10.1618437956061</v>
      </c>
      <c r="P237" s="1">
        <v>32.480845</v>
      </c>
      <c r="Q237" s="1">
        <v>32.48084</v>
      </c>
      <c r="R237" s="1">
        <v>184.095296388719</v>
      </c>
      <c r="S237" s="1">
        <v>55.7888568954391</v>
      </c>
      <c r="T237" s="1">
        <v>71707</v>
      </c>
      <c r="U237" s="1" t="s">
        <v>165</v>
      </c>
      <c r="V237" s="1">
        <v>0</v>
      </c>
      <c r="W237" s="1">
        <v>0</v>
      </c>
      <c r="X237" s="1">
        <v>0</v>
      </c>
      <c r="Y237" s="1">
        <v>53</v>
      </c>
      <c r="Z237">
        <v>1</v>
      </c>
      <c r="AA237">
        <v>4</v>
      </c>
      <c r="AB237" s="1">
        <v>0</v>
      </c>
      <c r="AC237" s="1">
        <v>0</v>
      </c>
      <c r="AD237" s="1">
        <v>0</v>
      </c>
      <c r="AE237" s="1">
        <v>0</v>
      </c>
      <c r="AF237" s="12">
        <v>895988</v>
      </c>
      <c r="AG237" s="12">
        <v>2758512</v>
      </c>
      <c r="AH237">
        <v>0.32480844745283</v>
      </c>
      <c r="AI237" s="10">
        <v>9953079</v>
      </c>
      <c r="AJ237" s="22">
        <v>47.747</v>
      </c>
      <c r="AK237" s="16">
        <v>21239</v>
      </c>
      <c r="AL237" s="23"/>
      <c r="AM237" s="16"/>
      <c r="AN237" s="16"/>
      <c r="AO237" s="16">
        <v>2485</v>
      </c>
      <c r="AP237">
        <v>0.00468622769433589</v>
      </c>
      <c r="AQ237" s="4">
        <v>20</v>
      </c>
      <c r="AR237" s="4">
        <v>33</v>
      </c>
      <c r="AS237" s="4">
        <v>1.05072055136752</v>
      </c>
      <c r="AT237" s="4">
        <v>1424616</v>
      </c>
      <c r="AU237" s="4">
        <v>23000</v>
      </c>
      <c r="AV237" s="4">
        <v>448</v>
      </c>
      <c r="AW237" s="4">
        <v>2213</v>
      </c>
      <c r="AX237" s="4">
        <v>10706</v>
      </c>
      <c r="AY237" s="4">
        <v>11184608</v>
      </c>
      <c r="AZ237" s="4">
        <v>28605.1355498721</v>
      </c>
      <c r="BA237" s="4">
        <v>1.12373346981371</v>
      </c>
      <c r="BB237" s="4">
        <v>16646</v>
      </c>
      <c r="BC237" s="4">
        <v>15199027</v>
      </c>
      <c r="BD237" s="24">
        <v>192626.7</v>
      </c>
      <c r="BE237" s="12">
        <v>492.651406649616</v>
      </c>
      <c r="BF237" s="20">
        <v>0.0193534784562646</v>
      </c>
      <c r="BG237" s="25">
        <v>320.174</v>
      </c>
      <c r="BH237" s="2">
        <v>17381.692</v>
      </c>
      <c r="BI237" s="4">
        <v>12.91719</v>
      </c>
      <c r="BJ237">
        <v>0</v>
      </c>
      <c r="BK237">
        <v>0</v>
      </c>
      <c r="BL237" s="17">
        <v>10.6264152279</v>
      </c>
      <c r="BM237">
        <v>1.72324851244384</v>
      </c>
      <c r="BN237">
        <v>2.18993948307</v>
      </c>
      <c r="BO237">
        <f t="shared" si="12"/>
        <v>3.7738099565424</v>
      </c>
      <c r="BP237">
        <v>2.77</v>
      </c>
    </row>
    <row r="238" spans="1:68">
      <c r="A238">
        <v>24</v>
      </c>
      <c r="B238" s="1" t="s">
        <v>163</v>
      </c>
      <c r="C238" s="1">
        <v>2017</v>
      </c>
      <c r="D238" s="1" t="str">
        <f t="shared" si="13"/>
        <v>吕梁市2017</v>
      </c>
      <c r="E238" s="1">
        <v>1289.20917642379</v>
      </c>
      <c r="F238" s="21">
        <v>42.0825270876453</v>
      </c>
      <c r="G238" s="1">
        <v>25.8736710552817</v>
      </c>
      <c r="H238" s="21">
        <v>61</v>
      </c>
      <c r="I238" s="1">
        <v>1238.21</v>
      </c>
      <c r="J238" s="1">
        <v>107.542465753425</v>
      </c>
      <c r="K238" s="1">
        <v>68.2739726027397</v>
      </c>
      <c r="L238" s="1">
        <v>45.7945205479452</v>
      </c>
      <c r="M238" s="2">
        <v>392</v>
      </c>
      <c r="N238" s="1">
        <v>33886</v>
      </c>
      <c r="O238" s="1">
        <v>10.4307572287181</v>
      </c>
      <c r="P238" s="1">
        <v>44.004439</v>
      </c>
      <c r="Q238" s="1">
        <v>44.00444</v>
      </c>
      <c r="R238" s="1">
        <v>184.566128348792</v>
      </c>
      <c r="S238" s="1">
        <v>62.9850797527284</v>
      </c>
      <c r="T238" s="1">
        <v>76418</v>
      </c>
      <c r="U238" s="1" t="s">
        <v>166</v>
      </c>
      <c r="V238" s="1">
        <v>0</v>
      </c>
      <c r="W238" s="1">
        <v>0</v>
      </c>
      <c r="X238" s="1">
        <v>0</v>
      </c>
      <c r="Y238" s="1">
        <v>55</v>
      </c>
      <c r="Z238">
        <v>1</v>
      </c>
      <c r="AA238">
        <v>3</v>
      </c>
      <c r="AB238" s="1">
        <v>1</v>
      </c>
      <c r="AC238" s="1">
        <v>0</v>
      </c>
      <c r="AD238" s="1">
        <v>0</v>
      </c>
      <c r="AE238" s="1">
        <v>1</v>
      </c>
      <c r="AF238" s="12">
        <v>1387790</v>
      </c>
      <c r="AG238" s="12">
        <v>3153750</v>
      </c>
      <c r="AH238">
        <v>0.440044391597305</v>
      </c>
      <c r="AI238" s="10">
        <v>13103217</v>
      </c>
      <c r="AJ238" s="22">
        <v>49.251</v>
      </c>
      <c r="AK238" s="16">
        <v>21239</v>
      </c>
      <c r="AL238" s="23">
        <v>8676.063</v>
      </c>
      <c r="AM238" s="16">
        <f t="shared" si="14"/>
        <v>22.1328137755102</v>
      </c>
      <c r="AN238" s="16">
        <f t="shared" si="15"/>
        <v>0.000662132284003234</v>
      </c>
      <c r="AO238" s="16">
        <v>2183</v>
      </c>
      <c r="AP238">
        <v>0.00616941334337775</v>
      </c>
      <c r="AQ238" s="4">
        <v>23</v>
      </c>
      <c r="AR238" s="4">
        <v>60</v>
      </c>
      <c r="AS238" s="4">
        <v>0.964853929003751</v>
      </c>
      <c r="AT238" s="4">
        <v>1665715</v>
      </c>
      <c r="AU238" s="4">
        <v>23356</v>
      </c>
      <c r="AV238" s="4">
        <v>451</v>
      </c>
      <c r="AW238" s="4">
        <v>2189</v>
      </c>
      <c r="AX238" s="4">
        <v>25054</v>
      </c>
      <c r="AY238" s="4">
        <v>11484412</v>
      </c>
      <c r="AZ238" s="4">
        <v>29296.9693877551</v>
      </c>
      <c r="BA238" s="4">
        <v>0.876457437894831</v>
      </c>
      <c r="BB238" s="4">
        <v>24553</v>
      </c>
      <c r="BC238" s="4">
        <v>14515409</v>
      </c>
      <c r="BD238" s="24">
        <v>168795</v>
      </c>
      <c r="BE238" s="12">
        <v>430.599489795918</v>
      </c>
      <c r="BF238" s="20">
        <v>0.0128819510506466</v>
      </c>
      <c r="BG238" s="25">
        <v>353</v>
      </c>
      <c r="BH238" s="2">
        <v>17415.414</v>
      </c>
      <c r="BI238" s="4">
        <v>13.85823</v>
      </c>
      <c r="BJ238">
        <v>0</v>
      </c>
      <c r="BK238">
        <v>0</v>
      </c>
      <c r="BL238" s="17">
        <v>10.8707009699</v>
      </c>
      <c r="BM238">
        <v>1.61133719765479</v>
      </c>
      <c r="BN238">
        <v>2.16286942239</v>
      </c>
      <c r="BO238">
        <f t="shared" si="12"/>
        <v>3.48511195396715</v>
      </c>
      <c r="BP238">
        <v>47.91</v>
      </c>
    </row>
    <row r="239" spans="1:68">
      <c r="A239">
        <v>24</v>
      </c>
      <c r="B239" s="1" t="s">
        <v>163</v>
      </c>
      <c r="C239" s="1">
        <v>2018</v>
      </c>
      <c r="D239" s="1" t="str">
        <f t="shared" si="13"/>
        <v>吕梁市2018</v>
      </c>
      <c r="E239" s="1">
        <v>1412.75475574643</v>
      </c>
      <c r="F239" s="21">
        <v>37.9404735178095</v>
      </c>
      <c r="G239" s="1">
        <v>24.7801583547253</v>
      </c>
      <c r="H239" s="21">
        <v>61</v>
      </c>
      <c r="I239" s="1">
        <v>1466.103</v>
      </c>
      <c r="J239" s="1">
        <v>79.0833333333333</v>
      </c>
      <c r="K239" s="1">
        <v>36.8333333333333</v>
      </c>
      <c r="L239" s="1">
        <v>40.75</v>
      </c>
      <c r="M239" s="2">
        <v>394</v>
      </c>
      <c r="N239" s="1">
        <v>36585</v>
      </c>
      <c r="O239" s="1">
        <v>10.5073935993181</v>
      </c>
      <c r="P239" s="1">
        <v>42.779172</v>
      </c>
      <c r="Q239" s="1">
        <v>42.77917</v>
      </c>
      <c r="R239" s="1">
        <v>185.507792268939</v>
      </c>
      <c r="S239" s="1">
        <v>61.3919825785677</v>
      </c>
      <c r="T239" s="1">
        <v>65563</v>
      </c>
      <c r="U239" s="1" t="s">
        <v>166</v>
      </c>
      <c r="V239" s="1">
        <v>0</v>
      </c>
      <c r="W239" s="1">
        <v>0</v>
      </c>
      <c r="X239" s="1">
        <v>0</v>
      </c>
      <c r="Y239" s="1">
        <v>56</v>
      </c>
      <c r="Z239">
        <v>1</v>
      </c>
      <c r="AA239">
        <v>3</v>
      </c>
      <c r="AB239" s="1">
        <v>1</v>
      </c>
      <c r="AC239" s="1">
        <v>0</v>
      </c>
      <c r="AD239" s="1">
        <v>0</v>
      </c>
      <c r="AE239" s="1">
        <v>1</v>
      </c>
      <c r="AF239" s="12">
        <v>1748028</v>
      </c>
      <c r="AG239" s="12">
        <v>4086166</v>
      </c>
      <c r="AH239">
        <v>0.427791724565277</v>
      </c>
      <c r="AI239" s="10">
        <v>14203195</v>
      </c>
      <c r="AJ239" s="22">
        <v>50.586</v>
      </c>
      <c r="AK239" s="16">
        <v>21239</v>
      </c>
      <c r="AL239" s="23">
        <v>586407.5184</v>
      </c>
      <c r="AM239" s="16">
        <f t="shared" si="14"/>
        <v>1488.34395532995</v>
      </c>
      <c r="AN239" s="16">
        <f t="shared" si="15"/>
        <v>0.0412870145344058</v>
      </c>
      <c r="AO239" s="16"/>
      <c r="AP239">
        <v>0.00668731814115542</v>
      </c>
      <c r="AQ239" s="4">
        <v>33</v>
      </c>
      <c r="AR239" s="4">
        <v>79</v>
      </c>
      <c r="AS239" s="4">
        <v>1.008361361348</v>
      </c>
      <c r="AT239" s="4">
        <v>1968428</v>
      </c>
      <c r="AU239" s="4">
        <v>23630</v>
      </c>
      <c r="AV239" s="4">
        <v>453</v>
      </c>
      <c r="AW239" s="4">
        <v>2173</v>
      </c>
      <c r="AX239" s="4">
        <v>62766</v>
      </c>
      <c r="AY239" s="4">
        <v>11775333</v>
      </c>
      <c r="AZ239" s="4">
        <v>29886.6319796954</v>
      </c>
      <c r="BA239" s="4">
        <v>0.829062263807545</v>
      </c>
      <c r="BB239" s="4">
        <v>17641</v>
      </c>
      <c r="BC239" s="4">
        <v>26458462</v>
      </c>
      <c r="BD239" s="24">
        <v>437000</v>
      </c>
      <c r="BE239" s="12">
        <v>1109.13705583756</v>
      </c>
      <c r="BF239" s="20">
        <v>0.0307677251491654</v>
      </c>
      <c r="BG239" s="25">
        <v>411</v>
      </c>
      <c r="BH239" s="2">
        <v>17347.472</v>
      </c>
      <c r="BI239" s="4">
        <v>14.92076</v>
      </c>
      <c r="BJ239">
        <v>0</v>
      </c>
      <c r="BK239">
        <v>0</v>
      </c>
      <c r="BL239" s="17">
        <v>10.5960517913</v>
      </c>
      <c r="BM239">
        <v>1.36981919726301</v>
      </c>
      <c r="BN239">
        <v>2.17855067529</v>
      </c>
      <c r="BO239">
        <f t="shared" si="12"/>
        <v>2.98422053722254</v>
      </c>
      <c r="BP239">
        <v>59.23</v>
      </c>
    </row>
    <row r="240" spans="1:68">
      <c r="A240">
        <v>24</v>
      </c>
      <c r="B240" s="1" t="s">
        <v>163</v>
      </c>
      <c r="C240" s="1">
        <v>2019</v>
      </c>
      <c r="D240" s="1" t="str">
        <f t="shared" si="13"/>
        <v>吕梁市2019</v>
      </c>
      <c r="E240" s="1">
        <v>1371.34402158681</v>
      </c>
      <c r="F240" s="21">
        <v>33.3949170436511</v>
      </c>
      <c r="G240" s="1">
        <v>39.25</v>
      </c>
      <c r="H240" s="21">
        <v>61</v>
      </c>
      <c r="I240" s="1">
        <v>1626.929</v>
      </c>
      <c r="J240" s="1">
        <v>88.5833333333333</v>
      </c>
      <c r="K240" s="1">
        <v>28.9166666666666</v>
      </c>
      <c r="L240" s="1">
        <v>45.0833333333333</v>
      </c>
      <c r="M240" s="2">
        <v>394</v>
      </c>
      <c r="N240" s="1">
        <v>38890</v>
      </c>
      <c r="O240" s="1">
        <v>10.5684924271498</v>
      </c>
      <c r="P240" s="1">
        <v>44.736654</v>
      </c>
      <c r="Q240" s="1">
        <v>44.736654</v>
      </c>
      <c r="R240" s="1">
        <v>185.507792268939</v>
      </c>
      <c r="S240" s="1">
        <v>59.7488558201058</v>
      </c>
      <c r="T240" s="1">
        <v>54799</v>
      </c>
      <c r="U240" s="1" t="s">
        <v>166</v>
      </c>
      <c r="V240" s="1">
        <v>0</v>
      </c>
      <c r="W240" s="1">
        <v>0</v>
      </c>
      <c r="X240" s="1">
        <v>0</v>
      </c>
      <c r="Y240" s="1">
        <v>57</v>
      </c>
      <c r="Z240">
        <v>1</v>
      </c>
      <c r="AA240">
        <v>3</v>
      </c>
      <c r="AB240" s="1">
        <v>1</v>
      </c>
      <c r="AC240" s="1">
        <v>0</v>
      </c>
      <c r="AD240" s="1">
        <v>0</v>
      </c>
      <c r="AE240" s="1">
        <v>0</v>
      </c>
      <c r="AF240" s="12">
        <v>1926635</v>
      </c>
      <c r="AG240" s="12">
        <v>4306614</v>
      </c>
      <c r="AH240">
        <v>0.447366539002567</v>
      </c>
      <c r="AI240" s="10">
        <v>15120000</v>
      </c>
      <c r="AJ240" s="22">
        <v>51.72</v>
      </c>
      <c r="AK240" s="16">
        <v>21239</v>
      </c>
      <c r="AL240" s="23">
        <v>97537.8915</v>
      </c>
      <c r="AM240" s="16">
        <f t="shared" si="14"/>
        <v>247.558100253807</v>
      </c>
      <c r="AN240" s="16">
        <f t="shared" si="15"/>
        <v>0.00645091875</v>
      </c>
      <c r="AO240" s="16"/>
      <c r="AP240">
        <v>0.00711897923631056</v>
      </c>
      <c r="AQ240" s="4">
        <v>41</v>
      </c>
      <c r="AR240" s="4">
        <v>124</v>
      </c>
      <c r="AS240" s="4">
        <v>1.0264577436635</v>
      </c>
      <c r="AT240" s="4">
        <v>2146065</v>
      </c>
      <c r="AU240" s="4">
        <v>23840</v>
      </c>
      <c r="AV240" s="4">
        <v>465</v>
      </c>
      <c r="AW240" s="4">
        <v>2161</v>
      </c>
      <c r="AX240" s="4">
        <v>100477</v>
      </c>
      <c r="AY240" s="4">
        <v>12057240</v>
      </c>
      <c r="AZ240" s="4">
        <v>30602.1319796954</v>
      </c>
      <c r="BA240" s="4">
        <v>0.797436507936508</v>
      </c>
      <c r="BB240" s="4">
        <v>21344</v>
      </c>
      <c r="BC240" s="4">
        <v>30122390</v>
      </c>
      <c r="BD240" s="24">
        <v>451000</v>
      </c>
      <c r="BE240" s="12">
        <v>1144.67005076142</v>
      </c>
      <c r="BF240" s="20">
        <v>0.0298280423280423</v>
      </c>
      <c r="BG240" s="25">
        <v>460</v>
      </c>
      <c r="BH240" s="2">
        <v>17453</v>
      </c>
      <c r="BI240" s="4">
        <v>18.06742</v>
      </c>
      <c r="BJ240">
        <v>0</v>
      </c>
      <c r="BK240">
        <v>0</v>
      </c>
      <c r="BL240" s="17">
        <v>10.9707641029</v>
      </c>
      <c r="BM240">
        <v>1.23370569037808</v>
      </c>
      <c r="BN240">
        <v>2.12334379457</v>
      </c>
      <c r="BO240">
        <f t="shared" si="12"/>
        <v>2.61958132199</v>
      </c>
      <c r="BP240">
        <v>54.22</v>
      </c>
    </row>
    <row r="241" spans="1:68">
      <c r="A241">
        <v>24</v>
      </c>
      <c r="B241" s="1" t="s">
        <v>163</v>
      </c>
      <c r="C241" s="1">
        <v>2020</v>
      </c>
      <c r="D241" s="1" t="str">
        <f t="shared" si="13"/>
        <v>吕梁市2020</v>
      </c>
      <c r="E241" s="1">
        <v>1313.09047881454</v>
      </c>
      <c r="F241" s="21">
        <v>32.4837642370434</v>
      </c>
      <c r="G241" s="1">
        <v>33.8333333333333</v>
      </c>
      <c r="H241" s="1"/>
      <c r="I241" s="1"/>
      <c r="J241" s="1">
        <v>90.3333333333333</v>
      </c>
      <c r="K241" s="1">
        <v>18.25</v>
      </c>
      <c r="L241" s="1">
        <v>38.5833333333333</v>
      </c>
      <c r="M241" s="2">
        <v>394</v>
      </c>
      <c r="P241">
        <v>40.611448</v>
      </c>
      <c r="Q241" s="1">
        <v>40.60713</v>
      </c>
      <c r="R241" s="1">
        <v>185.507792268939</v>
      </c>
      <c r="S241" s="1">
        <v>59.56737145978</v>
      </c>
      <c r="T241" s="1">
        <v>49934</v>
      </c>
      <c r="U241" s="1" t="s">
        <v>166</v>
      </c>
      <c r="V241" s="1">
        <v>0</v>
      </c>
      <c r="W241" s="1">
        <v>0</v>
      </c>
      <c r="X241" s="1">
        <v>0</v>
      </c>
      <c r="Y241" s="1">
        <v>58</v>
      </c>
      <c r="Z241">
        <v>1</v>
      </c>
      <c r="AA241">
        <v>3</v>
      </c>
      <c r="AB241" s="1">
        <v>1</v>
      </c>
      <c r="AC241" s="1">
        <v>0</v>
      </c>
      <c r="AD241" s="1">
        <v>0</v>
      </c>
      <c r="AE241" s="1">
        <v>0</v>
      </c>
      <c r="AF241" s="12">
        <v>1873000</v>
      </c>
      <c r="AG241" s="12">
        <v>4612000</v>
      </c>
      <c r="AH241">
        <v>0.4061144839549</v>
      </c>
      <c r="AI241" s="10">
        <v>15380390</v>
      </c>
      <c r="AJ241" s="22"/>
      <c r="AK241" s="16">
        <v>21239</v>
      </c>
      <c r="AM241" s="16"/>
      <c r="AN241" s="16"/>
      <c r="AP241">
        <v>0.00724157917039409</v>
      </c>
      <c r="BE241" s="8"/>
      <c r="BF241"/>
      <c r="BG241" s="25"/>
      <c r="BH241" s="2">
        <v>17453</v>
      </c>
      <c r="BJ241">
        <v>0</v>
      </c>
      <c r="BK241">
        <v>0</v>
      </c>
      <c r="BL241" s="17">
        <v>10.5288599379</v>
      </c>
      <c r="BM241">
        <v>1.50978571188219</v>
      </c>
      <c r="BN241">
        <v>2.14461174413</v>
      </c>
      <c r="BO241">
        <f t="shared" si="12"/>
        <v>3.23790416882222</v>
      </c>
      <c r="BP241">
        <v>54.77</v>
      </c>
    </row>
    <row r="242" spans="1:67">
      <c r="A242">
        <v>25</v>
      </c>
      <c r="B242" s="1" t="s">
        <v>167</v>
      </c>
      <c r="C242" s="1">
        <v>2011</v>
      </c>
      <c r="D242" s="1" t="str">
        <f t="shared" si="13"/>
        <v>济南市2011</v>
      </c>
      <c r="E242" s="1">
        <v>1289.97941902697</v>
      </c>
      <c r="F242" s="21">
        <v>72.715685357547</v>
      </c>
      <c r="G242" s="1">
        <v>80.6126830027867</v>
      </c>
      <c r="H242" s="21">
        <v>59</v>
      </c>
      <c r="I242" s="1">
        <v>1857.661</v>
      </c>
      <c r="J242" s="1">
        <v>113</v>
      </c>
      <c r="K242" s="1">
        <v>32</v>
      </c>
      <c r="L242" s="1">
        <v>19</v>
      </c>
      <c r="M242" s="2">
        <v>606.6</v>
      </c>
      <c r="N242" s="1">
        <v>64311</v>
      </c>
      <c r="O242" s="1">
        <v>11.0714859686892</v>
      </c>
      <c r="P242" s="1">
        <v>81.870833</v>
      </c>
      <c r="Q242" s="1">
        <v>81.985227</v>
      </c>
      <c r="R242" s="1">
        <v>741.836859483918</v>
      </c>
      <c r="S242" s="1">
        <v>41.508162195407</v>
      </c>
      <c r="T242" s="1">
        <v>136289</v>
      </c>
      <c r="U242" s="1" t="s">
        <v>168</v>
      </c>
      <c r="V242" s="1">
        <v>0</v>
      </c>
      <c r="W242" s="1">
        <v>0</v>
      </c>
      <c r="X242" s="1">
        <v>0</v>
      </c>
      <c r="Y242" s="1">
        <v>55</v>
      </c>
      <c r="Z242">
        <v>1</v>
      </c>
      <c r="AA242">
        <v>3</v>
      </c>
      <c r="AB242" s="1">
        <v>1</v>
      </c>
      <c r="AC242" s="1">
        <v>1</v>
      </c>
      <c r="AD242" s="1">
        <v>0</v>
      </c>
      <c r="AE242" s="1">
        <v>0</v>
      </c>
      <c r="AF242" s="12">
        <v>3249315</v>
      </c>
      <c r="AG242" s="12">
        <v>3968831</v>
      </c>
      <c r="AH242">
        <v>0.81870832998432</v>
      </c>
      <c r="AI242" s="10">
        <v>44062900</v>
      </c>
      <c r="AJ242" s="22"/>
      <c r="AK242" s="16">
        <v>8177</v>
      </c>
      <c r="AL242" s="23">
        <v>913532.672</v>
      </c>
      <c r="AM242" s="16">
        <f t="shared" si="14"/>
        <v>1505.98857896472</v>
      </c>
      <c r="AN242" s="16">
        <f t="shared" si="15"/>
        <v>0.0207324681761754</v>
      </c>
      <c r="AO242" s="16">
        <v>84578</v>
      </c>
      <c r="AP242">
        <v>0.0538863886510945</v>
      </c>
      <c r="AQ242" s="4">
        <v>602</v>
      </c>
      <c r="AR242" s="4">
        <v>837</v>
      </c>
      <c r="AS242" s="4">
        <v>1.05937652309882</v>
      </c>
      <c r="AT242" s="4">
        <v>2762776</v>
      </c>
      <c r="AU242" s="4">
        <v>639615</v>
      </c>
      <c r="AV242" s="4">
        <v>1417</v>
      </c>
      <c r="AW242" s="4">
        <v>15257</v>
      </c>
      <c r="AX242" s="4">
        <v>1127606</v>
      </c>
      <c r="AY242" s="4">
        <v>19343389</v>
      </c>
      <c r="AZ242" s="4">
        <v>31888.2113419057</v>
      </c>
      <c r="BA242" s="4">
        <v>0.438994914088723</v>
      </c>
      <c r="BB242" s="4">
        <v>75550</v>
      </c>
      <c r="BC242" s="4">
        <v>11906052</v>
      </c>
      <c r="BD242" s="24">
        <v>6717248.882</v>
      </c>
      <c r="BE242" s="12">
        <v>11073.6051467194</v>
      </c>
      <c r="BF242" s="20">
        <v>0.152446817662932</v>
      </c>
      <c r="BG242" s="25">
        <v>927.799</v>
      </c>
      <c r="BH242" s="2">
        <v>11940</v>
      </c>
      <c r="BI242" s="4">
        <v>292.5981</v>
      </c>
      <c r="BJ242">
        <v>0</v>
      </c>
      <c r="BK242">
        <v>1</v>
      </c>
      <c r="BL242" s="17">
        <v>12.2527902333</v>
      </c>
      <c r="BM242">
        <v>2.13466843235616</v>
      </c>
      <c r="BN242">
        <v>2.81998787565</v>
      </c>
      <c r="BO242">
        <f t="shared" si="12"/>
        <v>6.01973909777718</v>
      </c>
    </row>
    <row r="243" spans="1:67">
      <c r="A243">
        <v>25</v>
      </c>
      <c r="B243" s="1" t="s">
        <v>167</v>
      </c>
      <c r="C243" s="1">
        <v>2012</v>
      </c>
      <c r="D243" s="1" t="str">
        <f t="shared" si="13"/>
        <v>济南市2012</v>
      </c>
      <c r="E243" s="1">
        <v>1282.53189726037</v>
      </c>
      <c r="F243" s="21">
        <v>73.1748860316915</v>
      </c>
      <c r="G243" s="1">
        <v>71.0844371384704</v>
      </c>
      <c r="H243" s="21">
        <v>59</v>
      </c>
      <c r="I243" s="1">
        <v>1745.385</v>
      </c>
      <c r="J243" s="1">
        <v>104</v>
      </c>
      <c r="K243" s="1">
        <v>55</v>
      </c>
      <c r="L243" s="1">
        <v>41</v>
      </c>
      <c r="M243" s="2">
        <v>609.2</v>
      </c>
      <c r="N243" s="1">
        <v>69444</v>
      </c>
      <c r="O243" s="1">
        <v>11.1482759513618</v>
      </c>
      <c r="P243" s="1">
        <v>81.778784</v>
      </c>
      <c r="Q243" s="1">
        <v>81.81902</v>
      </c>
      <c r="R243" s="1">
        <v>745.016509722392</v>
      </c>
      <c r="S243" s="1">
        <v>40.2715327011146</v>
      </c>
      <c r="T243" s="1">
        <v>171438</v>
      </c>
      <c r="U243" s="1" t="s">
        <v>169</v>
      </c>
      <c r="V243" s="1">
        <v>0</v>
      </c>
      <c r="W243" s="1">
        <v>0</v>
      </c>
      <c r="X243" s="1">
        <v>0</v>
      </c>
      <c r="Y243" s="1">
        <v>56</v>
      </c>
      <c r="Z243">
        <v>1</v>
      </c>
      <c r="AA243">
        <v>2</v>
      </c>
      <c r="AB243" s="1">
        <v>0</v>
      </c>
      <c r="AC243" s="1">
        <v>1</v>
      </c>
      <c r="AD243" s="1">
        <v>0</v>
      </c>
      <c r="AE243" s="1">
        <v>0</v>
      </c>
      <c r="AF243" s="12">
        <v>3808218</v>
      </c>
      <c r="AG243" s="12">
        <v>4656731</v>
      </c>
      <c r="AH243">
        <v>0.817787843016915</v>
      </c>
      <c r="AI243" s="10">
        <v>48036762</v>
      </c>
      <c r="AJ243" s="22"/>
      <c r="AK243" s="16">
        <v>8177</v>
      </c>
      <c r="AL243" s="23">
        <v>770226</v>
      </c>
      <c r="AM243" s="16">
        <f t="shared" si="14"/>
        <v>1264.32370321733</v>
      </c>
      <c r="AN243" s="16">
        <f t="shared" si="15"/>
        <v>0.016034094887578</v>
      </c>
      <c r="AO243" s="16">
        <v>86946</v>
      </c>
      <c r="AP243">
        <v>0.0587461929803106</v>
      </c>
      <c r="AQ243" s="4">
        <v>865</v>
      </c>
      <c r="AR243" s="4">
        <v>995</v>
      </c>
      <c r="AS243" s="4">
        <v>1.05278800779505</v>
      </c>
      <c r="AT243" s="4">
        <v>2762776</v>
      </c>
      <c r="AU243" s="4">
        <v>659872</v>
      </c>
      <c r="AV243" s="4">
        <v>1647</v>
      </c>
      <c r="AW243" s="4">
        <v>17488</v>
      </c>
      <c r="AX243" s="4">
        <v>1185602</v>
      </c>
      <c r="AY243" s="4">
        <v>21860757</v>
      </c>
      <c r="AZ243" s="4">
        <v>35884.3680236376</v>
      </c>
      <c r="BA243" s="4">
        <v>0.455083900117997</v>
      </c>
      <c r="BB243" s="4">
        <v>101185</v>
      </c>
      <c r="BC243" s="4">
        <v>12152646</v>
      </c>
      <c r="BD243" s="24">
        <v>5761166.25</v>
      </c>
      <c r="BE243" s="12">
        <v>9456.93737688772</v>
      </c>
      <c r="BF243" s="20">
        <v>0.119932443614747</v>
      </c>
      <c r="BG243" s="25">
        <v>1056.559</v>
      </c>
      <c r="BH243" s="2">
        <v>12296.8</v>
      </c>
      <c r="BI243" s="4">
        <v>284.6426</v>
      </c>
      <c r="BJ243">
        <v>0</v>
      </c>
      <c r="BK243">
        <v>1</v>
      </c>
      <c r="BL243" s="17">
        <v>12.3818947462</v>
      </c>
      <c r="BM243">
        <v>1.75117906833973</v>
      </c>
      <c r="BN243">
        <v>2.83696920928</v>
      </c>
      <c r="BO243">
        <f t="shared" si="12"/>
        <v>4.96804109681544</v>
      </c>
    </row>
    <row r="244" spans="1:68">
      <c r="A244">
        <v>25</v>
      </c>
      <c r="B244" s="1" t="s">
        <v>167</v>
      </c>
      <c r="C244" s="1">
        <v>2013</v>
      </c>
      <c r="D244" s="1" t="str">
        <f t="shared" si="13"/>
        <v>济南市2013</v>
      </c>
      <c r="E244" s="1">
        <v>1311.68997400825</v>
      </c>
      <c r="F244" s="21">
        <v>74.5090115649217</v>
      </c>
      <c r="G244" s="1">
        <v>77.0202559714612</v>
      </c>
      <c r="H244" s="21">
        <v>59</v>
      </c>
      <c r="I244" s="1">
        <v>1786.003</v>
      </c>
      <c r="J244" s="1"/>
      <c r="K244" s="1"/>
      <c r="L244" s="1"/>
      <c r="M244" s="2">
        <v>613.3</v>
      </c>
      <c r="N244" s="1">
        <v>85321</v>
      </c>
      <c r="O244" s="1">
        <v>11.3541758930979</v>
      </c>
      <c r="P244" s="1">
        <v>92.827761</v>
      </c>
      <c r="Q244" s="1">
        <v>92.303431</v>
      </c>
      <c r="R244" s="1">
        <v>750.030573559985</v>
      </c>
      <c r="S244" s="1">
        <v>39.2566249856602</v>
      </c>
      <c r="T244" s="1">
        <v>341178</v>
      </c>
      <c r="U244" s="1" t="s">
        <v>169</v>
      </c>
      <c r="V244" s="1">
        <v>0</v>
      </c>
      <c r="W244" s="1">
        <v>0</v>
      </c>
      <c r="X244" s="1">
        <v>0</v>
      </c>
      <c r="Y244" s="1">
        <v>57</v>
      </c>
      <c r="Z244">
        <v>1</v>
      </c>
      <c r="AA244">
        <v>2</v>
      </c>
      <c r="AB244" s="1">
        <v>0</v>
      </c>
      <c r="AC244" s="1">
        <v>1</v>
      </c>
      <c r="AD244" s="1">
        <v>0</v>
      </c>
      <c r="AE244" s="1">
        <v>0</v>
      </c>
      <c r="AF244" s="12">
        <v>4820722</v>
      </c>
      <c r="AG244" s="12">
        <v>5193190</v>
      </c>
      <c r="AH244">
        <v>0.928277609715801</v>
      </c>
      <c r="AI244" s="10">
        <v>52301948</v>
      </c>
      <c r="AJ244" s="22">
        <v>65.998</v>
      </c>
      <c r="AK244" s="16">
        <v>8177</v>
      </c>
      <c r="AL244" s="23">
        <v>817836.8328</v>
      </c>
      <c r="AM244" s="16">
        <f t="shared" si="14"/>
        <v>1333.50209163542</v>
      </c>
      <c r="AN244" s="16">
        <f t="shared" si="15"/>
        <v>0.0156368331213973</v>
      </c>
      <c r="AO244" s="16">
        <v>83423</v>
      </c>
      <c r="AP244">
        <v>0.0639622697810933</v>
      </c>
      <c r="AQ244" s="4">
        <v>1139</v>
      </c>
      <c r="AR244" s="4">
        <v>810</v>
      </c>
      <c r="AS244" s="4">
        <v>1.01886217033998</v>
      </c>
      <c r="AT244" s="4">
        <v>2762776</v>
      </c>
      <c r="AU244" s="4">
        <v>727227</v>
      </c>
      <c r="AV244" s="4">
        <v>1902</v>
      </c>
      <c r="AW244" s="4">
        <v>12739</v>
      </c>
      <c r="AX244" s="4">
        <v>1259041</v>
      </c>
      <c r="AY244" s="4">
        <v>26383337</v>
      </c>
      <c r="AZ244" s="4">
        <v>43018.648296103</v>
      </c>
      <c r="BA244" s="4">
        <v>0.504442721712774</v>
      </c>
      <c r="BB244" s="4">
        <v>108807</v>
      </c>
      <c r="BC244" s="4">
        <v>13505560</v>
      </c>
      <c r="BD244" s="24">
        <v>5924452.2792</v>
      </c>
      <c r="BE244" s="12">
        <v>9659.95806163378</v>
      </c>
      <c r="BF244" s="20">
        <v>0.113274027177726</v>
      </c>
      <c r="BG244" s="25">
        <v>1213.435</v>
      </c>
      <c r="BH244" s="2">
        <v>12696.7</v>
      </c>
      <c r="BI244" s="4">
        <v>290.8932</v>
      </c>
      <c r="BJ244">
        <v>0</v>
      </c>
      <c r="BK244">
        <v>1</v>
      </c>
      <c r="BL244" s="17">
        <v>12.9123274668</v>
      </c>
      <c r="BM244">
        <v>2.11148039675342</v>
      </c>
      <c r="BN244">
        <v>3.07478314084</v>
      </c>
      <c r="BO244">
        <f t="shared" si="12"/>
        <v>6.49234432615158</v>
      </c>
      <c r="BP244">
        <v>14</v>
      </c>
    </row>
    <row r="245" spans="1:68">
      <c r="A245">
        <v>25</v>
      </c>
      <c r="B245" s="1" t="s">
        <v>167</v>
      </c>
      <c r="C245" s="1">
        <v>2014</v>
      </c>
      <c r="D245" s="1" t="str">
        <f t="shared" si="13"/>
        <v>济南市2014</v>
      </c>
      <c r="E245" s="1">
        <v>1362.00982015569</v>
      </c>
      <c r="F245" s="21">
        <v>64.3149675052327</v>
      </c>
      <c r="G245" s="1">
        <v>72.8033065263254</v>
      </c>
      <c r="H245" s="21">
        <v>59</v>
      </c>
      <c r="I245" s="1">
        <v>1865.133</v>
      </c>
      <c r="J245" s="1">
        <v>172.358904109589</v>
      </c>
      <c r="K245" s="1">
        <v>68.3397260273973</v>
      </c>
      <c r="L245" s="1">
        <v>54.2082191780822</v>
      </c>
      <c r="M245" s="2">
        <v>621.6</v>
      </c>
      <c r="N245" s="1">
        <v>82052</v>
      </c>
      <c r="O245" s="1">
        <v>11.315108471602</v>
      </c>
      <c r="P245" s="1">
        <v>95.049822</v>
      </c>
      <c r="Q245" s="1">
        <v>94.965815</v>
      </c>
      <c r="R245" s="1">
        <v>777.194298574644</v>
      </c>
      <c r="S245" s="1">
        <v>39.1928049076352</v>
      </c>
      <c r="T245" s="1">
        <v>384509</v>
      </c>
      <c r="U245" s="1" t="s">
        <v>169</v>
      </c>
      <c r="V245" s="1">
        <v>0</v>
      </c>
      <c r="W245" s="1">
        <v>0</v>
      </c>
      <c r="X245" s="1">
        <v>0</v>
      </c>
      <c r="Y245" s="1">
        <v>58</v>
      </c>
      <c r="Z245">
        <v>1</v>
      </c>
      <c r="AA245">
        <v>2</v>
      </c>
      <c r="AB245" s="1">
        <v>0</v>
      </c>
      <c r="AC245" s="1">
        <v>1</v>
      </c>
      <c r="AD245" s="1">
        <v>0</v>
      </c>
      <c r="AE245" s="1">
        <v>0</v>
      </c>
      <c r="AF245" s="12">
        <v>5431278</v>
      </c>
      <c r="AG245" s="12">
        <v>5714138</v>
      </c>
      <c r="AH245">
        <v>0.950498220378997</v>
      </c>
      <c r="AI245" s="10">
        <v>57705966</v>
      </c>
      <c r="AJ245" s="22">
        <v>66.409</v>
      </c>
      <c r="AK245" s="16">
        <v>7998</v>
      </c>
      <c r="AL245" s="23">
        <v>881473.3716</v>
      </c>
      <c r="AM245" s="16">
        <f t="shared" si="14"/>
        <v>1418.0717046332</v>
      </c>
      <c r="AN245" s="16">
        <f t="shared" si="15"/>
        <v>0.0152752554493239</v>
      </c>
      <c r="AO245" s="16">
        <v>81922</v>
      </c>
      <c r="AP245">
        <v>0.072150495123781</v>
      </c>
      <c r="AQ245" s="4">
        <v>1369</v>
      </c>
      <c r="AR245" s="4">
        <v>923</v>
      </c>
      <c r="AS245" s="4">
        <v>1.04091474180702</v>
      </c>
      <c r="AT245" s="4">
        <v>2762776</v>
      </c>
      <c r="AU245" s="4">
        <v>700394</v>
      </c>
      <c r="AV245" s="4">
        <v>1985</v>
      </c>
      <c r="AW245" s="4">
        <v>4241</v>
      </c>
      <c r="AX245" s="4">
        <v>1353061</v>
      </c>
      <c r="AY245" s="4">
        <v>30634425</v>
      </c>
      <c r="AZ245" s="4">
        <v>49283.1805019305</v>
      </c>
      <c r="BA245" s="4">
        <v>0.530871019471366</v>
      </c>
      <c r="BB245" s="4">
        <v>95983</v>
      </c>
      <c r="BC245" s="4">
        <v>15436790</v>
      </c>
      <c r="BD245" s="24">
        <v>6450019.8564</v>
      </c>
      <c r="BE245" s="12">
        <v>10376.4798204633</v>
      </c>
      <c r="BF245" s="20">
        <v>0.111773882381589</v>
      </c>
      <c r="BG245" s="25">
        <v>1381.099</v>
      </c>
      <c r="BH245" s="2">
        <v>12846.4</v>
      </c>
      <c r="BI245" s="4">
        <v>302.1776</v>
      </c>
      <c r="BJ245">
        <v>0</v>
      </c>
      <c r="BK245">
        <v>1</v>
      </c>
      <c r="BL245" s="17">
        <v>13.6520529905</v>
      </c>
      <c r="BM245">
        <v>1.40874630931781</v>
      </c>
      <c r="BN245">
        <v>2.84261373385</v>
      </c>
      <c r="BO245">
        <f t="shared" si="12"/>
        <v>4.0045216063773</v>
      </c>
      <c r="BP245" s="26">
        <v>71.3333333333333</v>
      </c>
    </row>
    <row r="246" spans="1:68">
      <c r="A246">
        <v>25</v>
      </c>
      <c r="B246" s="1" t="s">
        <v>167</v>
      </c>
      <c r="C246" s="1">
        <v>2015</v>
      </c>
      <c r="D246" s="1" t="str">
        <f t="shared" si="13"/>
        <v>济南市2015</v>
      </c>
      <c r="E246" s="1">
        <v>1327.76847506326</v>
      </c>
      <c r="F246" s="21">
        <v>78.846648621159</v>
      </c>
      <c r="G246" s="1">
        <v>73.5977310074135</v>
      </c>
      <c r="H246" s="21">
        <v>59</v>
      </c>
      <c r="I246" s="1">
        <v>1848.257</v>
      </c>
      <c r="J246" s="1">
        <v>161.92602739726</v>
      </c>
      <c r="K246" s="1">
        <v>46.7095890410959</v>
      </c>
      <c r="L246" s="1">
        <v>51.4547945205479</v>
      </c>
      <c r="M246" s="2">
        <v>625.73</v>
      </c>
      <c r="N246" s="1">
        <v>85919</v>
      </c>
      <c r="O246" s="1">
        <v>11.3611602709413</v>
      </c>
      <c r="P246" s="1">
        <v>93.33556</v>
      </c>
      <c r="Q246" s="1">
        <v>93.273611</v>
      </c>
      <c r="R246" s="1">
        <v>782.358089522381</v>
      </c>
      <c r="S246" s="1">
        <v>37.8182461972745</v>
      </c>
      <c r="T246" s="1">
        <v>406432</v>
      </c>
      <c r="U246" s="1" t="s">
        <v>170</v>
      </c>
      <c r="V246" s="1">
        <v>0</v>
      </c>
      <c r="W246" s="1">
        <v>0</v>
      </c>
      <c r="X246" s="1">
        <v>0</v>
      </c>
      <c r="Y246" s="1">
        <v>51</v>
      </c>
      <c r="Z246">
        <v>1</v>
      </c>
      <c r="AA246">
        <v>3</v>
      </c>
      <c r="AB246" s="1">
        <v>0</v>
      </c>
      <c r="AC246" s="1">
        <v>1</v>
      </c>
      <c r="AD246" s="1">
        <v>0</v>
      </c>
      <c r="AE246" s="1">
        <v>0</v>
      </c>
      <c r="AF246" s="12">
        <v>6143172</v>
      </c>
      <c r="AG246" s="12">
        <v>6581813</v>
      </c>
      <c r="AH246">
        <v>0.933355596702611</v>
      </c>
      <c r="AI246" s="10">
        <v>61002320</v>
      </c>
      <c r="AJ246" s="22">
        <v>67.96</v>
      </c>
      <c r="AK246" s="16">
        <v>7998</v>
      </c>
      <c r="AL246" s="23">
        <v>983159.1684</v>
      </c>
      <c r="AM246" s="16">
        <f t="shared" si="14"/>
        <v>1571.21948508142</v>
      </c>
      <c r="AN246" s="16">
        <f t="shared" si="15"/>
        <v>0.0161167504514582</v>
      </c>
      <c r="AO246" s="16">
        <v>75126</v>
      </c>
      <c r="AP246">
        <v>0.076271967991998</v>
      </c>
      <c r="AQ246" s="4">
        <v>1796</v>
      </c>
      <c r="AR246" s="4">
        <v>1291</v>
      </c>
      <c r="AS246" s="4">
        <v>1.0087258858625</v>
      </c>
      <c r="AT246" s="4">
        <v>2762776</v>
      </c>
      <c r="AU246" s="4">
        <v>713965</v>
      </c>
      <c r="AV246" s="4">
        <v>2022</v>
      </c>
      <c r="AW246" s="4">
        <v>5242</v>
      </c>
      <c r="AX246" s="4">
        <v>1475021</v>
      </c>
      <c r="AY246" s="4">
        <v>34984158</v>
      </c>
      <c r="AZ246" s="4">
        <v>55909.3506784076</v>
      </c>
      <c r="BA246" s="4">
        <v>0.57348897550126</v>
      </c>
      <c r="BB246" s="4">
        <v>114769</v>
      </c>
      <c r="BC246" s="4">
        <v>12118779</v>
      </c>
      <c r="BD246" s="24">
        <v>6173359.6292</v>
      </c>
      <c r="BE246" s="12">
        <v>9865.85209147715</v>
      </c>
      <c r="BF246" s="20">
        <v>0.101198768000955</v>
      </c>
      <c r="BG246" s="25">
        <v>1540.448</v>
      </c>
      <c r="BH246" s="2">
        <v>13103.9</v>
      </c>
      <c r="BI246" s="4">
        <v>317.4891</v>
      </c>
      <c r="BJ246">
        <v>0</v>
      </c>
      <c r="BK246">
        <v>1</v>
      </c>
      <c r="BL246" s="17">
        <v>13.302242852</v>
      </c>
      <c r="BM246">
        <v>1.90356927905753</v>
      </c>
      <c r="BN246">
        <v>2.73345068008</v>
      </c>
      <c r="BO246">
        <f t="shared" si="12"/>
        <v>5.20331274041921</v>
      </c>
      <c r="BP246" s="26">
        <v>72.4333333333333</v>
      </c>
    </row>
    <row r="247" spans="1:68">
      <c r="A247">
        <v>25</v>
      </c>
      <c r="B247" s="1" t="s">
        <v>167</v>
      </c>
      <c r="C247" s="1">
        <v>2016</v>
      </c>
      <c r="D247" s="1" t="str">
        <f t="shared" si="13"/>
        <v>济南市2016</v>
      </c>
      <c r="E247" s="1">
        <v>1308.21714554384</v>
      </c>
      <c r="F247" s="21">
        <v>69.6154137086956</v>
      </c>
      <c r="G247" s="1">
        <v>64.8642393047636</v>
      </c>
      <c r="H247" s="21">
        <v>58</v>
      </c>
      <c r="I247" s="1">
        <v>2417.89</v>
      </c>
      <c r="J247" s="1">
        <v>146.123287671233</v>
      </c>
      <c r="K247" s="1">
        <v>37.4164383561644</v>
      </c>
      <c r="L247" s="1">
        <v>47.9506849315068</v>
      </c>
      <c r="M247" s="2">
        <v>633</v>
      </c>
      <c r="N247" s="1">
        <v>90999</v>
      </c>
      <c r="O247" s="1">
        <v>11.4186037964276</v>
      </c>
      <c r="P247" s="1">
        <v>86.503137</v>
      </c>
      <c r="Q247" s="1">
        <v>86.503137</v>
      </c>
      <c r="R247" s="1">
        <v>791.447861965491</v>
      </c>
      <c r="S247" s="1">
        <v>36.2432146288624</v>
      </c>
      <c r="T247" s="1">
        <v>410353</v>
      </c>
      <c r="U247" s="1" t="s">
        <v>170</v>
      </c>
      <c r="V247" s="1">
        <v>0</v>
      </c>
      <c r="W247" s="1">
        <v>0</v>
      </c>
      <c r="X247" s="1">
        <v>0</v>
      </c>
      <c r="Y247" s="1">
        <v>52</v>
      </c>
      <c r="Z247">
        <v>1</v>
      </c>
      <c r="AA247">
        <v>3</v>
      </c>
      <c r="AB247" s="1">
        <v>0</v>
      </c>
      <c r="AC247" s="1">
        <v>1</v>
      </c>
      <c r="AD247" s="1">
        <v>0</v>
      </c>
      <c r="AE247" s="1">
        <v>0</v>
      </c>
      <c r="AF247" s="12">
        <v>6412167</v>
      </c>
      <c r="AG247" s="12">
        <v>7412641</v>
      </c>
      <c r="AH247">
        <v>0.865031370060954</v>
      </c>
      <c r="AI247" s="10">
        <v>65361165</v>
      </c>
      <c r="AJ247" s="22">
        <v>69.46</v>
      </c>
      <c r="AK247" s="16">
        <v>7998</v>
      </c>
      <c r="AL247" s="23">
        <v>1139978.0952</v>
      </c>
      <c r="AM247" s="16">
        <f t="shared" si="14"/>
        <v>1800.91326255924</v>
      </c>
      <c r="AN247" s="16">
        <f t="shared" si="15"/>
        <v>0.0174412144459175</v>
      </c>
      <c r="AO247" s="16">
        <v>74086</v>
      </c>
      <c r="AP247">
        <v>0.0817218867216804</v>
      </c>
      <c r="AQ247" s="4">
        <v>2188</v>
      </c>
      <c r="AR247" s="4">
        <v>1595</v>
      </c>
      <c r="AS247" s="4">
        <v>0.963156612388635</v>
      </c>
      <c r="AT247" s="4">
        <v>2762783</v>
      </c>
      <c r="AU247" s="4">
        <v>726301</v>
      </c>
      <c r="AV247" s="4">
        <v>1963</v>
      </c>
      <c r="AW247" s="4">
        <v>5259</v>
      </c>
      <c r="AX247" s="4">
        <v>1635731</v>
      </c>
      <c r="AY247" s="4">
        <v>39743278</v>
      </c>
      <c r="AZ247" s="4">
        <v>62785.5892575039</v>
      </c>
      <c r="BA247" s="4">
        <v>0.60805645064619</v>
      </c>
      <c r="BB247" s="4">
        <v>118638</v>
      </c>
      <c r="BC247" s="4">
        <v>12271090</v>
      </c>
      <c r="BD247" s="24">
        <v>7205905.7973</v>
      </c>
      <c r="BE247" s="12">
        <v>11383.7374364929</v>
      </c>
      <c r="BF247" s="20">
        <v>0.110247511611826</v>
      </c>
      <c r="BG247" s="25">
        <v>1741.387</v>
      </c>
      <c r="BH247" s="2">
        <v>12730.3</v>
      </c>
      <c r="BI247" s="4">
        <v>405.9219</v>
      </c>
      <c r="BJ247">
        <v>0</v>
      </c>
      <c r="BK247">
        <v>1</v>
      </c>
      <c r="BL247" s="17">
        <v>13.571805773</v>
      </c>
      <c r="BM247">
        <v>2.39982248546027</v>
      </c>
      <c r="BN247">
        <v>2.77223697985</v>
      </c>
      <c r="BO247">
        <f t="shared" si="12"/>
        <v>6.65287663926851</v>
      </c>
      <c r="BP247">
        <v>70.69</v>
      </c>
    </row>
    <row r="248" spans="1:68">
      <c r="A248">
        <v>25</v>
      </c>
      <c r="B248" s="1" t="s">
        <v>167</v>
      </c>
      <c r="C248" s="1">
        <v>2017</v>
      </c>
      <c r="D248" s="1" t="str">
        <f t="shared" si="13"/>
        <v>济南市2017</v>
      </c>
      <c r="E248" s="1">
        <v>1254.04604600375</v>
      </c>
      <c r="F248" s="21">
        <v>60.6701134720463</v>
      </c>
      <c r="G248" s="1">
        <v>56.2050518804155</v>
      </c>
      <c r="H248" s="21">
        <v>63</v>
      </c>
      <c r="I248" s="1">
        <v>2488.832</v>
      </c>
      <c r="J248" s="1">
        <v>125.832876712329</v>
      </c>
      <c r="K248" s="1">
        <v>24.9835616438356</v>
      </c>
      <c r="L248" s="1">
        <v>47.9205479452055</v>
      </c>
      <c r="M248" s="2">
        <v>644</v>
      </c>
      <c r="N248" s="1">
        <v>98275.21</v>
      </c>
      <c r="O248" s="1">
        <v>11.4955270871486</v>
      </c>
      <c r="P248" s="1">
        <v>81.194398</v>
      </c>
      <c r="Q248" s="1">
        <v>81.194398</v>
      </c>
      <c r="R248" s="1">
        <v>805.201300325081</v>
      </c>
      <c r="S248" s="1">
        <v>35.9249569678521</v>
      </c>
      <c r="T248" s="1">
        <v>433136</v>
      </c>
      <c r="U248" s="1" t="s">
        <v>170</v>
      </c>
      <c r="V248" s="1">
        <v>0</v>
      </c>
      <c r="W248" s="1">
        <v>0</v>
      </c>
      <c r="X248" s="1">
        <v>0</v>
      </c>
      <c r="Y248" s="1">
        <v>53</v>
      </c>
      <c r="Z248">
        <v>1</v>
      </c>
      <c r="AA248">
        <v>3</v>
      </c>
      <c r="AB248" s="1">
        <v>0</v>
      </c>
      <c r="AC248" s="1">
        <v>1</v>
      </c>
      <c r="AD248" s="1">
        <v>1</v>
      </c>
      <c r="AE248" s="1">
        <v>1</v>
      </c>
      <c r="AF248" s="12">
        <v>6772100</v>
      </c>
      <c r="AG248" s="12">
        <v>8340600</v>
      </c>
      <c r="AH248">
        <v>0.811943984845215</v>
      </c>
      <c r="AI248" s="10">
        <v>71516300</v>
      </c>
      <c r="AJ248" s="22">
        <v>70.53</v>
      </c>
      <c r="AK248" s="16">
        <v>7998</v>
      </c>
      <c r="AL248" s="23">
        <v>1266799.7232</v>
      </c>
      <c r="AM248" s="16">
        <f t="shared" si="14"/>
        <v>1967.08031552795</v>
      </c>
      <c r="AN248" s="16">
        <f t="shared" si="15"/>
        <v>0.0177134404772059</v>
      </c>
      <c r="AO248" s="16">
        <v>77000</v>
      </c>
      <c r="AP248">
        <v>0.0894177294323581</v>
      </c>
      <c r="AQ248" s="4">
        <v>2174</v>
      </c>
      <c r="AR248" s="4">
        <v>1994</v>
      </c>
      <c r="AS248" s="4">
        <v>1.00400047379142</v>
      </c>
      <c r="AT248" s="4">
        <v>2762869</v>
      </c>
      <c r="AU248" s="4">
        <v>734959</v>
      </c>
      <c r="AV248" s="4">
        <v>2051</v>
      </c>
      <c r="AW248" s="4">
        <v>5259</v>
      </c>
      <c r="AX248" s="4">
        <v>1851539</v>
      </c>
      <c r="AY248" s="4">
        <v>47790698</v>
      </c>
      <c r="AZ248" s="4">
        <v>74209.1583850932</v>
      </c>
      <c r="BA248" s="4">
        <v>0.668249028543143</v>
      </c>
      <c r="BB248" s="4">
        <v>128982</v>
      </c>
      <c r="BC248" s="4">
        <v>12088680</v>
      </c>
      <c r="BD248" s="24">
        <v>7633394.90339976</v>
      </c>
      <c r="BE248" s="12">
        <v>11853.0976760866</v>
      </c>
      <c r="BF248" s="20">
        <v>0.106736434958181</v>
      </c>
      <c r="BG248" s="25">
        <v>1949.708</v>
      </c>
      <c r="BH248" s="2">
        <v>12856.7</v>
      </c>
      <c r="BI248" s="4">
        <v>452.75</v>
      </c>
      <c r="BJ248">
        <v>0</v>
      </c>
      <c r="BK248">
        <v>1</v>
      </c>
      <c r="BL248" s="17">
        <v>13.8085006338</v>
      </c>
      <c r="BM248">
        <v>1.62803553276986</v>
      </c>
      <c r="BN248">
        <v>2.73377836483</v>
      </c>
      <c r="BO248">
        <f t="shared" si="12"/>
        <v>4.45068831666073</v>
      </c>
      <c r="BP248">
        <v>73.06</v>
      </c>
    </row>
    <row r="249" spans="1:68">
      <c r="A249">
        <v>25</v>
      </c>
      <c r="B249" s="1" t="s">
        <v>167</v>
      </c>
      <c r="C249" s="1">
        <v>2018</v>
      </c>
      <c r="D249" s="1" t="str">
        <f t="shared" si="13"/>
        <v>济南市2018</v>
      </c>
      <c r="E249" s="1">
        <v>1427.95741878362</v>
      </c>
      <c r="F249" s="21">
        <v>37.1211694527395</v>
      </c>
      <c r="G249" s="1">
        <v>48.3792397876282</v>
      </c>
      <c r="H249" s="21">
        <v>51</v>
      </c>
      <c r="I249" s="1">
        <v>2640.741</v>
      </c>
      <c r="J249" s="1">
        <v>102.25</v>
      </c>
      <c r="K249" s="1">
        <v>16.8333333333333</v>
      </c>
      <c r="L249" s="1">
        <v>42.0833333333333</v>
      </c>
      <c r="M249" s="2">
        <v>656</v>
      </c>
      <c r="N249" s="1">
        <v>106302</v>
      </c>
      <c r="O249" s="1">
        <v>11.5740393788285</v>
      </c>
      <c r="P249" s="1">
        <v>73.927425</v>
      </c>
      <c r="Q249" s="1">
        <v>73.932071</v>
      </c>
      <c r="R249" s="1">
        <v>820.205051262816</v>
      </c>
      <c r="S249" s="1">
        <v>36.012071440936</v>
      </c>
      <c r="T249" s="1">
        <v>363955</v>
      </c>
      <c r="U249" s="1" t="s">
        <v>171</v>
      </c>
      <c r="V249" s="1">
        <v>0</v>
      </c>
      <c r="W249" s="1">
        <v>0</v>
      </c>
      <c r="X249" s="1">
        <v>0</v>
      </c>
      <c r="Y249" s="1">
        <v>56</v>
      </c>
      <c r="Z249">
        <v>1</v>
      </c>
      <c r="AA249">
        <v>4</v>
      </c>
      <c r="AB249" s="1">
        <v>0</v>
      </c>
      <c r="AC249" s="1">
        <v>1</v>
      </c>
      <c r="AD249" s="1">
        <v>1</v>
      </c>
      <c r="AE249" s="1">
        <v>1</v>
      </c>
      <c r="AF249" s="12">
        <v>7528162</v>
      </c>
      <c r="AG249" s="12">
        <v>10183179</v>
      </c>
      <c r="AH249">
        <v>0.739274248248018</v>
      </c>
      <c r="AI249" s="10">
        <v>78565600</v>
      </c>
      <c r="AJ249" s="22">
        <v>72.1</v>
      </c>
      <c r="AK249" s="16">
        <v>7998</v>
      </c>
      <c r="AL249" s="23">
        <v>1781523.1932</v>
      </c>
      <c r="AM249" s="16">
        <f t="shared" si="14"/>
        <v>2715.736575</v>
      </c>
      <c r="AN249" s="16">
        <f t="shared" si="15"/>
        <v>0.0226756136680685</v>
      </c>
      <c r="AO249" s="16">
        <v>77000</v>
      </c>
      <c r="AP249">
        <v>0.0982315578894724</v>
      </c>
      <c r="AQ249" s="4">
        <v>2562</v>
      </c>
      <c r="AR249" s="4">
        <v>2045</v>
      </c>
      <c r="AS249" s="4">
        <v>1.03807842771231</v>
      </c>
      <c r="AT249" s="4">
        <v>2843630</v>
      </c>
      <c r="AU249" s="4">
        <v>742350</v>
      </c>
      <c r="AV249" s="4">
        <v>2044</v>
      </c>
      <c r="AW249" s="4">
        <v>5259</v>
      </c>
      <c r="AX249" s="4">
        <v>2085980</v>
      </c>
      <c r="AY249" s="4">
        <v>57456262</v>
      </c>
      <c r="AZ249" s="4">
        <v>87585.7652439024</v>
      </c>
      <c r="BA249" s="4">
        <v>0.731315766696875</v>
      </c>
      <c r="BB249" s="4">
        <v>210425</v>
      </c>
      <c r="BC249" s="4">
        <v>13787733</v>
      </c>
      <c r="BD249" s="24">
        <v>8727253.82153616</v>
      </c>
      <c r="BE249" s="12">
        <v>13303.74058161</v>
      </c>
      <c r="BF249" s="20">
        <v>0.111082379839728</v>
      </c>
      <c r="BG249" s="25">
        <v>2159.417</v>
      </c>
      <c r="BH249" s="2">
        <v>12637.7</v>
      </c>
      <c r="BI249" s="4">
        <v>533.9186</v>
      </c>
      <c r="BJ249">
        <v>0</v>
      </c>
      <c r="BK249">
        <v>1</v>
      </c>
      <c r="BL249" s="17">
        <v>13.5333674326</v>
      </c>
      <c r="BM249">
        <v>2.40449737578356</v>
      </c>
      <c r="BN249">
        <v>2.81692122625</v>
      </c>
      <c r="BO249">
        <f t="shared" si="12"/>
        <v>6.77327969630714</v>
      </c>
      <c r="BP249">
        <v>71.69</v>
      </c>
    </row>
    <row r="250" spans="1:68">
      <c r="A250">
        <v>25</v>
      </c>
      <c r="B250" s="1" t="s">
        <v>167</v>
      </c>
      <c r="C250" s="1">
        <v>2019</v>
      </c>
      <c r="D250" s="1" t="str">
        <f t="shared" si="13"/>
        <v>济南市2019</v>
      </c>
      <c r="E250" s="1">
        <v>1341.30472111706</v>
      </c>
      <c r="F250" s="21">
        <v>52.4620040714457</v>
      </c>
      <c r="G250" s="1">
        <v>54.9166666666666</v>
      </c>
      <c r="H250" s="21">
        <v>53</v>
      </c>
      <c r="I250" s="1">
        <v>3686.307</v>
      </c>
      <c r="J250" s="1">
        <v>108.75</v>
      </c>
      <c r="K250" s="1">
        <v>14.5</v>
      </c>
      <c r="L250" s="1">
        <v>44.9166666666666</v>
      </c>
      <c r="M250" s="2">
        <v>797</v>
      </c>
      <c r="N250" s="1">
        <v>106416</v>
      </c>
      <c r="O250" s="1">
        <v>11.5751112205242</v>
      </c>
      <c r="P250" s="1">
        <v>73.023103</v>
      </c>
      <c r="Q250" s="1">
        <v>73.01343</v>
      </c>
      <c r="R250" s="1">
        <v>778.016399843811</v>
      </c>
      <c r="S250" s="1">
        <v>34.5765296397484</v>
      </c>
      <c r="T250" s="1">
        <v>351944</v>
      </c>
      <c r="U250" s="1" t="s">
        <v>171</v>
      </c>
      <c r="V250" s="1">
        <v>0</v>
      </c>
      <c r="W250" s="1">
        <v>0</v>
      </c>
      <c r="X250" s="1">
        <v>0</v>
      </c>
      <c r="Y250" s="1">
        <v>57</v>
      </c>
      <c r="Z250">
        <v>1</v>
      </c>
      <c r="AA250">
        <v>4</v>
      </c>
      <c r="AB250" s="1">
        <v>0</v>
      </c>
      <c r="AC250" s="1">
        <v>1</v>
      </c>
      <c r="AD250" s="1">
        <v>1</v>
      </c>
      <c r="AE250" s="1">
        <v>0</v>
      </c>
      <c r="AF250" s="12">
        <v>8741898</v>
      </c>
      <c r="AG250" s="12">
        <v>11971414</v>
      </c>
      <c r="AH250">
        <v>0.730231032023452</v>
      </c>
      <c r="AI250" s="10">
        <v>94430000</v>
      </c>
      <c r="AJ250" s="22">
        <v>71.21</v>
      </c>
      <c r="AK250" s="16">
        <v>10244</v>
      </c>
      <c r="AL250" s="23">
        <v>1546981.7265</v>
      </c>
      <c r="AM250" s="16">
        <f t="shared" si="14"/>
        <v>1941.00593036386</v>
      </c>
      <c r="AN250" s="16">
        <f t="shared" si="15"/>
        <v>0.01638231204596</v>
      </c>
      <c r="AO250" s="16">
        <v>84719</v>
      </c>
      <c r="AP250">
        <v>0.0921807887543928</v>
      </c>
      <c r="AQ250" s="4">
        <v>2979</v>
      </c>
      <c r="AR250" s="4">
        <v>3131</v>
      </c>
      <c r="AS250" s="4">
        <v>0.986161119296665</v>
      </c>
      <c r="AT250" s="4">
        <v>4143022</v>
      </c>
      <c r="AU250" s="4">
        <v>748649</v>
      </c>
      <c r="AV250" s="4">
        <v>2153</v>
      </c>
      <c r="AW250" s="4">
        <v>5259</v>
      </c>
      <c r="AX250" s="4">
        <v>2255265</v>
      </c>
      <c r="AY250" s="4">
        <v>69063051</v>
      </c>
      <c r="AZ250" s="4">
        <v>86653.765370138</v>
      </c>
      <c r="BA250" s="4">
        <v>0.731367690352642</v>
      </c>
      <c r="BB250" s="4">
        <v>431758</v>
      </c>
      <c r="BC250" s="4">
        <v>15486785</v>
      </c>
      <c r="BD250" s="24">
        <v>11249880.8855171</v>
      </c>
      <c r="BE250" s="12">
        <v>14115.2834197203</v>
      </c>
      <c r="BF250" s="20">
        <v>0.119134606433518</v>
      </c>
      <c r="BG250" s="25">
        <v>2597.759</v>
      </c>
      <c r="BH250" s="2">
        <v>17770.9</v>
      </c>
      <c r="BI250" s="4">
        <v>641.7322</v>
      </c>
      <c r="BJ250">
        <v>0</v>
      </c>
      <c r="BK250">
        <v>1</v>
      </c>
      <c r="BL250" s="17">
        <v>13.8012863685</v>
      </c>
      <c r="BM250">
        <v>1.99628836320548</v>
      </c>
      <c r="BN250">
        <v>3.10312081172</v>
      </c>
      <c r="BO250">
        <f t="shared" si="12"/>
        <v>6.19472396605738</v>
      </c>
      <c r="BP250">
        <v>66.25</v>
      </c>
    </row>
    <row r="251" spans="1:68">
      <c r="A251">
        <v>25</v>
      </c>
      <c r="B251" s="1" t="s">
        <v>167</v>
      </c>
      <c r="C251" s="1">
        <v>2020</v>
      </c>
      <c r="D251" s="1" t="str">
        <f t="shared" si="13"/>
        <v>济南市2020</v>
      </c>
      <c r="E251" s="1">
        <v>1235.51779933598</v>
      </c>
      <c r="F251" s="21">
        <v>47.1398389403509</v>
      </c>
      <c r="G251" s="1">
        <v>50.0833333333333</v>
      </c>
      <c r="H251" s="1"/>
      <c r="I251" s="1"/>
      <c r="J251" s="1">
        <v>91.9166666666666</v>
      </c>
      <c r="K251" s="1">
        <v>13</v>
      </c>
      <c r="L251" s="1">
        <v>35.8333333333333</v>
      </c>
      <c r="M251" s="2">
        <v>938</v>
      </c>
      <c r="P251">
        <v>70.304159</v>
      </c>
      <c r="Q251" s="1">
        <v>70.402363</v>
      </c>
      <c r="R251" s="1">
        <v>778.016399843811</v>
      </c>
      <c r="S251" s="1">
        <v>34.8164364109694</v>
      </c>
      <c r="T251" s="1">
        <v>289562</v>
      </c>
      <c r="U251" s="1" t="s">
        <v>171</v>
      </c>
      <c r="V251" s="1">
        <v>0</v>
      </c>
      <c r="W251" s="1">
        <v>0</v>
      </c>
      <c r="X251" s="1">
        <v>0</v>
      </c>
      <c r="Y251" s="1">
        <v>58</v>
      </c>
      <c r="Z251">
        <v>1</v>
      </c>
      <c r="AA251">
        <v>4</v>
      </c>
      <c r="AB251" s="1">
        <v>0</v>
      </c>
      <c r="AC251" s="1">
        <v>1</v>
      </c>
      <c r="AD251" s="1">
        <v>1</v>
      </c>
      <c r="AE251" s="1">
        <v>0</v>
      </c>
      <c r="AF251" s="12">
        <v>9060800</v>
      </c>
      <c r="AG251" s="12">
        <v>12888000</v>
      </c>
      <c r="AH251">
        <v>0.703041589075109</v>
      </c>
      <c r="AI251" s="10">
        <v>101409100</v>
      </c>
      <c r="AJ251" s="22"/>
      <c r="AK251" s="16">
        <v>10244</v>
      </c>
      <c r="AM251" s="16"/>
      <c r="AN251" s="16"/>
      <c r="AP251">
        <v>0.098993654822335</v>
      </c>
      <c r="BE251" s="8"/>
      <c r="BF251"/>
      <c r="BG251" s="25"/>
      <c r="BH251" s="2">
        <v>17770.9</v>
      </c>
      <c r="BJ251">
        <v>0</v>
      </c>
      <c r="BK251">
        <v>1</v>
      </c>
      <c r="BL251" s="17">
        <v>13.2971340765</v>
      </c>
      <c r="BM251">
        <v>2.16950482219178</v>
      </c>
      <c r="BN251">
        <v>3.0858183797</v>
      </c>
      <c r="BO251">
        <f t="shared" si="12"/>
        <v>6.69469785516718</v>
      </c>
      <c r="BP251">
        <v>62.89</v>
      </c>
    </row>
    <row r="252" spans="1:67">
      <c r="A252">
        <v>26</v>
      </c>
      <c r="B252" s="1" t="s">
        <v>172</v>
      </c>
      <c r="C252" s="1">
        <v>2011</v>
      </c>
      <c r="D252" s="1" t="str">
        <f t="shared" si="13"/>
        <v>青岛市2011</v>
      </c>
      <c r="E252" s="1">
        <v>1529.33575158373</v>
      </c>
      <c r="F252" s="21">
        <v>54.0124706677249</v>
      </c>
      <c r="G252" s="1">
        <v>57.6399815831301</v>
      </c>
      <c r="H252" s="21">
        <v>37</v>
      </c>
      <c r="I252" s="1">
        <v>2061.716</v>
      </c>
      <c r="J252" s="1">
        <v>92</v>
      </c>
      <c r="K252" s="1">
        <v>59</v>
      </c>
      <c r="L252" s="1">
        <v>49</v>
      </c>
      <c r="M252" s="2">
        <v>766.4</v>
      </c>
      <c r="N252" s="1">
        <v>75563</v>
      </c>
      <c r="O252" s="1">
        <v>11.2327220243741</v>
      </c>
      <c r="P252" s="1">
        <v>86.031603</v>
      </c>
      <c r="Q252" s="1">
        <v>85.929435</v>
      </c>
      <c r="R252" s="1">
        <v>698.123519766806</v>
      </c>
      <c r="S252" s="1">
        <v>42.6822963903501</v>
      </c>
      <c r="T252" s="1">
        <v>119108</v>
      </c>
      <c r="U252" s="1" t="s">
        <v>173</v>
      </c>
      <c r="V252" s="1">
        <v>0</v>
      </c>
      <c r="W252" s="1">
        <v>0</v>
      </c>
      <c r="X252" s="1">
        <v>0</v>
      </c>
      <c r="Y252" s="1">
        <v>49</v>
      </c>
      <c r="Z252">
        <v>1</v>
      </c>
      <c r="AA252">
        <v>4</v>
      </c>
      <c r="AB252" s="1">
        <v>0</v>
      </c>
      <c r="AC252" s="1">
        <v>1</v>
      </c>
      <c r="AD252" s="1">
        <v>0</v>
      </c>
      <c r="AE252" s="1">
        <v>0</v>
      </c>
      <c r="AF252" s="12">
        <v>5661400</v>
      </c>
      <c r="AG252" s="12">
        <v>6580605</v>
      </c>
      <c r="AH252">
        <v>0.860316034771879</v>
      </c>
      <c r="AI252" s="10">
        <v>66156000</v>
      </c>
      <c r="AJ252" s="22">
        <v>66.52</v>
      </c>
      <c r="AK252" s="16">
        <v>10978</v>
      </c>
      <c r="AL252" s="23">
        <v>2346804.98</v>
      </c>
      <c r="AM252" s="16">
        <f t="shared" si="14"/>
        <v>3062.11505741127</v>
      </c>
      <c r="AN252" s="16">
        <f t="shared" si="15"/>
        <v>0.0354738040389383</v>
      </c>
      <c r="AO252" s="16">
        <v>89614</v>
      </c>
      <c r="AP252">
        <v>0.0602623428675533</v>
      </c>
      <c r="AQ252" s="4">
        <v>670</v>
      </c>
      <c r="AR252" s="4">
        <v>649</v>
      </c>
      <c r="AS252" s="4">
        <v>0.963150635950666</v>
      </c>
      <c r="AT252" s="4">
        <v>2652303</v>
      </c>
      <c r="AU252" s="4">
        <v>291453</v>
      </c>
      <c r="AV252" s="4">
        <v>4727</v>
      </c>
      <c r="AW252" s="4">
        <v>24582</v>
      </c>
      <c r="AX252" s="4">
        <v>2936993</v>
      </c>
      <c r="AY252" s="4">
        <v>35025382</v>
      </c>
      <c r="AZ252" s="4">
        <v>45701.1769311065</v>
      </c>
      <c r="BA252" s="4">
        <v>0.529436211379164</v>
      </c>
      <c r="BB252" s="4">
        <v>161225</v>
      </c>
      <c r="BC252" s="4">
        <v>20940426</v>
      </c>
      <c r="BD252" s="24">
        <v>46708091.0424</v>
      </c>
      <c r="BE252" s="12">
        <v>60944.7952014614</v>
      </c>
      <c r="BF252" s="20">
        <v>0.706029552004353</v>
      </c>
      <c r="BG252" s="25">
        <v>1163.422</v>
      </c>
      <c r="BH252" s="2">
        <v>16234.8</v>
      </c>
      <c r="BI252" s="4">
        <v>328.5682</v>
      </c>
      <c r="BJ252">
        <v>0</v>
      </c>
      <c r="BK252">
        <v>1</v>
      </c>
      <c r="BL252" s="17">
        <v>12.7014187228</v>
      </c>
      <c r="BM252">
        <v>2.11570721128219</v>
      </c>
      <c r="BN252">
        <v>2.79089101837</v>
      </c>
      <c r="BO252">
        <f t="shared" si="12"/>
        <v>5.90470825346811</v>
      </c>
    </row>
    <row r="253" spans="1:67">
      <c r="A253">
        <v>26</v>
      </c>
      <c r="B253" s="1" t="s">
        <v>172</v>
      </c>
      <c r="C253" s="1">
        <v>2012</v>
      </c>
      <c r="D253" s="1" t="str">
        <f t="shared" si="13"/>
        <v>青岛市2012</v>
      </c>
      <c r="E253" s="1">
        <v>1707.68132564712</v>
      </c>
      <c r="F253" s="21">
        <v>48.8249232800423</v>
      </c>
      <c r="G253" s="1">
        <v>48.9381483280071</v>
      </c>
      <c r="H253" s="21">
        <v>37</v>
      </c>
      <c r="I253" s="1">
        <v>2277.166</v>
      </c>
      <c r="J253" s="1">
        <v>73</v>
      </c>
      <c r="K253" s="1">
        <v>54</v>
      </c>
      <c r="L253" s="1">
        <v>41</v>
      </c>
      <c r="M253" s="2">
        <v>769.6</v>
      </c>
      <c r="N253" s="1">
        <v>82680</v>
      </c>
      <c r="O253" s="1">
        <v>11.3227330137957</v>
      </c>
      <c r="P253" s="1">
        <v>87.493396</v>
      </c>
      <c r="Q253" s="1">
        <v>92.609993</v>
      </c>
      <c r="R253" s="1">
        <v>682.148555220706</v>
      </c>
      <c r="S253" s="1">
        <v>46.5924232858722</v>
      </c>
      <c r="T253" s="1">
        <v>141571</v>
      </c>
      <c r="U253" s="1" t="s">
        <v>173</v>
      </c>
      <c r="V253" s="1">
        <v>0</v>
      </c>
      <c r="W253" s="1">
        <v>0</v>
      </c>
      <c r="X253" s="1">
        <v>0</v>
      </c>
      <c r="Y253" s="1">
        <v>50</v>
      </c>
      <c r="Z253">
        <v>1</v>
      </c>
      <c r="AA253">
        <v>4</v>
      </c>
      <c r="AB253" s="1">
        <v>0</v>
      </c>
      <c r="AC253" s="1">
        <v>1</v>
      </c>
      <c r="AD253" s="1">
        <v>0</v>
      </c>
      <c r="AE253" s="1">
        <v>0</v>
      </c>
      <c r="AF253" s="12">
        <v>6701820</v>
      </c>
      <c r="AG253" s="12">
        <v>7659801</v>
      </c>
      <c r="AH253">
        <v>0.87493395716155</v>
      </c>
      <c r="AI253" s="10">
        <v>73021100</v>
      </c>
      <c r="AJ253" s="22">
        <v>67.14</v>
      </c>
      <c r="AK253" s="16">
        <v>11282</v>
      </c>
      <c r="AL253" s="23">
        <v>2903920.4375</v>
      </c>
      <c r="AM253" s="16">
        <f t="shared" si="14"/>
        <v>3773.28539176195</v>
      </c>
      <c r="AN253" s="16">
        <f t="shared" si="15"/>
        <v>0.0397682373656381</v>
      </c>
      <c r="AO253" s="16">
        <v>95103</v>
      </c>
      <c r="AP253">
        <v>0.0647235419251906</v>
      </c>
      <c r="AQ253" s="4">
        <v>1373</v>
      </c>
      <c r="AR253" s="4">
        <v>669</v>
      </c>
      <c r="AS253" s="4">
        <v>1.02515889532277</v>
      </c>
      <c r="AT253" s="4">
        <v>2816289</v>
      </c>
      <c r="AU253" s="4">
        <v>296645</v>
      </c>
      <c r="AV253" s="4">
        <v>4817</v>
      </c>
      <c r="AW253" s="4">
        <v>26184</v>
      </c>
      <c r="AX253" s="4">
        <v>2912518</v>
      </c>
      <c r="AY253" s="4">
        <v>41539146</v>
      </c>
      <c r="AZ253" s="4">
        <v>53974.9818087318</v>
      </c>
      <c r="BA253" s="4">
        <v>0.568864971905381</v>
      </c>
      <c r="BB253" s="4">
        <v>172904</v>
      </c>
      <c r="BC253" s="4">
        <v>23116078</v>
      </c>
      <c r="BD253" s="24">
        <v>46208869.8125</v>
      </c>
      <c r="BE253" s="12">
        <v>60042.7102553274</v>
      </c>
      <c r="BF253" s="20">
        <v>0.632815306979763</v>
      </c>
      <c r="BG253" s="25">
        <v>1330.886</v>
      </c>
      <c r="BH253" s="2">
        <v>16221</v>
      </c>
      <c r="BI253" s="4">
        <v>375.1331</v>
      </c>
      <c r="BJ253">
        <v>0</v>
      </c>
      <c r="BK253">
        <v>1</v>
      </c>
      <c r="BL253" s="17">
        <v>12.6879425354</v>
      </c>
      <c r="BM253">
        <v>1.67848710044658</v>
      </c>
      <c r="BN253">
        <v>2.90037507512</v>
      </c>
      <c r="BO253">
        <f t="shared" si="12"/>
        <v>4.86824215004569</v>
      </c>
    </row>
    <row r="254" spans="1:68">
      <c r="A254">
        <v>26</v>
      </c>
      <c r="B254" s="1" t="s">
        <v>172</v>
      </c>
      <c r="C254" s="1">
        <v>2013</v>
      </c>
      <c r="D254" s="1" t="str">
        <f t="shared" si="13"/>
        <v>青岛市2013</v>
      </c>
      <c r="E254" s="1">
        <v>1638.43490715079</v>
      </c>
      <c r="F254" s="21">
        <v>54.1242194575881</v>
      </c>
      <c r="G254" s="1">
        <v>54.11993552884</v>
      </c>
      <c r="H254" s="21">
        <v>37</v>
      </c>
      <c r="I254" s="1">
        <v>2171.732</v>
      </c>
      <c r="J254" s="1">
        <v>107</v>
      </c>
      <c r="K254" s="1">
        <v>54</v>
      </c>
      <c r="L254" s="1">
        <v>40</v>
      </c>
      <c r="M254" s="2">
        <v>773.7</v>
      </c>
      <c r="N254" s="1">
        <v>103444</v>
      </c>
      <c r="O254" s="1">
        <v>11.5467856824583</v>
      </c>
      <c r="P254" s="1">
        <v>77.786439</v>
      </c>
      <c r="Q254" s="1">
        <v>95.048193</v>
      </c>
      <c r="R254" s="1">
        <v>685.782662648467</v>
      </c>
      <c r="S254" s="1">
        <v>45.4798541203507</v>
      </c>
      <c r="T254" s="1">
        <v>223594</v>
      </c>
      <c r="U254" s="1" t="s">
        <v>173</v>
      </c>
      <c r="V254" s="1">
        <v>0</v>
      </c>
      <c r="W254" s="1">
        <v>0</v>
      </c>
      <c r="X254" s="1">
        <v>0</v>
      </c>
      <c r="Y254" s="1">
        <v>51</v>
      </c>
      <c r="Z254">
        <v>1</v>
      </c>
      <c r="AA254">
        <v>4</v>
      </c>
      <c r="AB254" s="1">
        <v>0</v>
      </c>
      <c r="AC254" s="1">
        <v>1</v>
      </c>
      <c r="AD254" s="1">
        <v>0</v>
      </c>
      <c r="AE254" s="1">
        <v>0</v>
      </c>
      <c r="AF254" s="12">
        <v>7889313</v>
      </c>
      <c r="AG254" s="12">
        <v>10142273</v>
      </c>
      <c r="AH254">
        <v>0.777864389964656</v>
      </c>
      <c r="AI254" s="10">
        <v>80066000</v>
      </c>
      <c r="AJ254" s="22">
        <v>67.72</v>
      </c>
      <c r="AK254" s="16">
        <v>11282</v>
      </c>
      <c r="AL254" s="23">
        <v>3420052.2564</v>
      </c>
      <c r="AM254" s="16">
        <f t="shared" si="14"/>
        <v>4420.38549360217</v>
      </c>
      <c r="AN254" s="16">
        <f t="shared" si="15"/>
        <v>0.0427154129892838</v>
      </c>
      <c r="AO254" s="16">
        <v>101108</v>
      </c>
      <c r="AP254">
        <v>0.0709679134905159</v>
      </c>
      <c r="AQ254" s="4">
        <v>2614</v>
      </c>
      <c r="AR254" s="4">
        <v>732</v>
      </c>
      <c r="AS254" s="4">
        <v>1.03460617653413</v>
      </c>
      <c r="AT254" s="4">
        <v>3000345</v>
      </c>
      <c r="AU254" s="4">
        <v>300246</v>
      </c>
      <c r="AV254" s="4">
        <v>4917</v>
      </c>
      <c r="AW254" s="4">
        <v>27429</v>
      </c>
      <c r="AX254" s="4">
        <v>2950901</v>
      </c>
      <c r="AY254" s="4">
        <v>50278649</v>
      </c>
      <c r="AZ254" s="4">
        <v>64984.6826935505</v>
      </c>
      <c r="BA254" s="4">
        <v>0.627965041340894</v>
      </c>
      <c r="BB254" s="4">
        <v>259345</v>
      </c>
      <c r="BC254" s="4">
        <v>24597194</v>
      </c>
      <c r="BD254" s="24">
        <v>48252744.7272</v>
      </c>
      <c r="BE254" s="12">
        <v>62366.2204048081</v>
      </c>
      <c r="BF254" s="20">
        <v>0.602662112846901</v>
      </c>
      <c r="BG254" s="25">
        <v>1524.634</v>
      </c>
      <c r="BH254" s="2">
        <v>16270.3</v>
      </c>
      <c r="BI254" s="4">
        <v>351.4918</v>
      </c>
      <c r="BJ254">
        <v>0</v>
      </c>
      <c r="BK254">
        <v>1</v>
      </c>
      <c r="BL254" s="17">
        <v>12.9013635821</v>
      </c>
      <c r="BM254">
        <v>1.74473241543014</v>
      </c>
      <c r="BN254">
        <v>2.64163663862</v>
      </c>
      <c r="BO254">
        <f t="shared" si="12"/>
        <v>4.60894907318822</v>
      </c>
      <c r="BP254">
        <v>36</v>
      </c>
    </row>
    <row r="255" spans="1:68">
      <c r="A255">
        <v>26</v>
      </c>
      <c r="B255" s="1" t="s">
        <v>172</v>
      </c>
      <c r="C255" s="1">
        <v>2014</v>
      </c>
      <c r="D255" s="1" t="str">
        <f t="shared" si="13"/>
        <v>青岛市2014</v>
      </c>
      <c r="E255" s="1">
        <v>1677.68106424901</v>
      </c>
      <c r="F255" s="21">
        <v>51.7496300136068</v>
      </c>
      <c r="G255" s="1">
        <v>56.4957632765635</v>
      </c>
      <c r="H255" s="21">
        <v>37</v>
      </c>
      <c r="I255" s="1">
        <v>2135.17</v>
      </c>
      <c r="J255" s="1">
        <v>107.279452054795</v>
      </c>
      <c r="K255" s="1">
        <v>32.9753424657534</v>
      </c>
      <c r="L255" s="1">
        <v>40.1205479452055</v>
      </c>
      <c r="M255" s="2">
        <v>780.6</v>
      </c>
      <c r="N255" s="1">
        <v>96524</v>
      </c>
      <c r="O255" s="1">
        <v>11.4775469610684</v>
      </c>
      <c r="P255" s="1">
        <v>83.300782</v>
      </c>
      <c r="Q255" s="1">
        <v>97.083379</v>
      </c>
      <c r="R255" s="1">
        <v>691.898599539089</v>
      </c>
      <c r="S255" s="1">
        <v>41.7344156755732</v>
      </c>
      <c r="T255" s="1">
        <v>273145</v>
      </c>
      <c r="U255" s="1" t="s">
        <v>173</v>
      </c>
      <c r="V255" s="1">
        <v>0</v>
      </c>
      <c r="W255" s="1">
        <v>0</v>
      </c>
      <c r="X255" s="1">
        <v>0</v>
      </c>
      <c r="Y255" s="1">
        <v>52</v>
      </c>
      <c r="Z255">
        <v>1</v>
      </c>
      <c r="AA255">
        <v>4</v>
      </c>
      <c r="AB255" s="1">
        <v>0</v>
      </c>
      <c r="AC255" s="1">
        <v>1</v>
      </c>
      <c r="AD255" s="1">
        <v>0</v>
      </c>
      <c r="AE255" s="1">
        <v>0</v>
      </c>
      <c r="AF255" s="12">
        <v>8952450</v>
      </c>
      <c r="AG255" s="12">
        <v>10747138</v>
      </c>
      <c r="AH255">
        <v>0.833007820314581</v>
      </c>
      <c r="AI255" s="10">
        <v>86921000</v>
      </c>
      <c r="AJ255" s="22">
        <v>68.41</v>
      </c>
      <c r="AK255" s="16">
        <v>11282</v>
      </c>
      <c r="AL255" s="23">
        <v>3735436.68</v>
      </c>
      <c r="AM255" s="16">
        <f t="shared" si="14"/>
        <v>4785.34035357417</v>
      </c>
      <c r="AN255" s="16">
        <f t="shared" si="15"/>
        <v>0.0429750771390113</v>
      </c>
      <c r="AO255" s="16">
        <v>105592</v>
      </c>
      <c r="AP255">
        <v>0.0770439638361993</v>
      </c>
      <c r="AQ255" s="4">
        <v>2861</v>
      </c>
      <c r="AR255" s="4">
        <v>973</v>
      </c>
      <c r="AS255" s="4">
        <v>1.00356264108252</v>
      </c>
      <c r="AT255" s="4">
        <v>3207633</v>
      </c>
      <c r="AU255" s="4">
        <v>313486</v>
      </c>
      <c r="AV255" s="4">
        <v>4790</v>
      </c>
      <c r="AW255" s="4">
        <v>9854</v>
      </c>
      <c r="AX255" s="4">
        <v>2891069</v>
      </c>
      <c r="AY255" s="4">
        <v>57660308</v>
      </c>
      <c r="AZ255" s="4">
        <v>73866.6512938765</v>
      </c>
      <c r="BA255" s="4">
        <v>0.663364526409038</v>
      </c>
      <c r="BB255" s="4">
        <v>270133</v>
      </c>
      <c r="BC255" s="4">
        <v>33981366</v>
      </c>
      <c r="BD255" s="24">
        <v>49073803.3524</v>
      </c>
      <c r="BE255" s="12">
        <v>62866.7734465796</v>
      </c>
      <c r="BF255" s="20">
        <v>0.564579369224928</v>
      </c>
      <c r="BG255" s="25">
        <v>1723.204</v>
      </c>
      <c r="BH255" s="2">
        <v>16286</v>
      </c>
      <c r="BI255" s="4">
        <v>353.39</v>
      </c>
      <c r="BJ255">
        <v>0</v>
      </c>
      <c r="BK255">
        <v>1</v>
      </c>
      <c r="BL255" s="17">
        <v>13.7741838264</v>
      </c>
      <c r="BM255">
        <v>1.5819568144274</v>
      </c>
      <c r="BN255">
        <v>2.46658530017</v>
      </c>
      <c r="BO255">
        <f t="shared" si="12"/>
        <v>3.90203142397038</v>
      </c>
      <c r="BP255" s="26">
        <v>65.9259259259259</v>
      </c>
    </row>
    <row r="256" spans="1:68">
      <c r="A256">
        <v>26</v>
      </c>
      <c r="B256" s="1" t="s">
        <v>172</v>
      </c>
      <c r="C256" s="1">
        <v>2015</v>
      </c>
      <c r="D256" s="1" t="str">
        <f t="shared" si="13"/>
        <v>青岛市2015</v>
      </c>
      <c r="E256" s="1">
        <v>1607.34524772717</v>
      </c>
      <c r="F256" s="21">
        <v>52.9572640339663</v>
      </c>
      <c r="G256" s="1">
        <v>52.3115614409964</v>
      </c>
      <c r="H256" s="21">
        <v>37</v>
      </c>
      <c r="I256" s="1">
        <v>2266.32</v>
      </c>
      <c r="J256" s="1">
        <v>97.3342465753425</v>
      </c>
      <c r="K256" s="1">
        <v>27.2904109589041</v>
      </c>
      <c r="L256" s="1">
        <v>33.4794520547945</v>
      </c>
      <c r="M256" s="2">
        <v>783.09</v>
      </c>
      <c r="N256" s="1">
        <v>102519</v>
      </c>
      <c r="O256" s="1">
        <v>11.5378034262361</v>
      </c>
      <c r="P256" s="1">
        <v>82.292064</v>
      </c>
      <c r="Q256" s="1">
        <v>82.29206</v>
      </c>
      <c r="R256" s="1">
        <v>694.105655025705</v>
      </c>
      <c r="S256" s="1">
        <v>43.2952333845873</v>
      </c>
      <c r="T256" s="1">
        <v>322630</v>
      </c>
      <c r="U256" s="1" t="s">
        <v>173</v>
      </c>
      <c r="V256" s="1">
        <v>0</v>
      </c>
      <c r="W256" s="1">
        <v>0</v>
      </c>
      <c r="X256" s="1">
        <v>0</v>
      </c>
      <c r="Y256" s="1">
        <v>53</v>
      </c>
      <c r="Z256">
        <v>1</v>
      </c>
      <c r="AA256">
        <v>4</v>
      </c>
      <c r="AB256" s="1">
        <v>0</v>
      </c>
      <c r="AC256" s="1">
        <v>1</v>
      </c>
      <c r="AD256" s="1">
        <v>0</v>
      </c>
      <c r="AE256" s="1">
        <v>0</v>
      </c>
      <c r="AF256" s="12">
        <v>10063220</v>
      </c>
      <c r="AG256" s="12">
        <v>12228664</v>
      </c>
      <c r="AH256">
        <v>0.822920639572728</v>
      </c>
      <c r="AI256" s="10">
        <v>93000700</v>
      </c>
      <c r="AJ256" s="22">
        <v>69.99</v>
      </c>
      <c r="AK256" s="16">
        <v>11282</v>
      </c>
      <c r="AL256" s="23">
        <v>4167185.7608</v>
      </c>
      <c r="AM256" s="16">
        <f t="shared" si="14"/>
        <v>5321.46466025616</v>
      </c>
      <c r="AN256" s="16">
        <f t="shared" si="15"/>
        <v>0.0448081117755028</v>
      </c>
      <c r="AO256" s="16">
        <v>102402</v>
      </c>
      <c r="AP256">
        <v>0.0824328133309697</v>
      </c>
      <c r="AQ256" s="4">
        <v>2539</v>
      </c>
      <c r="AR256" s="4">
        <v>1275</v>
      </c>
      <c r="AS256" s="4">
        <v>1.04331230066378</v>
      </c>
      <c r="AT256" s="4">
        <v>3441927</v>
      </c>
      <c r="AU256" s="4">
        <v>322260</v>
      </c>
      <c r="AV256" s="4">
        <v>4876</v>
      </c>
      <c r="AW256" s="4">
        <v>8886</v>
      </c>
      <c r="AX256" s="4">
        <v>2985224</v>
      </c>
      <c r="AY256" s="4">
        <v>65556685</v>
      </c>
      <c r="AZ256" s="4">
        <v>83715.3903127354</v>
      </c>
      <c r="BA256" s="4">
        <v>0.70490528565914</v>
      </c>
      <c r="BB256" s="4">
        <v>285793</v>
      </c>
      <c r="BC256" s="4">
        <v>33714645</v>
      </c>
      <c r="BD256" s="24">
        <v>43722826.1292</v>
      </c>
      <c r="BE256" s="12">
        <v>55833.7178730414</v>
      </c>
      <c r="BF256" s="20">
        <v>0.470134376721896</v>
      </c>
      <c r="BG256" s="25">
        <v>1946.223</v>
      </c>
      <c r="BH256" s="2">
        <v>16290</v>
      </c>
      <c r="BI256" s="4">
        <v>378.5446</v>
      </c>
      <c r="BJ256">
        <v>0</v>
      </c>
      <c r="BK256">
        <v>1</v>
      </c>
      <c r="BL256" s="17">
        <v>13.6406176506</v>
      </c>
      <c r="BM256">
        <v>1.31842601553699</v>
      </c>
      <c r="BN256">
        <v>2.54921209258</v>
      </c>
      <c r="BO256">
        <f t="shared" si="12"/>
        <v>3.36094754197895</v>
      </c>
      <c r="BP256" s="26">
        <v>59.8142857142857</v>
      </c>
    </row>
    <row r="257" spans="1:68">
      <c r="A257">
        <v>26</v>
      </c>
      <c r="B257" s="1" t="s">
        <v>172</v>
      </c>
      <c r="C257" s="1">
        <v>2016</v>
      </c>
      <c r="D257" s="1" t="str">
        <f t="shared" si="13"/>
        <v>青岛市2016</v>
      </c>
      <c r="E257" s="1">
        <v>1687.92095060231</v>
      </c>
      <c r="F257" s="21">
        <v>48.6913733985789</v>
      </c>
      <c r="G257" s="1">
        <v>45.6944766017885</v>
      </c>
      <c r="H257" s="21">
        <v>37</v>
      </c>
      <c r="I257" s="1">
        <v>2279.956</v>
      </c>
      <c r="J257" s="1">
        <v>86.7534246575343</v>
      </c>
      <c r="K257" s="1">
        <v>21.5123287671233</v>
      </c>
      <c r="L257" s="1">
        <v>33.3342465753425</v>
      </c>
      <c r="M257" s="2">
        <v>791</v>
      </c>
      <c r="N257" s="1">
        <v>109407</v>
      </c>
      <c r="O257" s="1">
        <v>11.6028301522978</v>
      </c>
      <c r="P257" s="1">
        <v>81.311971</v>
      </c>
      <c r="Q257" s="1">
        <v>81.311971</v>
      </c>
      <c r="R257" s="1">
        <v>701.116823258287</v>
      </c>
      <c r="S257" s="1">
        <v>38.7022967369982</v>
      </c>
      <c r="T257" s="1">
        <v>296822</v>
      </c>
      <c r="U257" s="1" t="s">
        <v>173</v>
      </c>
      <c r="V257" s="1">
        <v>0</v>
      </c>
      <c r="W257" s="1">
        <v>0</v>
      </c>
      <c r="X257" s="1">
        <v>0</v>
      </c>
      <c r="Y257" s="1">
        <v>54</v>
      </c>
      <c r="Z257">
        <v>1</v>
      </c>
      <c r="AA257">
        <v>4</v>
      </c>
      <c r="AB257" s="1">
        <v>0</v>
      </c>
      <c r="AC257" s="1">
        <v>1</v>
      </c>
      <c r="AD257" s="1">
        <v>0</v>
      </c>
      <c r="AE257" s="1">
        <v>0</v>
      </c>
      <c r="AF257" s="12">
        <v>11000303</v>
      </c>
      <c r="AG257" s="12">
        <v>13528516</v>
      </c>
      <c r="AH257">
        <v>0.813119709508419</v>
      </c>
      <c r="AI257" s="10">
        <v>100112900</v>
      </c>
      <c r="AJ257" s="22">
        <v>71.53</v>
      </c>
      <c r="AK257" s="16">
        <v>11282</v>
      </c>
      <c r="AL257" s="23">
        <v>4651423.3479</v>
      </c>
      <c r="AM257" s="16">
        <f t="shared" si="14"/>
        <v>5880.43406814159</v>
      </c>
      <c r="AN257" s="16">
        <f t="shared" si="15"/>
        <v>0.0464617781314895</v>
      </c>
      <c r="AO257" s="16">
        <v>99596</v>
      </c>
      <c r="AP257">
        <v>0.0887368374401702</v>
      </c>
      <c r="AQ257" s="4">
        <v>2678</v>
      </c>
      <c r="AR257" s="4">
        <v>1894</v>
      </c>
      <c r="AS257" s="4">
        <v>0.978296017185444</v>
      </c>
      <c r="AT257" s="4">
        <v>3707753</v>
      </c>
      <c r="AU257" s="4">
        <v>340875</v>
      </c>
      <c r="AV257" s="4">
        <v>4431</v>
      </c>
      <c r="AW257" s="4">
        <v>8153</v>
      </c>
      <c r="AX257" s="4">
        <v>2839232</v>
      </c>
      <c r="AY257" s="4">
        <v>74547006</v>
      </c>
      <c r="AZ257" s="4">
        <v>94244.002528445</v>
      </c>
      <c r="BA257" s="4">
        <v>0.744629373437389</v>
      </c>
      <c r="BB257" s="4">
        <v>241427</v>
      </c>
      <c r="BC257" s="4">
        <v>35955054</v>
      </c>
      <c r="BD257" s="24">
        <v>43560967.2645</v>
      </c>
      <c r="BE257" s="12">
        <v>55070.7550752212</v>
      </c>
      <c r="BF257" s="20">
        <v>0.435118423944367</v>
      </c>
      <c r="BG257" s="25">
        <v>2210.554</v>
      </c>
      <c r="BH257" s="2">
        <v>16137.3</v>
      </c>
      <c r="BI257" s="4">
        <v>397.5452</v>
      </c>
      <c r="BJ257">
        <v>0</v>
      </c>
      <c r="BK257">
        <v>1</v>
      </c>
      <c r="BL257" s="17">
        <v>13.7965495268</v>
      </c>
      <c r="BM257">
        <v>1.50888669310685</v>
      </c>
      <c r="BN257">
        <v>2.56310128473</v>
      </c>
      <c r="BO257">
        <f t="shared" si="12"/>
        <v>3.86742942161417</v>
      </c>
      <c r="BP257">
        <v>71.23</v>
      </c>
    </row>
    <row r="258" spans="1:68">
      <c r="A258">
        <v>26</v>
      </c>
      <c r="B258" s="1" t="s">
        <v>172</v>
      </c>
      <c r="C258" s="1">
        <v>2017</v>
      </c>
      <c r="D258" s="1" t="str">
        <f t="shared" si="13"/>
        <v>青岛市2017</v>
      </c>
      <c r="E258" s="1">
        <v>1572.84914279663</v>
      </c>
      <c r="F258" s="21">
        <v>41.7237411861148</v>
      </c>
      <c r="G258" s="1">
        <v>39.3795331321145</v>
      </c>
      <c r="H258" s="21">
        <v>37</v>
      </c>
      <c r="I258" s="1">
        <v>3416.72</v>
      </c>
      <c r="J258" s="1">
        <v>77.3753424657534</v>
      </c>
      <c r="K258" s="1">
        <v>15.1917808219178</v>
      </c>
      <c r="L258" s="1">
        <v>37.8547945205479</v>
      </c>
      <c r="M258" s="2">
        <v>803</v>
      </c>
      <c r="N258" s="1">
        <v>119215</v>
      </c>
      <c r="O258" s="1">
        <v>11.6886838646225</v>
      </c>
      <c r="P258" s="1">
        <v>82.48169</v>
      </c>
      <c r="Q258" s="1">
        <v>82.48169</v>
      </c>
      <c r="R258" s="1">
        <v>711.753235241978</v>
      </c>
      <c r="S258" s="1">
        <v>41.2387938799595</v>
      </c>
      <c r="T258" s="1">
        <v>346274</v>
      </c>
      <c r="U258" s="1" t="s">
        <v>174</v>
      </c>
      <c r="V258" s="1">
        <v>0</v>
      </c>
      <c r="W258" s="1">
        <v>0</v>
      </c>
      <c r="X258" s="1">
        <v>0</v>
      </c>
      <c r="Y258" s="1">
        <v>56</v>
      </c>
      <c r="Z258">
        <v>1</v>
      </c>
      <c r="AA258">
        <v>4</v>
      </c>
      <c r="AB258" s="1">
        <v>0</v>
      </c>
      <c r="AC258" s="1">
        <v>1</v>
      </c>
      <c r="AD258" s="1">
        <v>0</v>
      </c>
      <c r="AE258" s="1">
        <v>1</v>
      </c>
      <c r="AF258" s="12">
        <v>11572389</v>
      </c>
      <c r="AG258" s="12">
        <v>14030252</v>
      </c>
      <c r="AH258">
        <v>0.824816902789772</v>
      </c>
      <c r="AI258" s="10">
        <v>110241100</v>
      </c>
      <c r="AJ258" s="22">
        <v>72.57</v>
      </c>
      <c r="AK258" s="16">
        <v>11282</v>
      </c>
      <c r="AL258" s="23">
        <v>5222517.3</v>
      </c>
      <c r="AM258" s="16">
        <f t="shared" si="14"/>
        <v>6503.75753424658</v>
      </c>
      <c r="AN258" s="16">
        <f t="shared" si="15"/>
        <v>0.047373595691625</v>
      </c>
      <c r="AO258" s="16">
        <v>104898</v>
      </c>
      <c r="AP258">
        <v>0.0977141464279383</v>
      </c>
      <c r="AQ258" s="4">
        <v>3094</v>
      </c>
      <c r="AR258" s="4">
        <v>2424</v>
      </c>
      <c r="AS258" s="4">
        <v>0.986945178320379</v>
      </c>
      <c r="AT258" s="4">
        <v>4010565</v>
      </c>
      <c r="AU258" s="4">
        <v>353484</v>
      </c>
      <c r="AV258" s="4">
        <v>3569</v>
      </c>
      <c r="AW258" s="4">
        <v>7588</v>
      </c>
      <c r="AX258" s="4">
        <v>3070935</v>
      </c>
      <c r="AY258" s="4">
        <v>91383743</v>
      </c>
      <c r="AZ258" s="4">
        <v>113802.917808219</v>
      </c>
      <c r="BA258" s="4">
        <v>0.82894440458232</v>
      </c>
      <c r="BB258" s="4">
        <v>385919</v>
      </c>
      <c r="BC258" s="4">
        <v>26401359</v>
      </c>
      <c r="BD258" s="24">
        <v>50047154.3431649</v>
      </c>
      <c r="BE258" s="12">
        <v>62325.2233414258</v>
      </c>
      <c r="BF258" s="20">
        <v>0.4539790907671</v>
      </c>
      <c r="BG258" s="25">
        <v>2464.514</v>
      </c>
      <c r="BH258" s="2">
        <v>16140.2</v>
      </c>
      <c r="BI258" s="4">
        <v>479.1574</v>
      </c>
      <c r="BJ258">
        <v>0</v>
      </c>
      <c r="BK258">
        <v>1</v>
      </c>
      <c r="BL258" s="17">
        <v>14.0795966179</v>
      </c>
      <c r="BM258">
        <v>1.7971421109589</v>
      </c>
      <c r="BN258">
        <v>2.54763672934</v>
      </c>
      <c r="BO258">
        <f t="shared" ref="BO258:BO321" si="16">BM258*BN258</f>
        <v>4.57846524972253</v>
      </c>
      <c r="BP258">
        <v>75.37</v>
      </c>
    </row>
    <row r="259" spans="1:68">
      <c r="A259">
        <v>26</v>
      </c>
      <c r="B259" s="1" t="s">
        <v>172</v>
      </c>
      <c r="C259" s="1">
        <v>2018</v>
      </c>
      <c r="D259" s="1" t="str">
        <f t="shared" ref="D259:D322" si="17">B259&amp;C259</f>
        <v>青岛市2018</v>
      </c>
      <c r="E259" s="1">
        <v>1662.20181754023</v>
      </c>
      <c r="F259" s="21">
        <v>47.4201363343752</v>
      </c>
      <c r="G259" s="1">
        <v>34.8171215740134</v>
      </c>
      <c r="H259" s="21">
        <v>34</v>
      </c>
      <c r="I259" s="1">
        <v>3783.749</v>
      </c>
      <c r="J259" s="1">
        <v>69.8333333333333</v>
      </c>
      <c r="K259" s="1">
        <v>8.83333333333333</v>
      </c>
      <c r="L259" s="1">
        <v>32.1666666666666</v>
      </c>
      <c r="M259" s="2">
        <v>818</v>
      </c>
      <c r="N259" s="1">
        <v>128459</v>
      </c>
      <c r="O259" s="1">
        <v>11.7633650662571</v>
      </c>
      <c r="P259" s="1">
        <v>78.980154</v>
      </c>
      <c r="Q259" s="1">
        <v>78.980154</v>
      </c>
      <c r="R259" s="1">
        <v>725.048750221592</v>
      </c>
      <c r="S259" s="1">
        <v>40.4164639145708</v>
      </c>
      <c r="T259" s="1">
        <v>350937</v>
      </c>
      <c r="U259" s="1" t="s">
        <v>174</v>
      </c>
      <c r="V259" s="1">
        <v>0</v>
      </c>
      <c r="W259" s="1">
        <v>0</v>
      </c>
      <c r="X259" s="1">
        <v>0</v>
      </c>
      <c r="Y259" s="1">
        <v>57</v>
      </c>
      <c r="Z259">
        <v>1</v>
      </c>
      <c r="AA259">
        <v>4</v>
      </c>
      <c r="AB259" s="1">
        <v>0</v>
      </c>
      <c r="AC259" s="1">
        <v>1</v>
      </c>
      <c r="AD259" s="1">
        <v>0</v>
      </c>
      <c r="AE259" s="1">
        <v>1</v>
      </c>
      <c r="AF259" s="12">
        <v>12319138</v>
      </c>
      <c r="AG259" s="12">
        <v>15597764</v>
      </c>
      <c r="AH259">
        <v>0.789801538220478</v>
      </c>
      <c r="AI259" s="10">
        <v>120015200</v>
      </c>
      <c r="AJ259" s="22">
        <v>73.67</v>
      </c>
      <c r="AK259" s="16">
        <v>11282</v>
      </c>
      <c r="AL259" s="23">
        <v>3840566.9076</v>
      </c>
      <c r="AM259" s="16">
        <f t="shared" ref="AM259:AM322" si="18">AL259/M259</f>
        <v>4695.06956919315</v>
      </c>
      <c r="AN259" s="16">
        <f t="shared" ref="AN259:AN322" si="19">AL259/AI259</f>
        <v>0.0320006708116972</v>
      </c>
      <c r="AO259" s="16">
        <v>108325</v>
      </c>
      <c r="AP259">
        <v>0.106377592625421</v>
      </c>
      <c r="AQ259" s="4">
        <v>3012</v>
      </c>
      <c r="AR259" s="4">
        <v>2704</v>
      </c>
      <c r="AS259" s="4">
        <v>1.05694492954914</v>
      </c>
      <c r="AT259" s="4">
        <v>4318172</v>
      </c>
      <c r="AU259" s="4">
        <v>364105</v>
      </c>
      <c r="AV259" s="4">
        <v>3508</v>
      </c>
      <c r="AW259" s="4">
        <v>7148</v>
      </c>
      <c r="AX259" s="4">
        <v>2821989</v>
      </c>
      <c r="AY259" s="4">
        <v>112021494</v>
      </c>
      <c r="AZ259" s="4">
        <v>136945.591687042</v>
      </c>
      <c r="BA259" s="4">
        <v>0.933394220065458</v>
      </c>
      <c r="BB259" s="4">
        <v>451472</v>
      </c>
      <c r="BC259" s="4">
        <v>23334538</v>
      </c>
      <c r="BD259" s="24">
        <v>53242661.1937415</v>
      </c>
      <c r="BE259" s="12">
        <v>65088.8278652097</v>
      </c>
      <c r="BF259" s="20">
        <v>0.443632649812203</v>
      </c>
      <c r="BG259" s="25">
        <v>2690.558</v>
      </c>
      <c r="BH259" s="2">
        <v>14835.2</v>
      </c>
      <c r="BI259" s="4">
        <v>554.9416</v>
      </c>
      <c r="BJ259">
        <v>0</v>
      </c>
      <c r="BK259">
        <v>1</v>
      </c>
      <c r="BL259" s="17">
        <v>13.5492333146</v>
      </c>
      <c r="BM259">
        <v>1.94958858143562</v>
      </c>
      <c r="BN259">
        <v>2.65240052031</v>
      </c>
      <c r="BO259">
        <f t="shared" si="16"/>
        <v>5.17108976779026</v>
      </c>
      <c r="BP259">
        <v>69.86</v>
      </c>
    </row>
    <row r="260" spans="1:68">
      <c r="A260">
        <v>26</v>
      </c>
      <c r="B260" s="1" t="s">
        <v>172</v>
      </c>
      <c r="C260" s="1">
        <v>2019</v>
      </c>
      <c r="D260" s="1" t="str">
        <f t="shared" si="17"/>
        <v>青岛市2019</v>
      </c>
      <c r="E260" s="1">
        <v>1625.47427489429</v>
      </c>
      <c r="F260" s="21">
        <v>41.2125699269257</v>
      </c>
      <c r="G260" s="1">
        <v>39.6666666666666</v>
      </c>
      <c r="H260" s="21">
        <v>37</v>
      </c>
      <c r="I260" s="1">
        <v>4000.632</v>
      </c>
      <c r="J260" s="1">
        <v>79</v>
      </c>
      <c r="K260" s="1">
        <v>8.16666666666666</v>
      </c>
      <c r="L260" s="1">
        <v>35.5833333333333</v>
      </c>
      <c r="M260" s="2">
        <v>831</v>
      </c>
      <c r="N260" s="1">
        <v>124282</v>
      </c>
      <c r="O260" s="1">
        <v>11.7303084560714</v>
      </c>
      <c r="P260" s="1">
        <v>78.791704</v>
      </c>
      <c r="Q260" s="1">
        <v>78.791704</v>
      </c>
      <c r="R260" s="1">
        <v>735.854068892234</v>
      </c>
      <c r="S260" s="1">
        <v>35.6246752914924</v>
      </c>
      <c r="T260" s="1">
        <v>370592</v>
      </c>
      <c r="U260" s="1" t="s">
        <v>165</v>
      </c>
      <c r="V260" s="1">
        <v>0</v>
      </c>
      <c r="W260" s="1">
        <v>0</v>
      </c>
      <c r="X260" s="1">
        <v>0</v>
      </c>
      <c r="Y260" s="1">
        <v>56</v>
      </c>
      <c r="Z260">
        <v>1</v>
      </c>
      <c r="AA260">
        <v>4</v>
      </c>
      <c r="AB260" s="1">
        <v>0</v>
      </c>
      <c r="AC260" s="1">
        <v>1</v>
      </c>
      <c r="AD260" s="1">
        <v>0</v>
      </c>
      <c r="AE260" s="1">
        <v>0</v>
      </c>
      <c r="AF260" s="12">
        <v>12417359</v>
      </c>
      <c r="AG260" s="12">
        <v>15759729</v>
      </c>
      <c r="AH260">
        <v>0.787917038421156</v>
      </c>
      <c r="AI260" s="10">
        <v>117410000</v>
      </c>
      <c r="AJ260" s="22">
        <v>74.12</v>
      </c>
      <c r="AK260" s="16">
        <v>11282</v>
      </c>
      <c r="AL260" s="23">
        <v>4030055.4105</v>
      </c>
      <c r="AM260" s="16">
        <f t="shared" si="18"/>
        <v>4849.6455</v>
      </c>
      <c r="AN260" s="16">
        <f t="shared" si="19"/>
        <v>0.034324635129035</v>
      </c>
      <c r="AO260" s="16">
        <v>108339</v>
      </c>
      <c r="AP260">
        <v>0.104068427583762</v>
      </c>
      <c r="AQ260" s="4">
        <v>3124</v>
      </c>
      <c r="AR260" s="4">
        <v>3852</v>
      </c>
      <c r="AS260" s="4">
        <v>1.02428363411372</v>
      </c>
      <c r="AT260" s="4">
        <v>4578992</v>
      </c>
      <c r="AU260" s="4">
        <v>372998</v>
      </c>
      <c r="AV260" s="4">
        <v>3536</v>
      </c>
      <c r="AW260" s="4">
        <v>6801</v>
      </c>
      <c r="AX260" s="4">
        <v>2946168</v>
      </c>
      <c r="AY260" s="4">
        <v>137317996</v>
      </c>
      <c r="AZ260" s="4">
        <v>165244.279181709</v>
      </c>
      <c r="BA260" s="4">
        <v>1.16955962865173</v>
      </c>
      <c r="BB260" s="4">
        <v>668363</v>
      </c>
      <c r="BC260" s="4">
        <v>18829543</v>
      </c>
      <c r="BD260" s="24">
        <v>59275414.8278901</v>
      </c>
      <c r="BE260" s="12">
        <v>71330.2224162336</v>
      </c>
      <c r="BF260" s="20">
        <v>0.504858315542885</v>
      </c>
      <c r="BG260" s="25">
        <v>2928.198</v>
      </c>
      <c r="BH260" s="2">
        <v>14685.8</v>
      </c>
      <c r="BI260" s="4">
        <v>595.5851</v>
      </c>
      <c r="BJ260">
        <v>0</v>
      </c>
      <c r="BK260">
        <v>1</v>
      </c>
      <c r="BL260" s="17">
        <v>14.0435402546</v>
      </c>
      <c r="BM260">
        <v>1.36210999587671</v>
      </c>
      <c r="BN260">
        <v>2.54130456025</v>
      </c>
      <c r="BO260">
        <f t="shared" si="16"/>
        <v>3.4615363440836</v>
      </c>
      <c r="BP260">
        <v>70.79</v>
      </c>
    </row>
    <row r="261" spans="1:68">
      <c r="A261">
        <v>26</v>
      </c>
      <c r="B261" s="1" t="s">
        <v>172</v>
      </c>
      <c r="C261" s="1">
        <v>2020</v>
      </c>
      <c r="D261" s="1" t="str">
        <f t="shared" si="17"/>
        <v>青岛市2020</v>
      </c>
      <c r="E261" s="1">
        <v>1556.33627100238</v>
      </c>
      <c r="F261" s="21">
        <v>35.6144648699785</v>
      </c>
      <c r="G261" s="1">
        <v>31.75</v>
      </c>
      <c r="H261" s="1"/>
      <c r="I261" s="1"/>
      <c r="J261" s="1">
        <v>61.1666666666666</v>
      </c>
      <c r="K261" s="1">
        <v>8</v>
      </c>
      <c r="L261" s="1">
        <v>33.4166666666666</v>
      </c>
      <c r="M261" s="2">
        <v>844</v>
      </c>
      <c r="P261">
        <v>79.120338</v>
      </c>
      <c r="Q261" s="1">
        <v>79.1231</v>
      </c>
      <c r="R261" s="1">
        <v>735.854068892234</v>
      </c>
      <c r="S261" s="1">
        <v>35.1722825420787</v>
      </c>
      <c r="T261" s="1">
        <v>303760</v>
      </c>
      <c r="U261" s="1" t="s">
        <v>165</v>
      </c>
      <c r="V261" s="1">
        <v>0</v>
      </c>
      <c r="W261" s="1">
        <v>0</v>
      </c>
      <c r="X261" s="1">
        <v>0</v>
      </c>
      <c r="Y261" s="1">
        <v>57</v>
      </c>
      <c r="Z261">
        <v>1</v>
      </c>
      <c r="AA261">
        <v>4</v>
      </c>
      <c r="AB261" s="1">
        <v>0</v>
      </c>
      <c r="AC261" s="1">
        <v>1</v>
      </c>
      <c r="AD261" s="1">
        <v>0</v>
      </c>
      <c r="AE261" s="1">
        <v>0</v>
      </c>
      <c r="AF261" s="12">
        <v>12538200</v>
      </c>
      <c r="AG261" s="12">
        <v>15847000</v>
      </c>
      <c r="AH261">
        <v>0.791203382343661</v>
      </c>
      <c r="AI261" s="10">
        <v>124005600</v>
      </c>
      <c r="AJ261" s="22">
        <v>76.34</v>
      </c>
      <c r="AK261" s="16">
        <v>11282</v>
      </c>
      <c r="AM261" s="16"/>
      <c r="AN261" s="16"/>
      <c r="AP261">
        <v>0.109914554157064</v>
      </c>
      <c r="BE261" s="8"/>
      <c r="BF261"/>
      <c r="BG261" s="25"/>
      <c r="BH261" s="2">
        <v>14685.8</v>
      </c>
      <c r="BJ261">
        <v>0</v>
      </c>
      <c r="BK261">
        <v>1</v>
      </c>
      <c r="BL261" s="17">
        <v>13.6710697149</v>
      </c>
      <c r="BM261">
        <v>2.6052759708274</v>
      </c>
      <c r="BN261">
        <v>2.49924656576</v>
      </c>
      <c r="BO261">
        <f t="shared" si="16"/>
        <v>6.51122702294742</v>
      </c>
      <c r="BP261">
        <v>79.14</v>
      </c>
    </row>
    <row r="262" spans="1:67">
      <c r="A262">
        <v>27</v>
      </c>
      <c r="B262" s="1" t="s">
        <v>175</v>
      </c>
      <c r="C262" s="1">
        <v>2011</v>
      </c>
      <c r="D262" s="1" t="str">
        <f t="shared" si="17"/>
        <v>淄博市2011</v>
      </c>
      <c r="E262" s="1">
        <v>1324.07884894702</v>
      </c>
      <c r="F262" s="21">
        <v>71.029131960068</v>
      </c>
      <c r="G262" s="1">
        <v>76.0656952444262</v>
      </c>
      <c r="H262" s="21">
        <v>61</v>
      </c>
      <c r="I262" s="1">
        <v>2547.54</v>
      </c>
      <c r="J262" s="1">
        <v>92</v>
      </c>
      <c r="K262" s="1">
        <v>53</v>
      </c>
      <c r="L262" s="1">
        <v>32</v>
      </c>
      <c r="M262" s="2">
        <v>423.8</v>
      </c>
      <c r="N262" s="1">
        <v>72176</v>
      </c>
      <c r="O262" s="1">
        <v>11.1868628596482</v>
      </c>
      <c r="P262" s="1">
        <v>80.407946</v>
      </c>
      <c r="Q262" s="1">
        <v>80.41</v>
      </c>
      <c r="R262" s="1">
        <v>712.748065926673</v>
      </c>
      <c r="S262" s="1">
        <v>60.2207772015987</v>
      </c>
      <c r="T262" s="1">
        <v>84326</v>
      </c>
      <c r="U262" s="1" t="s">
        <v>176</v>
      </c>
      <c r="V262" s="1">
        <v>0</v>
      </c>
      <c r="W262" s="1">
        <v>0</v>
      </c>
      <c r="X262" s="1">
        <v>0</v>
      </c>
      <c r="Y262" s="1">
        <v>43</v>
      </c>
      <c r="Z262">
        <v>1</v>
      </c>
      <c r="AA262">
        <v>4</v>
      </c>
      <c r="AB262" s="1">
        <v>0</v>
      </c>
      <c r="AC262" s="1">
        <v>1</v>
      </c>
      <c r="AD262" s="1">
        <v>0</v>
      </c>
      <c r="AE262" s="1">
        <v>0</v>
      </c>
      <c r="AF262" s="12">
        <v>2035852</v>
      </c>
      <c r="AG262" s="12">
        <v>2531904</v>
      </c>
      <c r="AH262">
        <v>0.804079459568767</v>
      </c>
      <c r="AI262" s="10">
        <v>32802300</v>
      </c>
      <c r="AJ262" s="22">
        <v>64.01</v>
      </c>
      <c r="AK262" s="16">
        <v>5946</v>
      </c>
      <c r="AL262" s="23">
        <v>290458.6948</v>
      </c>
      <c r="AM262" s="16">
        <f t="shared" si="18"/>
        <v>685.367378008495</v>
      </c>
      <c r="AN262" s="16">
        <f t="shared" si="19"/>
        <v>0.00885482709444155</v>
      </c>
      <c r="AO262" s="16">
        <v>24513</v>
      </c>
      <c r="AP262">
        <v>0.0551670030272452</v>
      </c>
      <c r="AQ262" s="4">
        <v>133</v>
      </c>
      <c r="AR262" s="4">
        <v>246</v>
      </c>
      <c r="AS262" s="4">
        <v>1.05187535196743</v>
      </c>
      <c r="AT262" s="4">
        <v>3199289</v>
      </c>
      <c r="AU262" s="4">
        <v>98081</v>
      </c>
      <c r="AV262" s="4">
        <v>3133</v>
      </c>
      <c r="AW262" s="4">
        <v>40857</v>
      </c>
      <c r="AX262" s="4">
        <v>1210487</v>
      </c>
      <c r="AY262" s="4">
        <v>14992200</v>
      </c>
      <c r="AZ262" s="4">
        <v>35375.6488909863</v>
      </c>
      <c r="BA262" s="4">
        <v>0.45704721924987</v>
      </c>
      <c r="BB262" s="4">
        <v>64373</v>
      </c>
      <c r="BC262" s="4">
        <v>18572472</v>
      </c>
      <c r="BD262" s="24">
        <v>5835848.74</v>
      </c>
      <c r="BE262" s="12">
        <v>13770.2896177442</v>
      </c>
      <c r="BF262" s="20">
        <v>0.177909742304655</v>
      </c>
      <c r="BG262" s="25">
        <v>518.543</v>
      </c>
      <c r="BH262" s="2">
        <v>10486</v>
      </c>
      <c r="BI262" s="4">
        <v>465.7663</v>
      </c>
      <c r="BJ262">
        <v>0</v>
      </c>
      <c r="BK262">
        <v>1</v>
      </c>
      <c r="BL262" s="17">
        <v>12.5595572583</v>
      </c>
      <c r="BM262">
        <v>2.36784549464932</v>
      </c>
      <c r="BN262">
        <v>2.21864026736</v>
      </c>
      <c r="BO262">
        <f t="shared" si="16"/>
        <v>5.25339736131593</v>
      </c>
    </row>
    <row r="263" spans="1:67">
      <c r="A263">
        <v>27</v>
      </c>
      <c r="B263" s="1" t="s">
        <v>175</v>
      </c>
      <c r="C263" s="1">
        <v>2012</v>
      </c>
      <c r="D263" s="1" t="str">
        <f t="shared" si="17"/>
        <v>淄博市2012</v>
      </c>
      <c r="E263" s="1">
        <v>1368.61644635426</v>
      </c>
      <c r="F263" s="21">
        <v>69.3594612766034</v>
      </c>
      <c r="G263" s="1">
        <v>66.5961198932225</v>
      </c>
      <c r="H263" s="21">
        <v>61</v>
      </c>
      <c r="I263" s="1">
        <v>2457.468</v>
      </c>
      <c r="J263" s="1">
        <v>87</v>
      </c>
      <c r="K263" s="1">
        <v>48</v>
      </c>
      <c r="L263" s="1">
        <v>32</v>
      </c>
      <c r="M263" s="2">
        <v>423.7</v>
      </c>
      <c r="N263" s="1">
        <v>77876</v>
      </c>
      <c r="O263" s="1">
        <v>11.2628730970988</v>
      </c>
      <c r="P263" s="1">
        <v>81.229339</v>
      </c>
      <c r="Q263" s="1">
        <v>109.9167</v>
      </c>
      <c r="R263" s="1">
        <v>710.310142497904</v>
      </c>
      <c r="S263" s="1">
        <v>59.0687645654881</v>
      </c>
      <c r="T263" s="1">
        <v>91479</v>
      </c>
      <c r="U263" s="1" t="s">
        <v>176</v>
      </c>
      <c r="V263" s="1">
        <v>0</v>
      </c>
      <c r="W263" s="1">
        <v>0</v>
      </c>
      <c r="X263" s="1">
        <v>0</v>
      </c>
      <c r="Y263" s="1">
        <v>44</v>
      </c>
      <c r="Z263">
        <v>1</v>
      </c>
      <c r="AA263">
        <v>4</v>
      </c>
      <c r="AB263" s="1">
        <v>0</v>
      </c>
      <c r="AC263" s="1">
        <v>1</v>
      </c>
      <c r="AD263" s="1">
        <v>0</v>
      </c>
      <c r="AE263" s="1">
        <v>0</v>
      </c>
      <c r="AF263" s="12">
        <v>2362825</v>
      </c>
      <c r="AG263" s="12">
        <v>2908832</v>
      </c>
      <c r="AH263">
        <v>0.81229338786152</v>
      </c>
      <c r="AI263" s="10">
        <v>35572100</v>
      </c>
      <c r="AJ263" s="22">
        <v>64.84</v>
      </c>
      <c r="AK263" s="16">
        <v>5965</v>
      </c>
      <c r="AL263" s="23">
        <v>315782.8125</v>
      </c>
      <c r="AM263" s="16">
        <f t="shared" si="18"/>
        <v>745.298117772008</v>
      </c>
      <c r="AN263" s="16">
        <f t="shared" si="19"/>
        <v>0.00887726090109946</v>
      </c>
      <c r="AO263" s="16">
        <v>17740</v>
      </c>
      <c r="AP263">
        <v>0.0596347024308466</v>
      </c>
      <c r="AQ263" s="4">
        <v>148</v>
      </c>
      <c r="AR263" s="4">
        <v>250</v>
      </c>
      <c r="AS263" s="4">
        <v>0.995072983447125</v>
      </c>
      <c r="AT263" s="4">
        <v>3199292</v>
      </c>
      <c r="AU263" s="4">
        <v>93079</v>
      </c>
      <c r="AV263" s="4">
        <v>3177</v>
      </c>
      <c r="AW263" s="4">
        <v>42540</v>
      </c>
      <c r="AX263" s="4">
        <v>1223583</v>
      </c>
      <c r="AY263" s="4">
        <v>17433263</v>
      </c>
      <c r="AZ263" s="4">
        <v>41145.2985603021</v>
      </c>
      <c r="BA263" s="4">
        <v>0.490082480370852</v>
      </c>
      <c r="BB263" s="4">
        <v>79820</v>
      </c>
      <c r="BC263" s="4">
        <v>19966845</v>
      </c>
      <c r="BD263" s="24">
        <v>6017561.0625</v>
      </c>
      <c r="BE263" s="12">
        <v>14202.4098713713</v>
      </c>
      <c r="BF263" s="20">
        <v>0.169165190205245</v>
      </c>
      <c r="BG263" s="25">
        <v>587.053</v>
      </c>
      <c r="BH263" s="2">
        <v>10600.8</v>
      </c>
      <c r="BI263" s="4">
        <v>451.7171</v>
      </c>
      <c r="BJ263">
        <v>0</v>
      </c>
      <c r="BK263">
        <v>1</v>
      </c>
      <c r="BL263" s="17">
        <v>12.6962411643</v>
      </c>
      <c r="BM263">
        <v>1.88539135260822</v>
      </c>
      <c r="BN263">
        <v>2.24513247536</v>
      </c>
      <c r="BO263">
        <f t="shared" si="16"/>
        <v>4.23295335450363</v>
      </c>
    </row>
    <row r="264" spans="1:68">
      <c r="A264">
        <v>27</v>
      </c>
      <c r="B264" s="1" t="s">
        <v>175</v>
      </c>
      <c r="C264" s="1">
        <v>2013</v>
      </c>
      <c r="D264" s="1" t="str">
        <f t="shared" si="17"/>
        <v>淄博市2013</v>
      </c>
      <c r="E264" s="1">
        <v>1353.86756587865</v>
      </c>
      <c r="F264" s="21">
        <v>69.5482873038116</v>
      </c>
      <c r="G264" s="1">
        <v>70.1517901208577</v>
      </c>
      <c r="H264" s="21">
        <v>61</v>
      </c>
      <c r="I264" s="1">
        <v>2464.962</v>
      </c>
      <c r="J264" s="1">
        <v>156</v>
      </c>
      <c r="K264" s="1">
        <v>123</v>
      </c>
      <c r="L264" s="1">
        <v>56</v>
      </c>
      <c r="M264" s="2">
        <v>425.3</v>
      </c>
      <c r="N264" s="1">
        <v>89441</v>
      </c>
      <c r="O264" s="1">
        <v>11.4013344690062</v>
      </c>
      <c r="P264" s="1">
        <v>84.139275</v>
      </c>
      <c r="Q264" s="1">
        <v>119.6134</v>
      </c>
      <c r="R264" s="1">
        <v>712.992455993294</v>
      </c>
      <c r="S264" s="1">
        <v>57.1240660843944</v>
      </c>
      <c r="T264" s="1">
        <v>122142</v>
      </c>
      <c r="U264" s="1" t="s">
        <v>177</v>
      </c>
      <c r="V264" s="1">
        <v>0</v>
      </c>
      <c r="W264" s="1">
        <v>0</v>
      </c>
      <c r="X264" s="1">
        <v>0</v>
      </c>
      <c r="Y264" s="1">
        <v>59</v>
      </c>
      <c r="Z264">
        <v>1</v>
      </c>
      <c r="AA264">
        <v>3</v>
      </c>
      <c r="AB264" s="1">
        <v>1</v>
      </c>
      <c r="AC264" s="1">
        <v>1</v>
      </c>
      <c r="AD264" s="1">
        <v>0</v>
      </c>
      <c r="AE264" s="1">
        <v>0</v>
      </c>
      <c r="AF264" s="12">
        <v>2730688</v>
      </c>
      <c r="AG264" s="12">
        <v>3245438</v>
      </c>
      <c r="AH264">
        <v>0.841392748836983</v>
      </c>
      <c r="AI264" s="10">
        <v>38012400</v>
      </c>
      <c r="AJ264" s="22">
        <v>65.31</v>
      </c>
      <c r="AK264" s="16">
        <v>5965</v>
      </c>
      <c r="AL264" s="23">
        <v>326381.64</v>
      </c>
      <c r="AM264" s="16">
        <f t="shared" si="18"/>
        <v>767.415095226899</v>
      </c>
      <c r="AN264" s="16">
        <f t="shared" si="19"/>
        <v>0.00858618871736591</v>
      </c>
      <c r="AO264" s="16">
        <v>19727</v>
      </c>
      <c r="AP264">
        <v>0.0637257334450964</v>
      </c>
      <c r="AQ264" s="4">
        <v>191</v>
      </c>
      <c r="AR264" s="4">
        <v>259</v>
      </c>
      <c r="AS264" s="4">
        <v>0.997596500461852</v>
      </c>
      <c r="AT264" s="4">
        <v>3199312</v>
      </c>
      <c r="AU264" s="4">
        <v>90391</v>
      </c>
      <c r="AV264" s="4">
        <v>3131</v>
      </c>
      <c r="AW264" s="4">
        <v>42661</v>
      </c>
      <c r="AX264" s="4">
        <v>1205237</v>
      </c>
      <c r="AY264" s="4">
        <v>20784638</v>
      </c>
      <c r="AZ264" s="4">
        <v>48870.5337408888</v>
      </c>
      <c r="BA264" s="4">
        <v>0.546785733076575</v>
      </c>
      <c r="BB264" s="4">
        <v>93916</v>
      </c>
      <c r="BC264" s="4">
        <v>20945075</v>
      </c>
      <c r="BD264" s="24">
        <v>5579107.0608</v>
      </c>
      <c r="BE264" s="12">
        <v>13118.0509306372</v>
      </c>
      <c r="BF264" s="20">
        <v>0.146770713261988</v>
      </c>
      <c r="BG264" s="25">
        <v>675.568</v>
      </c>
      <c r="BH264" s="2">
        <v>10923.9</v>
      </c>
      <c r="BI264" s="4">
        <v>452.2972</v>
      </c>
      <c r="BJ264">
        <v>0</v>
      </c>
      <c r="BK264">
        <v>1</v>
      </c>
      <c r="BL264" s="17">
        <v>13.1217995775</v>
      </c>
      <c r="BM264">
        <v>2.0014471724</v>
      </c>
      <c r="BN264">
        <v>2.36161242171</v>
      </c>
      <c r="BO264">
        <f t="shared" si="16"/>
        <v>4.7266425037362</v>
      </c>
      <c r="BP264">
        <v>14</v>
      </c>
    </row>
    <row r="265" spans="1:68">
      <c r="A265">
        <v>27</v>
      </c>
      <c r="B265" s="1" t="s">
        <v>175</v>
      </c>
      <c r="C265" s="1">
        <v>2014</v>
      </c>
      <c r="D265" s="1" t="str">
        <f t="shared" si="17"/>
        <v>淄博市2014</v>
      </c>
      <c r="E265" s="1">
        <v>1393.94847648832</v>
      </c>
      <c r="F265" s="21">
        <v>61.0942966732663</v>
      </c>
      <c r="G265" s="1">
        <v>68.0685261982863</v>
      </c>
      <c r="H265" s="21">
        <v>61</v>
      </c>
      <c r="I265" s="1">
        <v>2382.066</v>
      </c>
      <c r="J265" s="1">
        <v>167.33698630137</v>
      </c>
      <c r="K265" s="1">
        <v>118</v>
      </c>
      <c r="L265" s="1">
        <v>66.1178082191781</v>
      </c>
      <c r="M265" s="2">
        <v>428</v>
      </c>
      <c r="N265" s="1">
        <v>87531</v>
      </c>
      <c r="O265" s="1">
        <v>11.3797482953156</v>
      </c>
      <c r="P265" s="1">
        <v>85.409383</v>
      </c>
      <c r="Q265" s="1">
        <v>85.4094</v>
      </c>
      <c r="R265" s="1">
        <v>717.518860016765</v>
      </c>
      <c r="S265" s="1">
        <v>55.8719232114984</v>
      </c>
      <c r="T265" s="1">
        <v>140500</v>
      </c>
      <c r="U265" s="1" t="s">
        <v>177</v>
      </c>
      <c r="V265" s="1">
        <v>0</v>
      </c>
      <c r="W265" s="1">
        <v>0</v>
      </c>
      <c r="X265" s="1">
        <v>0</v>
      </c>
      <c r="Y265" s="1">
        <v>60</v>
      </c>
      <c r="Z265">
        <v>1</v>
      </c>
      <c r="AA265">
        <v>3</v>
      </c>
      <c r="AB265" s="1">
        <v>1</v>
      </c>
      <c r="AC265" s="1">
        <v>1</v>
      </c>
      <c r="AD265" s="1">
        <v>0</v>
      </c>
      <c r="AE265" s="1">
        <v>0</v>
      </c>
      <c r="AF265" s="12">
        <v>2925496</v>
      </c>
      <c r="AG265" s="12">
        <v>3425263</v>
      </c>
      <c r="AH265">
        <v>0.854093831626944</v>
      </c>
      <c r="AI265" s="10">
        <v>40297668</v>
      </c>
      <c r="AJ265" s="22">
        <v>65.71</v>
      </c>
      <c r="AK265" s="16">
        <v>5965</v>
      </c>
      <c r="AL265" s="23">
        <v>334285.0332</v>
      </c>
      <c r="AM265" s="16">
        <f t="shared" si="18"/>
        <v>781.039797196262</v>
      </c>
      <c r="AN265" s="16">
        <f t="shared" si="19"/>
        <v>0.00829539399649627</v>
      </c>
      <c r="AO265" s="16">
        <v>16933</v>
      </c>
      <c r="AP265">
        <v>0.0675568616932104</v>
      </c>
      <c r="AQ265" s="4">
        <v>232</v>
      </c>
      <c r="AR265" s="4">
        <v>332</v>
      </c>
      <c r="AS265" s="4">
        <v>0.960594000591772</v>
      </c>
      <c r="AT265" s="4">
        <v>3199448</v>
      </c>
      <c r="AU265" s="4">
        <v>95870</v>
      </c>
      <c r="AV265" s="4">
        <v>2981</v>
      </c>
      <c r="AW265" s="4">
        <v>1477</v>
      </c>
      <c r="AX265" s="4">
        <v>1231073</v>
      </c>
      <c r="AY265" s="4">
        <v>24045893</v>
      </c>
      <c r="AZ265" s="4">
        <v>56181.9929906542</v>
      </c>
      <c r="BA265" s="4">
        <v>0.596706811917752</v>
      </c>
      <c r="BB265" s="4">
        <v>82590</v>
      </c>
      <c r="BC265" s="4">
        <v>23185201</v>
      </c>
      <c r="BD265" s="24">
        <v>5491270.0608</v>
      </c>
      <c r="BE265" s="12">
        <v>12830.070235514</v>
      </c>
      <c r="BF265" s="20">
        <v>0.136267688264244</v>
      </c>
      <c r="BG265" s="25">
        <v>719.549</v>
      </c>
      <c r="BH265" s="2">
        <v>11054</v>
      </c>
      <c r="BI265" s="4">
        <v>433.8848</v>
      </c>
      <c r="BJ265">
        <v>0</v>
      </c>
      <c r="BK265">
        <v>1</v>
      </c>
      <c r="BL265" s="17">
        <v>13.9473551515</v>
      </c>
      <c r="BM265">
        <v>1.25769710351781</v>
      </c>
      <c r="BN265">
        <v>2.21439787915</v>
      </c>
      <c r="BO265">
        <f t="shared" si="16"/>
        <v>2.78504179864293</v>
      </c>
      <c r="BP265" s="26">
        <v>18.9814814814815</v>
      </c>
    </row>
    <row r="266" spans="1:68">
      <c r="A266">
        <v>27</v>
      </c>
      <c r="B266" s="1" t="s">
        <v>175</v>
      </c>
      <c r="C266" s="1">
        <v>2015</v>
      </c>
      <c r="D266" s="1" t="str">
        <f t="shared" si="17"/>
        <v>淄博市2015</v>
      </c>
      <c r="E266" s="1">
        <v>1349.48820279408</v>
      </c>
      <c r="F266" s="21">
        <v>72.4038909040577</v>
      </c>
      <c r="G266" s="1">
        <v>65.9591174453621</v>
      </c>
      <c r="H266" s="21">
        <v>61</v>
      </c>
      <c r="I266" s="1">
        <v>2232.483</v>
      </c>
      <c r="J266" s="1">
        <v>160.383561643836</v>
      </c>
      <c r="K266" s="1">
        <v>82.0958904109589</v>
      </c>
      <c r="L266" s="1">
        <v>61.4027397260274</v>
      </c>
      <c r="M266" s="2">
        <v>429.6</v>
      </c>
      <c r="N266" s="1">
        <v>89235</v>
      </c>
      <c r="O266" s="1">
        <v>11.3990286182901</v>
      </c>
      <c r="P266" s="1">
        <v>83.03353</v>
      </c>
      <c r="Q266" s="1">
        <v>83.0335</v>
      </c>
      <c r="R266" s="1">
        <v>720.201173512154</v>
      </c>
      <c r="S266" s="1">
        <v>53.9634884509225</v>
      </c>
      <c r="T266" s="1">
        <v>146926</v>
      </c>
      <c r="U266" s="1" t="s">
        <v>83</v>
      </c>
      <c r="V266" s="1">
        <v>0</v>
      </c>
      <c r="W266" s="1">
        <v>0</v>
      </c>
      <c r="X266" s="1">
        <v>0</v>
      </c>
      <c r="Y266" s="1">
        <v>52</v>
      </c>
      <c r="Z266">
        <v>1</v>
      </c>
      <c r="AA266">
        <v>2</v>
      </c>
      <c r="AB266" s="1">
        <v>1</v>
      </c>
      <c r="AC266" s="1">
        <v>1</v>
      </c>
      <c r="AD266" s="1">
        <v>0</v>
      </c>
      <c r="AE266" s="1">
        <v>0</v>
      </c>
      <c r="AF266" s="12">
        <v>3179275</v>
      </c>
      <c r="AG266" s="12">
        <v>3828905</v>
      </c>
      <c r="AH266">
        <v>0.830335304741173</v>
      </c>
      <c r="AI266" s="10">
        <v>41302400</v>
      </c>
      <c r="AJ266" s="22">
        <v>67.26</v>
      </c>
      <c r="AK266" s="16">
        <v>5965</v>
      </c>
      <c r="AL266" s="23">
        <v>366167.636</v>
      </c>
      <c r="AM266" s="16">
        <f t="shared" si="18"/>
        <v>852.34552141527</v>
      </c>
      <c r="AN266" s="16">
        <f t="shared" si="19"/>
        <v>0.00886552926706438</v>
      </c>
      <c r="AO266" s="16">
        <v>14817</v>
      </c>
      <c r="AP266">
        <v>0.0692412405699916</v>
      </c>
      <c r="AQ266" s="4">
        <v>332</v>
      </c>
      <c r="AR266" s="4">
        <v>471</v>
      </c>
      <c r="AS266" s="4">
        <v>1.01815456905134</v>
      </c>
      <c r="AT266" s="4">
        <v>3200344</v>
      </c>
      <c r="AU266" s="4">
        <v>102998</v>
      </c>
      <c r="AV266" s="4">
        <v>2981</v>
      </c>
      <c r="AW266" s="4">
        <v>268</v>
      </c>
      <c r="AX266" s="4">
        <v>1194955</v>
      </c>
      <c r="AY266" s="4">
        <v>27315788</v>
      </c>
      <c r="AZ266" s="4">
        <v>63584.2364990689</v>
      </c>
      <c r="BA266" s="4">
        <v>0.661360792593166</v>
      </c>
      <c r="BB266" s="4">
        <v>99933</v>
      </c>
      <c r="BC266" s="4">
        <v>27959156</v>
      </c>
      <c r="BD266" s="24">
        <v>4751901.7244</v>
      </c>
      <c r="BE266" s="12">
        <v>11061.2237532588</v>
      </c>
      <c r="BF266" s="20">
        <v>0.115051467333617</v>
      </c>
      <c r="BG266" s="25">
        <v>791.722</v>
      </c>
      <c r="BH266" s="2">
        <v>11214</v>
      </c>
      <c r="BI266" s="4">
        <v>415.1484</v>
      </c>
      <c r="BJ266">
        <v>0</v>
      </c>
      <c r="BK266">
        <v>1</v>
      </c>
      <c r="BL266" s="17">
        <v>13.6763699255</v>
      </c>
      <c r="BM266">
        <v>1.80872158009863</v>
      </c>
      <c r="BN266">
        <v>2.17032458724</v>
      </c>
      <c r="BO266">
        <f t="shared" si="16"/>
        <v>3.92551291675964</v>
      </c>
      <c r="BP266" s="26">
        <v>52.0634920634921</v>
      </c>
    </row>
    <row r="267" spans="1:68">
      <c r="A267">
        <v>27</v>
      </c>
      <c r="B267" s="1" t="s">
        <v>175</v>
      </c>
      <c r="C267" s="1">
        <v>2016</v>
      </c>
      <c r="D267" s="1" t="str">
        <f t="shared" si="17"/>
        <v>淄博市2016</v>
      </c>
      <c r="E267" s="1">
        <v>1394.43427787991</v>
      </c>
      <c r="F267" s="21">
        <v>61.8612237980408</v>
      </c>
      <c r="G267" s="1">
        <v>58.9144879527731</v>
      </c>
      <c r="H267" s="21">
        <v>61</v>
      </c>
      <c r="I267" s="1">
        <v>2131.385</v>
      </c>
      <c r="J267" s="1">
        <v>133.471232876712</v>
      </c>
      <c r="K267" s="1">
        <v>57.8575342465753</v>
      </c>
      <c r="L267" s="1">
        <v>52.1917808219178</v>
      </c>
      <c r="M267" s="2">
        <v>432</v>
      </c>
      <c r="N267" s="1">
        <v>94587</v>
      </c>
      <c r="O267" s="1">
        <v>11.4572753248781</v>
      </c>
      <c r="P267" s="1">
        <v>82.540796</v>
      </c>
      <c r="Q267" s="1">
        <v>82.5408</v>
      </c>
      <c r="R267" s="1">
        <v>724.224643755239</v>
      </c>
      <c r="S267" s="1">
        <v>52.4812953733106</v>
      </c>
      <c r="T267" s="1">
        <v>140325</v>
      </c>
      <c r="U267" s="1" t="s">
        <v>83</v>
      </c>
      <c r="V267" s="1">
        <v>0</v>
      </c>
      <c r="W267" s="1">
        <v>0</v>
      </c>
      <c r="X267" s="1">
        <v>0</v>
      </c>
      <c r="Y267" s="1">
        <v>53</v>
      </c>
      <c r="Z267">
        <v>1</v>
      </c>
      <c r="AA267">
        <v>2</v>
      </c>
      <c r="AB267" s="1">
        <v>1</v>
      </c>
      <c r="AC267" s="1">
        <v>1</v>
      </c>
      <c r="AD267" s="1">
        <v>0</v>
      </c>
      <c r="AE267" s="1">
        <v>0</v>
      </c>
      <c r="AF267" s="12">
        <v>3453776</v>
      </c>
      <c r="AG267" s="12">
        <v>4184326</v>
      </c>
      <c r="AH267">
        <v>0.825407962955085</v>
      </c>
      <c r="AI267" s="10">
        <v>44120100</v>
      </c>
      <c r="AJ267" s="22">
        <v>69.11</v>
      </c>
      <c r="AK267" s="16">
        <v>5965</v>
      </c>
      <c r="AL267" s="23">
        <v>421845.8307</v>
      </c>
      <c r="AM267" s="16">
        <f t="shared" si="18"/>
        <v>976.494978472222</v>
      </c>
      <c r="AN267" s="16">
        <f t="shared" si="19"/>
        <v>0.00956130722051854</v>
      </c>
      <c r="AO267" s="16">
        <v>16945</v>
      </c>
      <c r="AP267">
        <v>0.0739649622799665</v>
      </c>
      <c r="AQ267" s="4">
        <v>442</v>
      </c>
      <c r="AR267" s="4">
        <v>405</v>
      </c>
      <c r="AS267" s="4">
        <v>1.02900560972644</v>
      </c>
      <c r="AT267" s="4">
        <v>3206268</v>
      </c>
      <c r="AU267" s="4">
        <v>107151</v>
      </c>
      <c r="AV267" s="4">
        <v>2976</v>
      </c>
      <c r="AW267" s="4">
        <v>216</v>
      </c>
      <c r="AX267" s="4">
        <v>1245969</v>
      </c>
      <c r="AY267" s="4">
        <v>30997983</v>
      </c>
      <c r="AZ267" s="4">
        <v>71754.5902777778</v>
      </c>
      <c r="BA267" s="4">
        <v>0.702581884447225</v>
      </c>
      <c r="BB267" s="4">
        <v>105312</v>
      </c>
      <c r="BC267" s="4">
        <v>28595186</v>
      </c>
      <c r="BD267" s="24">
        <v>5252684.3439</v>
      </c>
      <c r="BE267" s="12">
        <v>12158.9915368056</v>
      </c>
      <c r="BF267" s="20">
        <v>0.11905422571345</v>
      </c>
      <c r="BG267" s="25">
        <v>887.231</v>
      </c>
      <c r="BH267" s="2">
        <v>11260.2</v>
      </c>
      <c r="BI267" s="4">
        <v>411.577</v>
      </c>
      <c r="BJ267">
        <v>0</v>
      </c>
      <c r="BK267">
        <v>1</v>
      </c>
      <c r="BL267" s="17">
        <v>13.8904040112</v>
      </c>
      <c r="BM267">
        <v>2.0353576304411</v>
      </c>
      <c r="BN267">
        <v>2.21366067534</v>
      </c>
      <c r="BO267">
        <f t="shared" si="16"/>
        <v>4.50559114676066</v>
      </c>
      <c r="BP267">
        <v>17.69</v>
      </c>
    </row>
    <row r="268" spans="1:68">
      <c r="A268">
        <v>27</v>
      </c>
      <c r="B268" s="1" t="s">
        <v>175</v>
      </c>
      <c r="C268" s="1">
        <v>2017</v>
      </c>
      <c r="D268" s="1" t="str">
        <f t="shared" si="17"/>
        <v>淄博市2017</v>
      </c>
      <c r="E268" s="1">
        <v>1349.93221391844</v>
      </c>
      <c r="F268" s="21">
        <v>55.4602261249275</v>
      </c>
      <c r="G268" s="1">
        <v>52.6510574413874</v>
      </c>
      <c r="H268" s="21">
        <v>63</v>
      </c>
      <c r="I268" s="1">
        <v>2725.471</v>
      </c>
      <c r="J268" s="1">
        <v>118.180821917808</v>
      </c>
      <c r="K268" s="1">
        <v>40.8465753424658</v>
      </c>
      <c r="L268" s="1">
        <v>47.0712328767123</v>
      </c>
      <c r="M268" s="2">
        <v>433</v>
      </c>
      <c r="N268" s="1">
        <v>101569</v>
      </c>
      <c r="O268" s="1">
        <v>11.5284936494583</v>
      </c>
      <c r="P268" s="1">
        <v>81.067754</v>
      </c>
      <c r="Q268" s="1">
        <v>81.0678</v>
      </c>
      <c r="R268" s="1">
        <v>725.901089689857</v>
      </c>
      <c r="S268" s="1">
        <v>52.1870074779518</v>
      </c>
      <c r="T268" s="1">
        <v>147344</v>
      </c>
      <c r="U268" s="1" t="s">
        <v>178</v>
      </c>
      <c r="V268" s="1">
        <v>0</v>
      </c>
      <c r="W268" s="1">
        <v>0</v>
      </c>
      <c r="X268" s="1">
        <v>0</v>
      </c>
      <c r="Y268" s="1">
        <v>54</v>
      </c>
      <c r="Z268">
        <v>1</v>
      </c>
      <c r="AA268">
        <v>3</v>
      </c>
      <c r="AB268" s="1">
        <v>1</v>
      </c>
      <c r="AC268" s="1">
        <v>1</v>
      </c>
      <c r="AD268" s="1">
        <v>0</v>
      </c>
      <c r="AE268" s="1">
        <v>1</v>
      </c>
      <c r="AF268" s="12">
        <v>3615831</v>
      </c>
      <c r="AG268" s="12">
        <v>4460258</v>
      </c>
      <c r="AH268">
        <v>0.810677543765405</v>
      </c>
      <c r="AI268" s="10">
        <v>47713600</v>
      </c>
      <c r="AJ268" s="22">
        <v>70.26</v>
      </c>
      <c r="AK268" s="16">
        <v>5965</v>
      </c>
      <c r="AL268" s="23">
        <v>481977.243</v>
      </c>
      <c r="AM268" s="16">
        <f t="shared" si="18"/>
        <v>1113.11141570439</v>
      </c>
      <c r="AN268" s="16">
        <f t="shared" si="19"/>
        <v>0.0101014646348211</v>
      </c>
      <c r="AO268" s="16">
        <v>15836</v>
      </c>
      <c r="AP268">
        <v>0.0799892707460184</v>
      </c>
      <c r="AQ268" s="4">
        <v>487</v>
      </c>
      <c r="AR268" s="4">
        <v>518</v>
      </c>
      <c r="AS268" s="4">
        <v>0.977393596438016</v>
      </c>
      <c r="AT268" s="4">
        <v>3245681</v>
      </c>
      <c r="AU268" s="4">
        <v>111007</v>
      </c>
      <c r="AV268" s="4">
        <v>2624</v>
      </c>
      <c r="AW268" s="4">
        <v>210</v>
      </c>
      <c r="AX268" s="4">
        <v>1174947</v>
      </c>
      <c r="AY268" s="4">
        <v>37067601</v>
      </c>
      <c r="AZ268" s="4">
        <v>85606.4688221709</v>
      </c>
      <c r="BA268" s="4">
        <v>0.776877053921733</v>
      </c>
      <c r="BB268" s="4">
        <v>97567</v>
      </c>
      <c r="BC268" s="4">
        <v>29405766</v>
      </c>
      <c r="BD268" s="24">
        <v>6758193.97418022</v>
      </c>
      <c r="BE268" s="12">
        <v>15607.8382775525</v>
      </c>
      <c r="BF268" s="20">
        <v>0.141640831422911</v>
      </c>
      <c r="BG268" s="25">
        <v>980.962</v>
      </c>
      <c r="BH268" s="2">
        <v>11385</v>
      </c>
      <c r="BI268" s="4">
        <v>440.3123</v>
      </c>
      <c r="BJ268">
        <v>0</v>
      </c>
      <c r="BK268">
        <v>1</v>
      </c>
      <c r="BL268" s="17">
        <v>14.1538538325</v>
      </c>
      <c r="BM268">
        <v>1.66984480692877</v>
      </c>
      <c r="BN268">
        <v>2.15969208973</v>
      </c>
      <c r="BO268">
        <f t="shared" si="16"/>
        <v>3.60635062060078</v>
      </c>
      <c r="BP268">
        <v>70.67</v>
      </c>
    </row>
    <row r="269" spans="1:68">
      <c r="A269">
        <v>27</v>
      </c>
      <c r="B269" s="1" t="s">
        <v>175</v>
      </c>
      <c r="C269" s="1">
        <v>2018</v>
      </c>
      <c r="D269" s="1" t="str">
        <f t="shared" si="17"/>
        <v>淄博市2018</v>
      </c>
      <c r="E269" s="1">
        <v>1494.73563129006</v>
      </c>
      <c r="F269" s="21">
        <v>54.4974889051649</v>
      </c>
      <c r="G269" s="1">
        <v>45.153472106959</v>
      </c>
      <c r="H269" s="21">
        <v>55</v>
      </c>
      <c r="I269" s="1">
        <v>2830.664</v>
      </c>
      <c r="J269" s="1">
        <v>96.3333333333333</v>
      </c>
      <c r="K269" s="1">
        <v>24.8333333333333</v>
      </c>
      <c r="L269" s="1">
        <v>39.3333333333333</v>
      </c>
      <c r="M269" s="2">
        <v>434</v>
      </c>
      <c r="N269" s="1">
        <v>107720</v>
      </c>
      <c r="O269" s="1">
        <v>11.5872905469255</v>
      </c>
      <c r="P269" s="1">
        <v>81.165594</v>
      </c>
      <c r="Q269" s="1">
        <v>81.1656</v>
      </c>
      <c r="R269" s="1">
        <v>727.577535624476</v>
      </c>
      <c r="S269" s="1">
        <v>52.0861818935156</v>
      </c>
      <c r="T269" s="1">
        <v>125461</v>
      </c>
      <c r="U269" s="1" t="s">
        <v>178</v>
      </c>
      <c r="V269" s="1">
        <v>0</v>
      </c>
      <c r="W269" s="1">
        <v>0</v>
      </c>
      <c r="X269" s="1">
        <v>0</v>
      </c>
      <c r="Y269" s="1">
        <v>55</v>
      </c>
      <c r="Z269">
        <v>1</v>
      </c>
      <c r="AA269">
        <v>3</v>
      </c>
      <c r="AB269" s="1">
        <v>1</v>
      </c>
      <c r="AC269" s="1">
        <v>1</v>
      </c>
      <c r="AD269" s="1">
        <v>0</v>
      </c>
      <c r="AE269" s="1">
        <v>1</v>
      </c>
      <c r="AF269" s="12">
        <v>3852322</v>
      </c>
      <c r="AG269" s="12">
        <v>4746250</v>
      </c>
      <c r="AH269">
        <v>0.811655938899131</v>
      </c>
      <c r="AI269" s="10">
        <v>50683500</v>
      </c>
      <c r="AJ269" s="22">
        <v>71.49</v>
      </c>
      <c r="AK269" s="16">
        <v>5965</v>
      </c>
      <c r="AL269" s="23">
        <v>591893.343</v>
      </c>
      <c r="AM269" s="16">
        <f t="shared" si="18"/>
        <v>1363.80954608295</v>
      </c>
      <c r="AN269" s="16">
        <f t="shared" si="19"/>
        <v>0.0116782255171801</v>
      </c>
      <c r="AO269" s="16">
        <v>16227</v>
      </c>
      <c r="AP269">
        <v>0.0849681475272423</v>
      </c>
      <c r="AQ269" s="4">
        <v>454</v>
      </c>
      <c r="AR269" s="4">
        <v>487</v>
      </c>
      <c r="AS269" s="4">
        <v>0.995598641734825</v>
      </c>
      <c r="AT269" s="4">
        <v>3384953</v>
      </c>
      <c r="AU269" s="4">
        <v>114607</v>
      </c>
      <c r="AV269" s="4">
        <v>2412</v>
      </c>
      <c r="AW269" s="4">
        <v>210</v>
      </c>
      <c r="AX269" s="4">
        <v>1336844</v>
      </c>
      <c r="AY269" s="4">
        <v>44325239</v>
      </c>
      <c r="AZ269" s="4">
        <v>102131.887096774</v>
      </c>
      <c r="BA269" s="4">
        <v>0.87454968579518</v>
      </c>
      <c r="BB269" s="4">
        <v>110275</v>
      </c>
      <c r="BC269" s="4">
        <v>56347361</v>
      </c>
      <c r="BD269" s="24">
        <v>9529197.79897068</v>
      </c>
      <c r="BE269" s="12">
        <v>21956.6769561536</v>
      </c>
      <c r="BF269" s="20">
        <v>0.188013807234518</v>
      </c>
      <c r="BG269" s="25">
        <v>1058.529</v>
      </c>
      <c r="BH269" s="2">
        <v>11464.3</v>
      </c>
      <c r="BI269" s="4">
        <v>451.8554</v>
      </c>
      <c r="BJ269">
        <v>0</v>
      </c>
      <c r="BK269">
        <v>1</v>
      </c>
      <c r="BL269" s="17">
        <v>13.8519153647</v>
      </c>
      <c r="BM269">
        <v>2.42737357717534</v>
      </c>
      <c r="BN269">
        <v>2.2223460881</v>
      </c>
      <c r="BO269">
        <f t="shared" si="16"/>
        <v>5.39446417359293</v>
      </c>
      <c r="BP269">
        <v>70.42</v>
      </c>
    </row>
    <row r="270" spans="1:68">
      <c r="A270">
        <v>27</v>
      </c>
      <c r="B270" s="1" t="s">
        <v>175</v>
      </c>
      <c r="C270" s="1">
        <v>2019</v>
      </c>
      <c r="D270" s="1" t="str">
        <f t="shared" si="17"/>
        <v>淄博市2019</v>
      </c>
      <c r="E270" s="1">
        <v>1383.94786913462</v>
      </c>
      <c r="F270" s="21">
        <v>48.6360159335756</v>
      </c>
      <c r="G270" s="1">
        <v>58.25</v>
      </c>
      <c r="H270" s="21">
        <v>56</v>
      </c>
      <c r="I270" s="1">
        <v>2868.167</v>
      </c>
      <c r="J270" s="1">
        <v>106.75</v>
      </c>
      <c r="K270" s="1">
        <v>21.6666666666666</v>
      </c>
      <c r="L270" s="1">
        <v>41.6666666666666</v>
      </c>
      <c r="M270" s="2">
        <v>434</v>
      </c>
      <c r="N270" s="1">
        <v>77510</v>
      </c>
      <c r="O270" s="1">
        <v>11.2581622392756</v>
      </c>
      <c r="P270" s="1">
        <v>73.771874</v>
      </c>
      <c r="Q270" s="1">
        <v>74.024693</v>
      </c>
      <c r="R270" s="1">
        <v>727.577535624476</v>
      </c>
      <c r="S270" s="1">
        <v>49.9132344865459</v>
      </c>
      <c r="T270" s="1">
        <v>114614</v>
      </c>
      <c r="U270" s="1" t="s">
        <v>179</v>
      </c>
      <c r="V270" s="1">
        <v>0</v>
      </c>
      <c r="W270" s="1">
        <v>0</v>
      </c>
      <c r="X270" s="1">
        <v>0</v>
      </c>
      <c r="Y270" s="1">
        <v>50</v>
      </c>
      <c r="Z270">
        <v>1</v>
      </c>
      <c r="AA270">
        <v>4</v>
      </c>
      <c r="AB270" s="1">
        <v>0</v>
      </c>
      <c r="AC270" s="1">
        <v>1</v>
      </c>
      <c r="AD270" s="1">
        <v>0</v>
      </c>
      <c r="AE270" s="1">
        <v>0</v>
      </c>
      <c r="AF270" s="12">
        <v>3686683</v>
      </c>
      <c r="AG270" s="12">
        <v>4997410</v>
      </c>
      <c r="AH270">
        <v>0.737718738306443</v>
      </c>
      <c r="AI270" s="10">
        <v>36420000</v>
      </c>
      <c r="AJ270" s="22">
        <v>72.04</v>
      </c>
      <c r="AK270" s="16">
        <v>5965</v>
      </c>
      <c r="AL270" s="23">
        <v>217833.9345</v>
      </c>
      <c r="AM270" s="16">
        <f t="shared" si="18"/>
        <v>501.921508064516</v>
      </c>
      <c r="AN270" s="16">
        <f t="shared" si="19"/>
        <v>0.0059811623970346</v>
      </c>
      <c r="AO270" s="16">
        <v>13680</v>
      </c>
      <c r="AP270">
        <v>0.0610561609388097</v>
      </c>
      <c r="AQ270" s="4">
        <v>620</v>
      </c>
      <c r="AR270" s="4">
        <v>936</v>
      </c>
      <c r="AS270" s="4">
        <v>1.05616654294262</v>
      </c>
      <c r="AT270" s="4">
        <v>3405656</v>
      </c>
      <c r="AU270" s="4">
        <v>117955</v>
      </c>
      <c r="AV270" s="4">
        <v>1668</v>
      </c>
      <c r="AW270" s="4">
        <v>209</v>
      </c>
      <c r="AX270" s="4">
        <v>1059388</v>
      </c>
      <c r="AY270" s="4">
        <v>53003344</v>
      </c>
      <c r="AZ270" s="4">
        <v>122127.520737327</v>
      </c>
      <c r="BA270" s="4">
        <v>1.45533618890719</v>
      </c>
      <c r="BB270" s="4">
        <v>154076</v>
      </c>
      <c r="BC270" s="4">
        <v>13371836</v>
      </c>
      <c r="BD270" s="24">
        <v>8819882.33031675</v>
      </c>
      <c r="BE270" s="12">
        <v>20322.3095168589</v>
      </c>
      <c r="BF270" s="20">
        <v>0.242171398416166</v>
      </c>
      <c r="BG270" s="25">
        <v>1136.259</v>
      </c>
      <c r="BH270" s="2">
        <v>11395.7</v>
      </c>
      <c r="BI270" s="4">
        <v>413.4944</v>
      </c>
      <c r="BJ270">
        <v>0</v>
      </c>
      <c r="BK270">
        <v>1</v>
      </c>
      <c r="BL270" s="17">
        <v>14.1251972374</v>
      </c>
      <c r="BM270">
        <v>1.87741555020274</v>
      </c>
      <c r="BN270">
        <v>2.48168022652</v>
      </c>
      <c r="BO270">
        <f t="shared" si="16"/>
        <v>4.65914504789931</v>
      </c>
      <c r="BP270">
        <v>68.8</v>
      </c>
    </row>
    <row r="271" spans="1:68">
      <c r="A271">
        <v>27</v>
      </c>
      <c r="B271" s="1" t="s">
        <v>175</v>
      </c>
      <c r="C271" s="1">
        <v>2020</v>
      </c>
      <c r="D271" s="1" t="str">
        <f t="shared" si="17"/>
        <v>淄博市2020</v>
      </c>
      <c r="E271" s="1">
        <v>1272.92058978626</v>
      </c>
      <c r="F271" s="21">
        <v>44.7035916010962</v>
      </c>
      <c r="G271" s="1">
        <v>54.5</v>
      </c>
      <c r="H271" s="1"/>
      <c r="I271" s="1"/>
      <c r="J271" s="1">
        <v>92.5833333333333</v>
      </c>
      <c r="K271" s="1">
        <v>17.75</v>
      </c>
      <c r="L271" s="1">
        <v>38</v>
      </c>
      <c r="M271" s="2">
        <v>434</v>
      </c>
      <c r="P271">
        <v>61.515209</v>
      </c>
      <c r="Q271" s="1">
        <v>61.515804</v>
      </c>
      <c r="R271" s="1">
        <v>727.577535624476</v>
      </c>
      <c r="S271" s="1">
        <v>48.3770423079645</v>
      </c>
      <c r="T271" s="1">
        <v>108304</v>
      </c>
      <c r="U271" s="1" t="s">
        <v>179</v>
      </c>
      <c r="V271" s="1">
        <v>0</v>
      </c>
      <c r="W271" s="1">
        <v>0</v>
      </c>
      <c r="X271" s="1">
        <v>0</v>
      </c>
      <c r="Y271" s="1">
        <v>51</v>
      </c>
      <c r="Z271">
        <v>1</v>
      </c>
      <c r="AA271">
        <v>4</v>
      </c>
      <c r="AB271" s="1">
        <v>0</v>
      </c>
      <c r="AC271" s="1">
        <v>1</v>
      </c>
      <c r="AD271" s="1">
        <v>0</v>
      </c>
      <c r="AE271" s="1">
        <v>0</v>
      </c>
      <c r="AF271" s="12">
        <v>3215400</v>
      </c>
      <c r="AG271" s="12">
        <v>5227000</v>
      </c>
      <c r="AH271">
        <v>0.615152094891907</v>
      </c>
      <c r="AI271" s="10">
        <v>36735400</v>
      </c>
      <c r="AJ271" s="22"/>
      <c r="AK271" s="16">
        <v>5965</v>
      </c>
      <c r="AM271" s="16"/>
      <c r="AN271" s="16"/>
      <c r="AP271">
        <v>0.0615849119865884</v>
      </c>
      <c r="BE271" s="8"/>
      <c r="BF271"/>
      <c r="BG271" s="25"/>
      <c r="BH271" s="2">
        <v>11395.7</v>
      </c>
      <c r="BJ271">
        <v>0</v>
      </c>
      <c r="BK271">
        <v>1</v>
      </c>
      <c r="BL271" s="17">
        <v>13.6782635919</v>
      </c>
      <c r="BM271">
        <v>2.16035991079178</v>
      </c>
      <c r="BN271">
        <v>2.42311739857</v>
      </c>
      <c r="BO271">
        <f t="shared" si="16"/>
        <v>5.2348056870127</v>
      </c>
      <c r="BP271">
        <v>84.92</v>
      </c>
    </row>
    <row r="272" spans="1:67">
      <c r="A272">
        <v>28</v>
      </c>
      <c r="B272" s="1" t="s">
        <v>180</v>
      </c>
      <c r="C272" s="1">
        <v>2011</v>
      </c>
      <c r="D272" s="1" t="str">
        <f t="shared" si="17"/>
        <v>枣庄市2011</v>
      </c>
      <c r="E272" s="1">
        <v>1251.14557912389</v>
      </c>
      <c r="F272" s="21">
        <v>69.1125556471083</v>
      </c>
      <c r="G272" s="1">
        <v>75.6972642038216</v>
      </c>
      <c r="H272" s="21">
        <v>66</v>
      </c>
      <c r="I272" s="1">
        <v>566.4229</v>
      </c>
      <c r="J272" s="1">
        <v>104</v>
      </c>
      <c r="K272" s="1">
        <v>57</v>
      </c>
      <c r="L272" s="1">
        <v>35</v>
      </c>
      <c r="M272" s="2">
        <v>394.2</v>
      </c>
      <c r="N272" s="1">
        <v>41746</v>
      </c>
      <c r="O272" s="1">
        <v>10.6393589173059</v>
      </c>
      <c r="P272" s="1">
        <v>62.440293</v>
      </c>
      <c r="Q272" s="1">
        <v>62.44231</v>
      </c>
      <c r="R272" s="1">
        <v>863.905325443787</v>
      </c>
      <c r="S272" s="1">
        <v>58.9314072024999</v>
      </c>
      <c r="T272" s="1">
        <v>44602</v>
      </c>
      <c r="U272" s="1" t="s">
        <v>181</v>
      </c>
      <c r="V272" s="1">
        <v>0</v>
      </c>
      <c r="W272" s="1">
        <v>0</v>
      </c>
      <c r="X272" s="1">
        <v>0</v>
      </c>
      <c r="Y272" s="1">
        <v>55</v>
      </c>
      <c r="Z272">
        <v>1</v>
      </c>
      <c r="AA272">
        <v>3</v>
      </c>
      <c r="AB272" s="1">
        <v>1</v>
      </c>
      <c r="AC272" s="1">
        <v>1</v>
      </c>
      <c r="AD272" s="1">
        <v>0</v>
      </c>
      <c r="AE272" s="1">
        <v>0</v>
      </c>
      <c r="AF272" s="12">
        <v>1001197</v>
      </c>
      <c r="AG272" s="12">
        <v>1603447</v>
      </c>
      <c r="AH272">
        <v>0.624402926944264</v>
      </c>
      <c r="AI272" s="10">
        <v>15616815</v>
      </c>
      <c r="AJ272" s="22"/>
      <c r="AK272" s="16">
        <v>4563</v>
      </c>
      <c r="AL272" s="23">
        <v>77311.836</v>
      </c>
      <c r="AM272" s="16">
        <f t="shared" si="18"/>
        <v>196.123378995434</v>
      </c>
      <c r="AN272" s="16">
        <f t="shared" si="19"/>
        <v>0.00495055080053135</v>
      </c>
      <c r="AO272" s="16">
        <v>4856</v>
      </c>
      <c r="AP272">
        <v>0.0342248849441157</v>
      </c>
      <c r="AQ272" s="4">
        <v>38</v>
      </c>
      <c r="AR272" s="4">
        <v>75</v>
      </c>
      <c r="AS272" s="4">
        <v>1.02192873075339</v>
      </c>
      <c r="AT272" s="4">
        <v>1311345</v>
      </c>
      <c r="AU272" s="4">
        <v>21940</v>
      </c>
      <c r="AV272" s="4">
        <v>1635</v>
      </c>
      <c r="AW272" s="4">
        <v>7648</v>
      </c>
      <c r="AX272" s="4">
        <v>531777</v>
      </c>
      <c r="AY272" s="4">
        <v>8237741</v>
      </c>
      <c r="AZ272" s="4">
        <v>20897.3642820903</v>
      </c>
      <c r="BA272" s="4">
        <v>0.527491745275845</v>
      </c>
      <c r="BB272" s="4">
        <v>17363</v>
      </c>
      <c r="BC272" s="4">
        <v>8439100</v>
      </c>
      <c r="BD272" s="24">
        <v>689483.3588</v>
      </c>
      <c r="BE272" s="12">
        <v>1749.06991070523</v>
      </c>
      <c r="BF272" s="20">
        <v>0.0441500625319567</v>
      </c>
      <c r="BG272" s="25">
        <v>323.232</v>
      </c>
      <c r="BH272" s="2">
        <v>7003.5</v>
      </c>
      <c r="BI272" s="4">
        <v>90.84817</v>
      </c>
      <c r="BJ272">
        <v>0</v>
      </c>
      <c r="BK272">
        <v>1</v>
      </c>
      <c r="BL272" s="17">
        <v>13.7701342009</v>
      </c>
      <c r="BM272">
        <v>2.18486024538082</v>
      </c>
      <c r="BN272">
        <v>1.71093203969</v>
      </c>
      <c r="BO272">
        <f t="shared" si="16"/>
        <v>3.738147396067</v>
      </c>
    </row>
    <row r="273" spans="1:67">
      <c r="A273">
        <v>28</v>
      </c>
      <c r="B273" s="1" t="s">
        <v>180</v>
      </c>
      <c r="C273" s="1">
        <v>2012</v>
      </c>
      <c r="D273" s="1" t="str">
        <f t="shared" si="17"/>
        <v>枣庄市2012</v>
      </c>
      <c r="E273" s="1">
        <v>1343.45805111059</v>
      </c>
      <c r="F273" s="21">
        <v>71.4628444832696</v>
      </c>
      <c r="G273" s="1">
        <v>71.0551601279249</v>
      </c>
      <c r="H273" s="21">
        <v>66</v>
      </c>
      <c r="I273" s="1">
        <v>576.272</v>
      </c>
      <c r="J273" s="1">
        <v>99</v>
      </c>
      <c r="K273" s="1">
        <v>55</v>
      </c>
      <c r="L273" s="1">
        <v>35</v>
      </c>
      <c r="M273" s="2">
        <v>394.8</v>
      </c>
      <c r="N273" s="1">
        <v>45262</v>
      </c>
      <c r="O273" s="1">
        <v>10.7202231073407</v>
      </c>
      <c r="P273" s="1">
        <v>62.166189</v>
      </c>
      <c r="Q273" s="1">
        <v>62.15682</v>
      </c>
      <c r="R273" s="1">
        <v>865.220249835634</v>
      </c>
      <c r="S273" s="1">
        <v>58.2135390975501</v>
      </c>
      <c r="T273" s="1">
        <v>46874</v>
      </c>
      <c r="U273" s="1" t="s">
        <v>182</v>
      </c>
      <c r="V273" s="1">
        <v>0</v>
      </c>
      <c r="W273" s="1">
        <v>0</v>
      </c>
      <c r="X273" s="1">
        <v>1</v>
      </c>
      <c r="Y273" s="1">
        <v>46</v>
      </c>
      <c r="Z273">
        <v>1</v>
      </c>
      <c r="AA273">
        <v>4</v>
      </c>
      <c r="AB273" s="1">
        <v>0</v>
      </c>
      <c r="AC273" s="1">
        <v>1</v>
      </c>
      <c r="AD273" s="1">
        <v>0</v>
      </c>
      <c r="AE273" s="1">
        <v>0</v>
      </c>
      <c r="AF273" s="12">
        <v>1163669</v>
      </c>
      <c r="AG273" s="12">
        <v>1871868</v>
      </c>
      <c r="AH273">
        <v>0.621661890688873</v>
      </c>
      <c r="AI273" s="10">
        <v>17029205</v>
      </c>
      <c r="AJ273" s="22"/>
      <c r="AK273" s="16">
        <v>4563</v>
      </c>
      <c r="AL273" s="23">
        <v>89896.3125</v>
      </c>
      <c r="AM273" s="16">
        <f t="shared" si="18"/>
        <v>227.700892857143</v>
      </c>
      <c r="AN273" s="16">
        <f t="shared" si="19"/>
        <v>0.00527894945771103</v>
      </c>
      <c r="AO273" s="16">
        <v>5008</v>
      </c>
      <c r="AP273">
        <v>0.0373201950471181</v>
      </c>
      <c r="AQ273" s="4">
        <v>65</v>
      </c>
      <c r="AR273" s="4">
        <v>96</v>
      </c>
      <c r="AS273" s="4">
        <v>0.970219382398773</v>
      </c>
      <c r="AT273" s="4">
        <v>1311346</v>
      </c>
      <c r="AU273" s="4">
        <v>21426</v>
      </c>
      <c r="AV273" s="4">
        <v>1430</v>
      </c>
      <c r="AW273" s="4">
        <v>7567</v>
      </c>
      <c r="AX273" s="4">
        <v>529079</v>
      </c>
      <c r="AY273" s="4">
        <v>10446177</v>
      </c>
      <c r="AZ273" s="4">
        <v>26459.414893617</v>
      </c>
      <c r="BA273" s="4">
        <v>0.613427168208968</v>
      </c>
      <c r="BB273" s="4">
        <v>19146</v>
      </c>
      <c r="BC273" s="4">
        <v>9433100</v>
      </c>
      <c r="BD273" s="24">
        <v>714120.5</v>
      </c>
      <c r="BE273" s="12">
        <v>1808.81585612969</v>
      </c>
      <c r="BF273" s="20">
        <v>0.041935046292531</v>
      </c>
      <c r="BG273" s="25">
        <v>370.235</v>
      </c>
      <c r="BH273" s="2">
        <v>7533.7</v>
      </c>
      <c r="BI273" s="4">
        <v>93.35187</v>
      </c>
      <c r="BJ273">
        <v>0</v>
      </c>
      <c r="BK273">
        <v>1</v>
      </c>
      <c r="BL273" s="17">
        <v>13.9690451745</v>
      </c>
      <c r="BM273">
        <v>2.02013320479452</v>
      </c>
      <c r="BN273">
        <v>1.770323584</v>
      </c>
      <c r="BO273">
        <f t="shared" si="16"/>
        <v>3.57628945526924</v>
      </c>
    </row>
    <row r="274" spans="1:68">
      <c r="A274">
        <v>28</v>
      </c>
      <c r="B274" s="1" t="s">
        <v>180</v>
      </c>
      <c r="C274" s="1">
        <v>2013</v>
      </c>
      <c r="D274" s="1" t="str">
        <f t="shared" si="17"/>
        <v>枣庄市2013</v>
      </c>
      <c r="E274" s="1">
        <v>1291.41761489314</v>
      </c>
      <c r="F274" s="21">
        <v>73.5382000350952</v>
      </c>
      <c r="G274" s="1">
        <v>77.3065169188476</v>
      </c>
      <c r="H274" s="21">
        <v>66</v>
      </c>
      <c r="I274" s="1">
        <v>612.1175</v>
      </c>
      <c r="J274" s="1"/>
      <c r="K274" s="1"/>
      <c r="L274" s="1"/>
      <c r="M274" s="2">
        <v>396</v>
      </c>
      <c r="N274" s="1">
        <v>46228</v>
      </c>
      <c r="O274" s="1">
        <v>10.7413409540953</v>
      </c>
      <c r="P274" s="1">
        <v>62.907596</v>
      </c>
      <c r="Q274" s="1">
        <v>62.90664</v>
      </c>
      <c r="R274" s="1">
        <v>867.850098619329</v>
      </c>
      <c r="S274" s="1">
        <v>56.6808696602207</v>
      </c>
      <c r="T274" s="1">
        <v>71852</v>
      </c>
      <c r="U274" s="1" t="s">
        <v>182</v>
      </c>
      <c r="V274" s="1">
        <v>0</v>
      </c>
      <c r="W274" s="1">
        <v>0</v>
      </c>
      <c r="X274" s="1">
        <v>1</v>
      </c>
      <c r="Y274" s="1">
        <v>47</v>
      </c>
      <c r="Z274">
        <v>1</v>
      </c>
      <c r="AA274">
        <v>4</v>
      </c>
      <c r="AB274" s="1">
        <v>0</v>
      </c>
      <c r="AC274" s="1">
        <v>1</v>
      </c>
      <c r="AD274" s="1">
        <v>0</v>
      </c>
      <c r="AE274" s="1">
        <v>0</v>
      </c>
      <c r="AF274" s="12">
        <v>1307206</v>
      </c>
      <c r="AG274" s="12">
        <v>2077978</v>
      </c>
      <c r="AH274">
        <v>0.629075957493294</v>
      </c>
      <c r="AI274" s="10">
        <v>18306300</v>
      </c>
      <c r="AJ274" s="22">
        <v>50.434</v>
      </c>
      <c r="AK274" s="16">
        <v>4563</v>
      </c>
      <c r="AL274" s="23">
        <v>98162.22</v>
      </c>
      <c r="AM274" s="16">
        <f t="shared" si="18"/>
        <v>247.884393939394</v>
      </c>
      <c r="AN274" s="16">
        <f t="shared" si="19"/>
        <v>0.00536220973107619</v>
      </c>
      <c r="AO274" s="16">
        <v>5090</v>
      </c>
      <c r="AP274">
        <v>0.0401190006574622</v>
      </c>
      <c r="AQ274" s="4">
        <v>81</v>
      </c>
      <c r="AR274" s="4">
        <v>111</v>
      </c>
      <c r="AS274" s="4">
        <v>0.99258003531102</v>
      </c>
      <c r="AT274" s="4">
        <v>1311351</v>
      </c>
      <c r="AU274" s="4">
        <v>22605</v>
      </c>
      <c r="AV274" s="4">
        <v>1507</v>
      </c>
      <c r="AW274" s="4">
        <v>8340</v>
      </c>
      <c r="AX274" s="4">
        <v>523836</v>
      </c>
      <c r="AY274" s="4">
        <v>12382079</v>
      </c>
      <c r="AZ274" s="4">
        <v>31267.8762626263</v>
      </c>
      <c r="BA274" s="4">
        <v>0.676383485466752</v>
      </c>
      <c r="BB274" s="4">
        <v>17793</v>
      </c>
      <c r="BC274" s="4">
        <v>9248051</v>
      </c>
      <c r="BD274" s="24">
        <v>774973.6956</v>
      </c>
      <c r="BE274" s="12">
        <v>1957.00428181818</v>
      </c>
      <c r="BF274" s="20">
        <v>0.0423337154750004</v>
      </c>
      <c r="BG274" s="25">
        <v>397.072</v>
      </c>
      <c r="BH274" s="2">
        <v>8007</v>
      </c>
      <c r="BI274" s="4">
        <v>98.11994</v>
      </c>
      <c r="BJ274">
        <v>0</v>
      </c>
      <c r="BK274">
        <v>1</v>
      </c>
      <c r="BL274" s="17">
        <v>14.4656025228</v>
      </c>
      <c r="BM274">
        <v>1.94304349963288</v>
      </c>
      <c r="BN274">
        <v>1.83056055576</v>
      </c>
      <c r="BO274">
        <f t="shared" si="16"/>
        <v>3.55685878855381</v>
      </c>
      <c r="BP274">
        <v>13</v>
      </c>
    </row>
    <row r="275" spans="1:68">
      <c r="A275">
        <v>28</v>
      </c>
      <c r="B275" s="1" t="s">
        <v>180</v>
      </c>
      <c r="C275" s="1">
        <v>2014</v>
      </c>
      <c r="D275" s="1" t="str">
        <f t="shared" si="17"/>
        <v>枣庄市2014</v>
      </c>
      <c r="E275" s="1">
        <v>1253.80860326194</v>
      </c>
      <c r="F275" s="21">
        <v>63.1124667044746</v>
      </c>
      <c r="G275" s="1">
        <v>71.357517737935</v>
      </c>
      <c r="H275" s="21">
        <v>66</v>
      </c>
      <c r="I275" s="1">
        <v>593.3442</v>
      </c>
      <c r="J275" s="1">
        <v>168.194520547945</v>
      </c>
      <c r="K275" s="1">
        <v>67.6301369863014</v>
      </c>
      <c r="L275" s="1">
        <v>41.2054794520548</v>
      </c>
      <c r="M275" s="2">
        <v>401.3</v>
      </c>
      <c r="N275" s="1">
        <v>51890</v>
      </c>
      <c r="O275" s="1">
        <v>10.8568813723618</v>
      </c>
      <c r="P275" s="1">
        <v>63.477236</v>
      </c>
      <c r="Q275" s="1">
        <v>63.47724</v>
      </c>
      <c r="R275" s="1">
        <v>879.272567922875</v>
      </c>
      <c r="S275" s="1">
        <v>55.5397877917106</v>
      </c>
      <c r="T275" s="1">
        <v>76123</v>
      </c>
      <c r="U275" s="1" t="s">
        <v>182</v>
      </c>
      <c r="V275" s="1">
        <v>0</v>
      </c>
      <c r="W275" s="1">
        <v>0</v>
      </c>
      <c r="X275" s="1">
        <v>1</v>
      </c>
      <c r="Y275" s="1">
        <v>48</v>
      </c>
      <c r="Z275">
        <v>1</v>
      </c>
      <c r="AA275">
        <v>4</v>
      </c>
      <c r="AB275" s="1">
        <v>0</v>
      </c>
      <c r="AC275" s="1">
        <v>1</v>
      </c>
      <c r="AD275" s="1">
        <v>0</v>
      </c>
      <c r="AE275" s="1">
        <v>0</v>
      </c>
      <c r="AF275" s="12">
        <v>1378770</v>
      </c>
      <c r="AG275" s="12">
        <v>2172070</v>
      </c>
      <c r="AH275">
        <v>0.634772360006814</v>
      </c>
      <c r="AI275" s="10">
        <v>19801306</v>
      </c>
      <c r="AJ275" s="22">
        <v>51.344</v>
      </c>
      <c r="AK275" s="16">
        <v>4564</v>
      </c>
      <c r="AL275" s="23">
        <v>64222.974</v>
      </c>
      <c r="AM275" s="16">
        <f t="shared" si="18"/>
        <v>160.037313730376</v>
      </c>
      <c r="AN275" s="16">
        <f t="shared" si="19"/>
        <v>0.0032433706140393</v>
      </c>
      <c r="AO275" s="16">
        <v>5829</v>
      </c>
      <c r="AP275">
        <v>0.0433858588957055</v>
      </c>
      <c r="AQ275" s="4">
        <v>99</v>
      </c>
      <c r="AR275" s="4">
        <v>145</v>
      </c>
      <c r="AS275" s="4">
        <v>1.0092378509944</v>
      </c>
      <c r="AT275" s="4">
        <v>1311394</v>
      </c>
      <c r="AU275" s="4">
        <v>25492</v>
      </c>
      <c r="AV275" s="4">
        <v>1464</v>
      </c>
      <c r="AW275" s="4">
        <v>3841</v>
      </c>
      <c r="AX275" s="4">
        <v>513723</v>
      </c>
      <c r="AY275" s="4">
        <v>14300088</v>
      </c>
      <c r="AZ275" s="4">
        <v>35634.4081734363</v>
      </c>
      <c r="BA275" s="4">
        <v>0.722179032029504</v>
      </c>
      <c r="BB275" s="4">
        <v>18973</v>
      </c>
      <c r="BC275" s="4">
        <v>12444923</v>
      </c>
      <c r="BD275" s="24">
        <v>884815.0548</v>
      </c>
      <c r="BE275" s="12">
        <v>2204.87180363818</v>
      </c>
      <c r="BF275" s="20">
        <v>0.044684681646756</v>
      </c>
      <c r="BG275" s="25">
        <v>417.844</v>
      </c>
      <c r="BH275" s="2">
        <v>8240.7</v>
      </c>
      <c r="BI275" s="4">
        <v>98.23502</v>
      </c>
      <c r="BJ275">
        <v>0</v>
      </c>
      <c r="BK275">
        <v>1</v>
      </c>
      <c r="BL275" s="17">
        <v>14.6795905243</v>
      </c>
      <c r="BM275">
        <v>1.9487429960274</v>
      </c>
      <c r="BN275">
        <v>1.72709344102</v>
      </c>
      <c r="BO275">
        <f t="shared" si="16"/>
        <v>3.36566124667258</v>
      </c>
      <c r="BP275" s="26">
        <v>21.1851851851852</v>
      </c>
    </row>
    <row r="276" spans="1:68">
      <c r="A276">
        <v>28</v>
      </c>
      <c r="B276" s="1" t="s">
        <v>180</v>
      </c>
      <c r="C276" s="1">
        <v>2015</v>
      </c>
      <c r="D276" s="1" t="str">
        <f t="shared" si="17"/>
        <v>枣庄市2015</v>
      </c>
      <c r="E276" s="1">
        <v>1186.24892384419</v>
      </c>
      <c r="F276" s="21">
        <v>77.5257111562093</v>
      </c>
      <c r="G276" s="1">
        <v>70.2120329290098</v>
      </c>
      <c r="H276" s="21">
        <v>66</v>
      </c>
      <c r="I276" s="1">
        <v>538.9785</v>
      </c>
      <c r="J276" s="1">
        <v>155.490410958904</v>
      </c>
      <c r="K276" s="1">
        <v>54.4657534246575</v>
      </c>
      <c r="L276" s="1">
        <v>34.8712328767123</v>
      </c>
      <c r="M276" s="2">
        <v>407.77</v>
      </c>
      <c r="N276" s="1">
        <v>52692</v>
      </c>
      <c r="O276" s="1">
        <v>10.8722189203497</v>
      </c>
      <c r="P276" s="1">
        <v>63.159487</v>
      </c>
      <c r="Q276" s="1">
        <v>63.15949</v>
      </c>
      <c r="R276" s="1">
        <v>893.448729184925</v>
      </c>
      <c r="S276" s="1">
        <v>52.6932545544067</v>
      </c>
      <c r="T276" s="1">
        <v>95384</v>
      </c>
      <c r="U276" s="1" t="s">
        <v>183</v>
      </c>
      <c r="V276" s="1">
        <v>0</v>
      </c>
      <c r="W276" s="1">
        <v>0</v>
      </c>
      <c r="X276" s="1">
        <v>1</v>
      </c>
      <c r="Y276" s="1">
        <v>51</v>
      </c>
      <c r="Z276">
        <v>1</v>
      </c>
      <c r="AA276">
        <v>4</v>
      </c>
      <c r="AB276" s="1">
        <v>0</v>
      </c>
      <c r="AC276" s="1">
        <v>1</v>
      </c>
      <c r="AD276" s="1">
        <v>0</v>
      </c>
      <c r="AE276" s="1">
        <v>0</v>
      </c>
      <c r="AF276" s="12">
        <v>1493149</v>
      </c>
      <c r="AG276" s="12">
        <v>2364093</v>
      </c>
      <c r="AH276">
        <v>0.631594865345822</v>
      </c>
      <c r="AI276" s="10">
        <v>20310028</v>
      </c>
      <c r="AJ276" s="22">
        <v>53.46</v>
      </c>
      <c r="AK276" s="16">
        <v>4564</v>
      </c>
      <c r="AL276" s="23">
        <v>62128.29</v>
      </c>
      <c r="AM276" s="16">
        <f t="shared" si="18"/>
        <v>152.361110429899</v>
      </c>
      <c r="AN276" s="16">
        <f t="shared" si="19"/>
        <v>0.00305899578277292</v>
      </c>
      <c r="AO276" s="16">
        <v>5764</v>
      </c>
      <c r="AP276">
        <v>0.0445004995617879</v>
      </c>
      <c r="AQ276" s="4">
        <v>141</v>
      </c>
      <c r="AR276" s="4">
        <v>198</v>
      </c>
      <c r="AS276" s="4">
        <v>0.969477076554547</v>
      </c>
      <c r="AT276" s="4">
        <v>1311804</v>
      </c>
      <c r="AU276" s="4">
        <v>30307</v>
      </c>
      <c r="AV276" s="4">
        <v>1468</v>
      </c>
      <c r="AW276" s="4">
        <v>4139</v>
      </c>
      <c r="AX276" s="4">
        <v>494489</v>
      </c>
      <c r="AY276" s="4">
        <v>16259257</v>
      </c>
      <c r="AZ276" s="4">
        <v>39873.5978615396</v>
      </c>
      <c r="BA276" s="4">
        <v>0.800553155318151</v>
      </c>
      <c r="BB276" s="4">
        <v>12482</v>
      </c>
      <c r="BC276" s="4">
        <v>10278103</v>
      </c>
      <c r="BD276" s="24">
        <v>993174.4356</v>
      </c>
      <c r="BE276" s="12">
        <v>2435.62409103171</v>
      </c>
      <c r="BF276" s="20">
        <v>0.0489006925839787</v>
      </c>
      <c r="BG276" s="25">
        <v>456.706</v>
      </c>
      <c r="BH276" s="2">
        <v>8368</v>
      </c>
      <c r="BI276" s="4">
        <v>89.81635</v>
      </c>
      <c r="BJ276">
        <v>0</v>
      </c>
      <c r="BK276">
        <v>1</v>
      </c>
      <c r="BL276" s="17">
        <v>14.4923441912</v>
      </c>
      <c r="BM276">
        <v>2.03120519872055</v>
      </c>
      <c r="BN276">
        <v>1.72677091787</v>
      </c>
      <c r="BO276">
        <f t="shared" si="16"/>
        <v>3.507426065377</v>
      </c>
      <c r="BP276" s="26">
        <v>59.6301587301587</v>
      </c>
    </row>
    <row r="277" spans="1:68">
      <c r="A277">
        <v>28</v>
      </c>
      <c r="B277" s="1" t="s">
        <v>180</v>
      </c>
      <c r="C277" s="1">
        <v>2016</v>
      </c>
      <c r="D277" s="1" t="str">
        <f t="shared" si="17"/>
        <v>枣庄市2016</v>
      </c>
      <c r="E277" s="1">
        <v>1300.61953227106</v>
      </c>
      <c r="F277" s="21">
        <v>69.7413555772569</v>
      </c>
      <c r="G277" s="1">
        <v>64.2423042623174</v>
      </c>
      <c r="H277" s="21">
        <v>66</v>
      </c>
      <c r="I277" s="1">
        <v>540.6849</v>
      </c>
      <c r="J277" s="1">
        <v>137.465753424658</v>
      </c>
      <c r="K277" s="1">
        <v>35.9506849315068</v>
      </c>
      <c r="L277" s="1">
        <v>29.1287671232877</v>
      </c>
      <c r="M277" s="2">
        <v>413</v>
      </c>
      <c r="N277" s="1">
        <v>54984</v>
      </c>
      <c r="O277" s="1">
        <v>10.9147975128014</v>
      </c>
      <c r="P277" s="1">
        <v>59.681033</v>
      </c>
      <c r="Q277" s="1">
        <v>59.68103</v>
      </c>
      <c r="R277" s="1">
        <v>904.907975460123</v>
      </c>
      <c r="S277" s="1">
        <v>51.2412315705465</v>
      </c>
      <c r="T277" s="1">
        <v>94724</v>
      </c>
      <c r="U277" s="1" t="s">
        <v>183</v>
      </c>
      <c r="V277" s="1">
        <v>0</v>
      </c>
      <c r="W277" s="1">
        <v>0</v>
      </c>
      <c r="X277" s="1">
        <v>1</v>
      </c>
      <c r="Y277" s="1">
        <v>52</v>
      </c>
      <c r="Z277">
        <v>1</v>
      </c>
      <c r="AA277">
        <v>4</v>
      </c>
      <c r="AB277" s="1">
        <v>0</v>
      </c>
      <c r="AC277" s="1">
        <v>1</v>
      </c>
      <c r="AD277" s="1">
        <v>0</v>
      </c>
      <c r="AE277" s="1">
        <v>0</v>
      </c>
      <c r="AF277" s="12">
        <v>1473995</v>
      </c>
      <c r="AG277" s="12">
        <v>2469788</v>
      </c>
      <c r="AH277">
        <v>0.596810333518504</v>
      </c>
      <c r="AI277" s="10">
        <v>21426335</v>
      </c>
      <c r="AJ277" s="22">
        <v>55.47</v>
      </c>
      <c r="AK277" s="16">
        <v>4564</v>
      </c>
      <c r="AL277" s="23">
        <v>69770.7192</v>
      </c>
      <c r="AM277" s="16">
        <f t="shared" si="18"/>
        <v>168.936366101695</v>
      </c>
      <c r="AN277" s="16">
        <f t="shared" si="19"/>
        <v>0.00325630674588071</v>
      </c>
      <c r="AO277" s="16">
        <v>8242</v>
      </c>
      <c r="AP277">
        <v>0.0469463957055215</v>
      </c>
      <c r="AQ277" s="4">
        <v>129</v>
      </c>
      <c r="AR277" s="4">
        <v>229</v>
      </c>
      <c r="AS277" s="4">
        <v>1.0292577412799</v>
      </c>
      <c r="AT277" s="4">
        <v>1315642</v>
      </c>
      <c r="AU277" s="4">
        <v>34024</v>
      </c>
      <c r="AV277" s="4">
        <v>1363</v>
      </c>
      <c r="AW277" s="4">
        <v>4153</v>
      </c>
      <c r="AX277" s="4">
        <v>458897</v>
      </c>
      <c r="AY277" s="4">
        <v>17885072</v>
      </c>
      <c r="AZ277" s="4">
        <v>43305.2590799031</v>
      </c>
      <c r="BA277" s="4">
        <v>0.834723810675041</v>
      </c>
      <c r="BB277" s="4">
        <v>16715</v>
      </c>
      <c r="BC277" s="4">
        <v>10371888</v>
      </c>
      <c r="BD277" s="24">
        <v>895714.155</v>
      </c>
      <c r="BE277" s="12">
        <v>2168.79940677966</v>
      </c>
      <c r="BF277" s="20">
        <v>0.0418043568813799</v>
      </c>
      <c r="BG277" s="25">
        <v>537.203</v>
      </c>
      <c r="BH277" s="2">
        <v>8440.6</v>
      </c>
      <c r="BI277" s="4">
        <v>94.08128</v>
      </c>
      <c r="BJ277">
        <v>0</v>
      </c>
      <c r="BK277">
        <v>1</v>
      </c>
      <c r="BL277" s="17">
        <v>14.9327027331</v>
      </c>
      <c r="BM277">
        <v>2.19982160629863</v>
      </c>
      <c r="BN277">
        <v>1.82926449477</v>
      </c>
      <c r="BO277">
        <f t="shared" si="16"/>
        <v>4.02405555922999</v>
      </c>
      <c r="BP277">
        <v>70</v>
      </c>
    </row>
    <row r="278" spans="1:68">
      <c r="A278">
        <v>28</v>
      </c>
      <c r="B278" s="1" t="s">
        <v>180</v>
      </c>
      <c r="C278" s="1">
        <v>2017</v>
      </c>
      <c r="D278" s="1" t="str">
        <f t="shared" si="17"/>
        <v>枣庄市2017</v>
      </c>
      <c r="E278" s="1">
        <v>1252.7866628625</v>
      </c>
      <c r="F278" s="21">
        <v>60.1336222373115</v>
      </c>
      <c r="G278" s="1">
        <v>60.5331850280965</v>
      </c>
      <c r="H278" s="21">
        <v>66</v>
      </c>
      <c r="I278" s="1">
        <v>1041.863</v>
      </c>
      <c r="J278" s="1">
        <v>122.38904109589</v>
      </c>
      <c r="K278" s="1">
        <v>29.6027397260274</v>
      </c>
      <c r="L278" s="1">
        <v>28.0602739726027</v>
      </c>
      <c r="M278" s="2">
        <v>418</v>
      </c>
      <c r="N278" s="1">
        <v>58798</v>
      </c>
      <c r="O278" s="1">
        <v>10.9818631197028</v>
      </c>
      <c r="P278" s="1">
        <v>59.196495</v>
      </c>
      <c r="Q278" s="1">
        <v>59.19649</v>
      </c>
      <c r="R278" s="1">
        <v>915.863277826468</v>
      </c>
      <c r="S278" s="1">
        <v>51.8733151883733</v>
      </c>
      <c r="T278" s="1">
        <v>76809</v>
      </c>
      <c r="U278" s="1" t="s">
        <v>183</v>
      </c>
      <c r="V278" s="1">
        <v>0</v>
      </c>
      <c r="W278" s="1">
        <v>0</v>
      </c>
      <c r="X278" s="1">
        <v>1</v>
      </c>
      <c r="Y278" s="1">
        <v>53</v>
      </c>
      <c r="Z278">
        <v>1</v>
      </c>
      <c r="AA278">
        <v>4</v>
      </c>
      <c r="AB278" s="1">
        <v>0</v>
      </c>
      <c r="AC278" s="1">
        <v>1</v>
      </c>
      <c r="AD278" s="1">
        <v>0</v>
      </c>
      <c r="AE278" s="1">
        <v>1</v>
      </c>
      <c r="AF278" s="12">
        <v>1452003</v>
      </c>
      <c r="AG278" s="12">
        <v>2452853</v>
      </c>
      <c r="AH278">
        <v>0.591964948572132</v>
      </c>
      <c r="AI278" s="10">
        <v>23036700</v>
      </c>
      <c r="AJ278" s="22">
        <v>57.32</v>
      </c>
      <c r="AK278" s="16">
        <v>4564</v>
      </c>
      <c r="AL278" s="23">
        <v>60867.477</v>
      </c>
      <c r="AM278" s="16">
        <f t="shared" si="18"/>
        <v>145.615973684211</v>
      </c>
      <c r="AN278" s="16">
        <f t="shared" si="19"/>
        <v>0.00264219601765878</v>
      </c>
      <c r="AO278" s="16">
        <v>7643</v>
      </c>
      <c r="AP278">
        <v>0.0504748028045574</v>
      </c>
      <c r="AQ278" s="4">
        <v>178</v>
      </c>
      <c r="AR278" s="4">
        <v>287</v>
      </c>
      <c r="AS278" s="4">
        <v>1.00339043835791</v>
      </c>
      <c r="AT278" s="4">
        <v>1352071</v>
      </c>
      <c r="AU278" s="4">
        <v>38223</v>
      </c>
      <c r="AV278" s="4">
        <v>1264</v>
      </c>
      <c r="AW278" s="4">
        <v>4153</v>
      </c>
      <c r="AX278" s="4">
        <v>396472</v>
      </c>
      <c r="AY278" s="4">
        <v>21623369</v>
      </c>
      <c r="AZ278" s="4">
        <v>51730.54784689</v>
      </c>
      <c r="BA278" s="4">
        <v>0.938648721388046</v>
      </c>
      <c r="BB278" s="4">
        <v>21150</v>
      </c>
      <c r="BC278" s="4">
        <v>9212437</v>
      </c>
      <c r="BD278" s="24">
        <v>998842.72657554</v>
      </c>
      <c r="BE278" s="12">
        <v>2389.57590089842</v>
      </c>
      <c r="BF278" s="20">
        <v>0.0433587591354465</v>
      </c>
      <c r="BG278" s="25">
        <v>639.9</v>
      </c>
      <c r="BH278" s="2">
        <v>8574.3</v>
      </c>
      <c r="BI278" s="4">
        <v>93.56009</v>
      </c>
      <c r="BJ278">
        <v>0</v>
      </c>
      <c r="BK278">
        <v>1</v>
      </c>
      <c r="BL278" s="17">
        <v>15.2673012427</v>
      </c>
      <c r="BM278">
        <v>2.17157533814521</v>
      </c>
      <c r="BN278">
        <v>1.80954684059</v>
      </c>
      <c r="BO278">
        <f t="shared" si="16"/>
        <v>3.92956729224382</v>
      </c>
      <c r="BP278">
        <v>65.82</v>
      </c>
    </row>
    <row r="279" spans="1:68">
      <c r="A279">
        <v>28</v>
      </c>
      <c r="B279" s="1" t="s">
        <v>180</v>
      </c>
      <c r="C279" s="1">
        <v>2018</v>
      </c>
      <c r="D279" s="1" t="str">
        <f t="shared" si="17"/>
        <v>枣庄市2018</v>
      </c>
      <c r="E279" s="1">
        <v>1406.29437679894</v>
      </c>
      <c r="F279" s="21">
        <v>45.4302510446418</v>
      </c>
      <c r="G279" s="1">
        <v>52.5397019640831</v>
      </c>
      <c r="H279" s="21">
        <v>59</v>
      </c>
      <c r="I279" s="1">
        <v>1191.349</v>
      </c>
      <c r="J279" s="1">
        <v>106.25</v>
      </c>
      <c r="K279" s="1">
        <v>18.1666666666666</v>
      </c>
      <c r="L279" s="1">
        <v>32.3333333333333</v>
      </c>
      <c r="M279" s="2">
        <v>423</v>
      </c>
      <c r="N279" s="1">
        <v>61226</v>
      </c>
      <c r="O279" s="1">
        <v>11.0223272148842</v>
      </c>
      <c r="P279" s="1">
        <v>56.48149</v>
      </c>
      <c r="Q279" s="1">
        <v>56.48149</v>
      </c>
      <c r="R279" s="1">
        <v>926.818580192813</v>
      </c>
      <c r="S279" s="1">
        <v>50.7684046653735</v>
      </c>
      <c r="T279" s="1">
        <v>70276</v>
      </c>
      <c r="U279" s="1" t="s">
        <v>183</v>
      </c>
      <c r="V279" s="1">
        <v>0</v>
      </c>
      <c r="W279" s="1">
        <v>0</v>
      </c>
      <c r="X279" s="1">
        <v>1</v>
      </c>
      <c r="Y279" s="1">
        <v>54</v>
      </c>
      <c r="Z279">
        <v>1</v>
      </c>
      <c r="AA279">
        <v>4</v>
      </c>
      <c r="AB279" s="1">
        <v>0</v>
      </c>
      <c r="AC279" s="1">
        <v>1</v>
      </c>
      <c r="AD279" s="1">
        <v>0</v>
      </c>
      <c r="AE279" s="1">
        <v>1</v>
      </c>
      <c r="AF279" s="12">
        <v>1467044</v>
      </c>
      <c r="AG279" s="12">
        <v>2597389</v>
      </c>
      <c r="AH279">
        <v>0.564814896805985</v>
      </c>
      <c r="AI279" s="10">
        <v>24023800</v>
      </c>
      <c r="AJ279" s="22">
        <v>58.88</v>
      </c>
      <c r="AK279" s="16">
        <v>4564</v>
      </c>
      <c r="AL279" s="23">
        <v>71203.224</v>
      </c>
      <c r="AM279" s="16">
        <f t="shared" si="18"/>
        <v>168.329134751773</v>
      </c>
      <c r="AN279" s="16">
        <f t="shared" si="19"/>
        <v>0.00296386183701163</v>
      </c>
      <c r="AO279" s="16">
        <v>7078</v>
      </c>
      <c r="AP279">
        <v>0.0526375985977213</v>
      </c>
      <c r="AQ279" s="4">
        <v>221</v>
      </c>
      <c r="AR279" s="4">
        <v>291</v>
      </c>
      <c r="AS279" s="4">
        <v>0.990843909962218</v>
      </c>
      <c r="AT279" s="4">
        <v>1538696</v>
      </c>
      <c r="AU279" s="4">
        <v>42941</v>
      </c>
      <c r="AV279" s="4">
        <v>1138</v>
      </c>
      <c r="AW279" s="4">
        <v>4153</v>
      </c>
      <c r="AX279" s="4">
        <v>331153</v>
      </c>
      <c r="AY279" s="4">
        <v>26142895</v>
      </c>
      <c r="AZ279" s="4">
        <v>61803.5342789598</v>
      </c>
      <c r="BA279" s="4">
        <v>1.08820815191602</v>
      </c>
      <c r="BB279" s="4">
        <v>28093</v>
      </c>
      <c r="BC279" s="4">
        <v>10348202</v>
      </c>
      <c r="BD279" s="24">
        <v>1057527.0017091</v>
      </c>
      <c r="BE279" s="12">
        <v>2500.06383382766</v>
      </c>
      <c r="BF279" s="20">
        <v>0.0440199719323796</v>
      </c>
      <c r="BG279" s="25">
        <v>747.833</v>
      </c>
      <c r="BH279" s="2">
        <v>8776.6</v>
      </c>
      <c r="BI279" s="4">
        <v>103.0512</v>
      </c>
      <c r="BJ279">
        <v>0</v>
      </c>
      <c r="BK279">
        <v>1</v>
      </c>
      <c r="BL279" s="17">
        <v>15.0894052498</v>
      </c>
      <c r="BM279">
        <v>2.3160631159863</v>
      </c>
      <c r="BN279">
        <v>1.93495610015</v>
      </c>
      <c r="BO279">
        <f t="shared" si="16"/>
        <v>4.48148045461011</v>
      </c>
      <c r="BP279">
        <v>59.72</v>
      </c>
    </row>
    <row r="280" spans="1:68">
      <c r="A280">
        <v>28</v>
      </c>
      <c r="B280" s="1" t="s">
        <v>180</v>
      </c>
      <c r="C280" s="1">
        <v>2019</v>
      </c>
      <c r="D280" s="1" t="str">
        <f t="shared" si="17"/>
        <v>枣庄市2019</v>
      </c>
      <c r="E280" s="1">
        <v>1276.94472143643</v>
      </c>
      <c r="F280" s="21">
        <v>57.2036666700575</v>
      </c>
      <c r="G280" s="1">
        <v>60.25</v>
      </c>
      <c r="H280" s="21">
        <v>59</v>
      </c>
      <c r="I280" s="1">
        <v>1216.769</v>
      </c>
      <c r="J280" s="1">
        <v>116.583333333333</v>
      </c>
      <c r="K280" s="1">
        <v>17.4166666666666</v>
      </c>
      <c r="L280" s="1">
        <v>34.0833333333333</v>
      </c>
      <c r="M280" s="2">
        <v>424</v>
      </c>
      <c r="N280" s="1">
        <v>43100</v>
      </c>
      <c r="O280" s="1">
        <v>10.6712782760918</v>
      </c>
      <c r="P280" s="1">
        <v>55.121674</v>
      </c>
      <c r="Q280" s="1">
        <v>55.121674</v>
      </c>
      <c r="R280" s="1">
        <v>929.009640666082</v>
      </c>
      <c r="S280" s="1">
        <v>43.5053128689492</v>
      </c>
      <c r="T280" s="1">
        <v>70711</v>
      </c>
      <c r="U280" s="1" t="s">
        <v>184</v>
      </c>
      <c r="V280" s="1">
        <v>0</v>
      </c>
      <c r="W280" s="1">
        <v>0</v>
      </c>
      <c r="X280" s="1">
        <v>0</v>
      </c>
      <c r="Y280" s="1">
        <v>58</v>
      </c>
      <c r="Z280">
        <v>1</v>
      </c>
      <c r="AA280">
        <v>3</v>
      </c>
      <c r="AB280" s="1">
        <v>1</v>
      </c>
      <c r="AC280" s="1">
        <v>1</v>
      </c>
      <c r="AD280" s="1">
        <v>0</v>
      </c>
      <c r="AE280" s="1">
        <v>0</v>
      </c>
      <c r="AF280" s="12">
        <v>1472629</v>
      </c>
      <c r="AG280" s="12">
        <v>2671597</v>
      </c>
      <c r="AH280">
        <v>0.551216744142174</v>
      </c>
      <c r="AI280" s="10">
        <v>16940000</v>
      </c>
      <c r="AJ280" s="22">
        <v>59.2</v>
      </c>
      <c r="AK280" s="16">
        <v>4564</v>
      </c>
      <c r="AL280" s="23">
        <v>99904.077</v>
      </c>
      <c r="AM280" s="16">
        <f t="shared" si="18"/>
        <v>235.622823113208</v>
      </c>
      <c r="AN280" s="16">
        <f t="shared" si="19"/>
        <v>0.00589752520661157</v>
      </c>
      <c r="AO280" s="16">
        <v>6860</v>
      </c>
      <c r="AP280">
        <v>0.0371165644171779</v>
      </c>
      <c r="AQ280" s="4">
        <v>202</v>
      </c>
      <c r="AR280" s="4">
        <v>453</v>
      </c>
      <c r="AS280" s="4">
        <v>1.03412484499133</v>
      </c>
      <c r="AT280" s="4">
        <v>1559868</v>
      </c>
      <c r="AU280" s="4">
        <v>48240</v>
      </c>
      <c r="AV280" s="4">
        <v>593</v>
      </c>
      <c r="AW280" s="4">
        <v>4153</v>
      </c>
      <c r="AX280" s="4">
        <v>306761</v>
      </c>
      <c r="AY280" s="4">
        <v>31606882</v>
      </c>
      <c r="AZ280" s="4">
        <v>74544.5330188679</v>
      </c>
      <c r="BA280" s="4">
        <v>1.86581357733176</v>
      </c>
      <c r="BB280" s="4">
        <v>37152</v>
      </c>
      <c r="BC280" s="4">
        <v>5668745</v>
      </c>
      <c r="BD280" s="24">
        <v>1458323.6793993</v>
      </c>
      <c r="BE280" s="12">
        <v>3439.44264009269</v>
      </c>
      <c r="BF280" s="20">
        <v>0.086087584380124</v>
      </c>
      <c r="BG280" s="25">
        <v>835.53</v>
      </c>
      <c r="BH280" s="2">
        <v>8925.3</v>
      </c>
      <c r="BI280" s="4">
        <v>92.29812</v>
      </c>
      <c r="BJ280">
        <v>0</v>
      </c>
      <c r="BK280">
        <v>1</v>
      </c>
      <c r="BL280" s="17">
        <v>15.1872179306</v>
      </c>
      <c r="BM280">
        <v>1.94313566355068</v>
      </c>
      <c r="BN280">
        <v>1.79309330259</v>
      </c>
      <c r="BO280">
        <f t="shared" si="16"/>
        <v>3.48422354433651</v>
      </c>
      <c r="BP280">
        <v>60.11</v>
      </c>
    </row>
    <row r="281" spans="1:68">
      <c r="A281">
        <v>28</v>
      </c>
      <c r="B281" s="1" t="s">
        <v>180</v>
      </c>
      <c r="C281" s="1">
        <v>2020</v>
      </c>
      <c r="D281" s="1" t="str">
        <f t="shared" si="17"/>
        <v>枣庄市2020</v>
      </c>
      <c r="E281" s="1">
        <v>1163.71182496937</v>
      </c>
      <c r="F281" s="21">
        <v>50.6584221928914</v>
      </c>
      <c r="G281" s="1">
        <v>54.75</v>
      </c>
      <c r="H281" s="1"/>
      <c r="I281" s="1"/>
      <c r="J281" s="1">
        <v>98.75</v>
      </c>
      <c r="K281" s="1">
        <v>16.25</v>
      </c>
      <c r="L281" s="1">
        <v>29.9166666666666</v>
      </c>
      <c r="M281" s="2">
        <v>425</v>
      </c>
      <c r="P281">
        <v>53.83536</v>
      </c>
      <c r="Q281" s="1">
        <v>51.939703</v>
      </c>
      <c r="R281" s="1">
        <v>929.009640666082</v>
      </c>
      <c r="S281" s="1">
        <v>40.6242607817684</v>
      </c>
      <c r="T281" s="1">
        <v>62960</v>
      </c>
      <c r="U281" s="1" t="s">
        <v>184</v>
      </c>
      <c r="V281" s="1">
        <v>0</v>
      </c>
      <c r="W281" s="1">
        <v>0</v>
      </c>
      <c r="X281" s="1">
        <v>0</v>
      </c>
      <c r="Y281" s="1">
        <v>59</v>
      </c>
      <c r="Z281">
        <v>1</v>
      </c>
      <c r="AA281">
        <v>3</v>
      </c>
      <c r="AB281" s="1">
        <v>1</v>
      </c>
      <c r="AC281" s="1">
        <v>1</v>
      </c>
      <c r="AD281" s="1">
        <v>0</v>
      </c>
      <c r="AE281" s="1">
        <v>0</v>
      </c>
      <c r="AF281" s="12">
        <v>1407594</v>
      </c>
      <c r="AG281" s="12">
        <v>2710054</v>
      </c>
      <c r="AH281">
        <v>0.519397030465076</v>
      </c>
      <c r="AI281" s="10">
        <v>17332500</v>
      </c>
      <c r="AJ281" s="22"/>
      <c r="AK281" s="16">
        <v>4564</v>
      </c>
      <c r="AM281" s="16"/>
      <c r="AN281" s="16"/>
      <c r="AP281">
        <v>0.037976555652936</v>
      </c>
      <c r="BE281" s="8"/>
      <c r="BF281"/>
      <c r="BG281" s="25"/>
      <c r="BH281" s="2">
        <v>8925.3</v>
      </c>
      <c r="BJ281">
        <v>0</v>
      </c>
      <c r="BK281">
        <v>1</v>
      </c>
      <c r="BL281" s="17">
        <v>14.991069016</v>
      </c>
      <c r="BM281">
        <v>2.94256415693151</v>
      </c>
      <c r="BN281">
        <v>1.78086159062</v>
      </c>
      <c r="BO281">
        <f t="shared" si="16"/>
        <v>5.24029948501444</v>
      </c>
      <c r="BP281">
        <v>74.14</v>
      </c>
    </row>
    <row r="282" spans="1:67">
      <c r="A282">
        <v>29</v>
      </c>
      <c r="B282" s="1" t="s">
        <v>185</v>
      </c>
      <c r="C282" s="1">
        <v>2011</v>
      </c>
      <c r="D282" s="1" t="str">
        <f t="shared" si="17"/>
        <v>东营市2011</v>
      </c>
      <c r="E282" s="1">
        <v>1745.51821532465</v>
      </c>
      <c r="F282" s="21">
        <v>60.4523152030828</v>
      </c>
      <c r="G282" s="1">
        <v>72.672772882574</v>
      </c>
      <c r="H282" s="21">
        <v>48</v>
      </c>
      <c r="I282" s="1">
        <v>1141.969</v>
      </c>
      <c r="J282" s="1"/>
      <c r="K282" s="1"/>
      <c r="L282" s="1"/>
      <c r="M282" s="2">
        <v>186</v>
      </c>
      <c r="N282" s="1">
        <v>130811</v>
      </c>
      <c r="O282" s="1">
        <v>11.7815088123285</v>
      </c>
      <c r="P282" s="1">
        <v>75.233386</v>
      </c>
      <c r="Q282" s="1">
        <v>87.42341</v>
      </c>
      <c r="R282" s="1">
        <v>233.962264150943</v>
      </c>
      <c r="S282" s="1">
        <v>71.5455751303081</v>
      </c>
      <c r="T282" s="1">
        <v>68640</v>
      </c>
      <c r="U282" s="1" t="s">
        <v>186</v>
      </c>
      <c r="V282" s="1">
        <v>0</v>
      </c>
      <c r="W282" s="1">
        <v>0</v>
      </c>
      <c r="X282" s="1">
        <v>1</v>
      </c>
      <c r="Y282" s="1">
        <v>54</v>
      </c>
      <c r="Z282">
        <v>1</v>
      </c>
      <c r="AA282">
        <v>3</v>
      </c>
      <c r="AB282" s="1">
        <v>0</v>
      </c>
      <c r="AC282" s="1">
        <v>0</v>
      </c>
      <c r="AD282" s="1">
        <v>0</v>
      </c>
      <c r="AE282" s="1">
        <v>0</v>
      </c>
      <c r="AF282" s="12">
        <v>1352688</v>
      </c>
      <c r="AG282" s="12">
        <v>1797989</v>
      </c>
      <c r="AH282">
        <v>0.752333857437393</v>
      </c>
      <c r="AI282" s="10">
        <v>26763500</v>
      </c>
      <c r="AJ282" s="22"/>
      <c r="AK282" s="16">
        <v>7950</v>
      </c>
      <c r="AL282" s="23">
        <v>90649.258</v>
      </c>
      <c r="AM282" s="16">
        <f t="shared" si="18"/>
        <v>487.361602150538</v>
      </c>
      <c r="AN282" s="16">
        <f t="shared" si="19"/>
        <v>0.00338704795710576</v>
      </c>
      <c r="AO282" s="16">
        <v>6104</v>
      </c>
      <c r="AP282">
        <v>0.0336647798742138</v>
      </c>
      <c r="AQ282" s="4">
        <v>42</v>
      </c>
      <c r="AR282" s="4">
        <v>124</v>
      </c>
      <c r="AS282" s="4">
        <v>1.05537375133389</v>
      </c>
      <c r="AT282" s="4">
        <v>2004172</v>
      </c>
      <c r="AU282" s="4">
        <v>51203</v>
      </c>
      <c r="AV282" s="4">
        <v>815</v>
      </c>
      <c r="AW282" s="4">
        <v>4231</v>
      </c>
      <c r="AX282" s="4">
        <v>911982</v>
      </c>
      <c r="AY282" s="4">
        <v>13239485</v>
      </c>
      <c r="AZ282" s="4">
        <v>71180.0268817204</v>
      </c>
      <c r="BA282" s="4">
        <v>0.494684364899957</v>
      </c>
      <c r="BB282" s="4">
        <v>21706</v>
      </c>
      <c r="BC282" s="4">
        <v>25693890</v>
      </c>
      <c r="BD282" s="24">
        <v>6599640.5928</v>
      </c>
      <c r="BE282" s="12">
        <v>35481.9386709677</v>
      </c>
      <c r="BF282" s="20">
        <v>0.246591088340464</v>
      </c>
      <c r="BG282" s="25">
        <v>385.053</v>
      </c>
      <c r="BH282" s="2">
        <v>8278.2</v>
      </c>
      <c r="BI282" s="4">
        <v>179.6856</v>
      </c>
      <c r="BJ282">
        <v>0</v>
      </c>
      <c r="BK282">
        <v>0</v>
      </c>
      <c r="BL282" s="17">
        <v>13.2130127291</v>
      </c>
      <c r="BM282">
        <v>1.65204754562466</v>
      </c>
      <c r="BN282">
        <v>2.38663677832</v>
      </c>
      <c r="BO282">
        <f t="shared" si="16"/>
        <v>3.9428374319211</v>
      </c>
    </row>
    <row r="283" spans="1:67">
      <c r="A283">
        <v>29</v>
      </c>
      <c r="B283" s="1" t="s">
        <v>185</v>
      </c>
      <c r="C283" s="1">
        <v>2012</v>
      </c>
      <c r="D283" s="1" t="str">
        <f t="shared" si="17"/>
        <v>东营市2012</v>
      </c>
      <c r="E283" s="1">
        <v>1887.648071276</v>
      </c>
      <c r="F283" s="21">
        <v>58.4421338734434</v>
      </c>
      <c r="G283" s="1">
        <v>60.4899937283888</v>
      </c>
      <c r="H283" s="21">
        <v>48</v>
      </c>
      <c r="I283" s="1">
        <v>1258.912</v>
      </c>
      <c r="J283" s="1">
        <v>85</v>
      </c>
      <c r="K283" s="1">
        <v>51</v>
      </c>
      <c r="L283" s="1">
        <v>42</v>
      </c>
      <c r="M283" s="2">
        <v>185.5</v>
      </c>
      <c r="N283" s="1">
        <v>145395</v>
      </c>
      <c r="O283" s="1">
        <v>11.8872094555948</v>
      </c>
      <c r="P283" s="1">
        <v>76.155065</v>
      </c>
      <c r="Q283" s="1">
        <v>87.02341</v>
      </c>
      <c r="R283" s="1">
        <v>233.333333333333</v>
      </c>
      <c r="S283" s="1">
        <v>70.8508014796547</v>
      </c>
      <c r="T283" s="1">
        <v>70142</v>
      </c>
      <c r="U283" s="1" t="s">
        <v>187</v>
      </c>
      <c r="V283" s="1">
        <v>0</v>
      </c>
      <c r="W283" s="1">
        <v>0</v>
      </c>
      <c r="X283" s="1">
        <v>1</v>
      </c>
      <c r="Y283" s="1">
        <v>47</v>
      </c>
      <c r="Z283">
        <v>1</v>
      </c>
      <c r="AA283">
        <v>4</v>
      </c>
      <c r="AB283" s="1">
        <v>0</v>
      </c>
      <c r="AC283" s="1">
        <v>0</v>
      </c>
      <c r="AD283" s="1">
        <v>0</v>
      </c>
      <c r="AE283" s="1">
        <v>0</v>
      </c>
      <c r="AF283" s="12">
        <v>1587051</v>
      </c>
      <c r="AG283" s="12">
        <v>2083973</v>
      </c>
      <c r="AH283">
        <v>0.761550653487353</v>
      </c>
      <c r="AI283" s="10">
        <v>30006600</v>
      </c>
      <c r="AJ283" s="22"/>
      <c r="AK283" s="16">
        <v>7950</v>
      </c>
      <c r="AL283" s="23">
        <v>102464.5</v>
      </c>
      <c r="AM283" s="16">
        <f t="shared" si="18"/>
        <v>552.369272237197</v>
      </c>
      <c r="AN283" s="16">
        <f t="shared" si="19"/>
        <v>0.00341473209227303</v>
      </c>
      <c r="AO283" s="16">
        <v>7388</v>
      </c>
      <c r="AP283">
        <v>0.0377441509433962</v>
      </c>
      <c r="AQ283" s="4">
        <v>51</v>
      </c>
      <c r="AR283" s="4">
        <v>159</v>
      </c>
      <c r="AS283" s="4">
        <v>0.999234572457036</v>
      </c>
      <c r="AT283" s="4">
        <v>2098915</v>
      </c>
      <c r="AU283" s="4">
        <v>26551</v>
      </c>
      <c r="AV283" s="4">
        <v>860</v>
      </c>
      <c r="AW283" s="4">
        <v>4426</v>
      </c>
      <c r="AX283" s="4">
        <v>911982</v>
      </c>
      <c r="AY283" s="4">
        <v>19629983</v>
      </c>
      <c r="AZ283" s="4">
        <v>105822.010781671</v>
      </c>
      <c r="BA283" s="4">
        <v>0.65418884512074</v>
      </c>
      <c r="BB283" s="4">
        <v>32217</v>
      </c>
      <c r="BC283" s="4">
        <v>35217522</v>
      </c>
      <c r="BD283" s="24">
        <v>7764924.1875</v>
      </c>
      <c r="BE283" s="12">
        <v>41859.4295822102</v>
      </c>
      <c r="BF283" s="20">
        <v>0.258773875997281</v>
      </c>
      <c r="BG283" s="25">
        <v>439.915</v>
      </c>
      <c r="BH283" s="2">
        <v>8482.5</v>
      </c>
      <c r="BI283" s="4">
        <v>198.5882</v>
      </c>
      <c r="BJ283">
        <v>0</v>
      </c>
      <c r="BK283">
        <v>0</v>
      </c>
      <c r="BL283" s="17">
        <v>13.2202338244</v>
      </c>
      <c r="BM283">
        <v>1.79450864390685</v>
      </c>
      <c r="BN283">
        <v>2.43754976566</v>
      </c>
      <c r="BO283">
        <f t="shared" si="16"/>
        <v>4.37420412442999</v>
      </c>
    </row>
    <row r="284" spans="1:68">
      <c r="A284">
        <v>29</v>
      </c>
      <c r="B284" s="1" t="s">
        <v>185</v>
      </c>
      <c r="C284" s="1">
        <v>2013</v>
      </c>
      <c r="D284" s="1" t="str">
        <f t="shared" si="17"/>
        <v>东营市2013</v>
      </c>
      <c r="E284" s="1">
        <v>1799.90607941025</v>
      </c>
      <c r="F284" s="21">
        <v>62.3420223315889</v>
      </c>
      <c r="G284" s="1">
        <v>68.0289366026894</v>
      </c>
      <c r="H284" s="21">
        <v>48</v>
      </c>
      <c r="I284" s="1">
        <v>1391.614</v>
      </c>
      <c r="J284" s="1"/>
      <c r="K284" s="1"/>
      <c r="L284" s="1"/>
      <c r="M284" s="2">
        <v>187</v>
      </c>
      <c r="N284" s="1">
        <v>173807</v>
      </c>
      <c r="O284" s="1">
        <v>12.0657007671819</v>
      </c>
      <c r="P284" s="1">
        <v>79.137359</v>
      </c>
      <c r="Q284" s="1">
        <v>86.42341</v>
      </c>
      <c r="R284" s="1">
        <v>226.859153220915</v>
      </c>
      <c r="S284" s="1">
        <v>69.484954772014</v>
      </c>
      <c r="T284" s="1">
        <v>90095</v>
      </c>
      <c r="U284" s="1" t="s">
        <v>187</v>
      </c>
      <c r="V284" s="1">
        <v>0</v>
      </c>
      <c r="W284" s="1">
        <v>0</v>
      </c>
      <c r="X284" s="1">
        <v>1</v>
      </c>
      <c r="Y284" s="1">
        <v>48</v>
      </c>
      <c r="Z284">
        <v>1</v>
      </c>
      <c r="AA284">
        <v>4</v>
      </c>
      <c r="AB284" s="1">
        <v>0</v>
      </c>
      <c r="AC284" s="1">
        <v>0</v>
      </c>
      <c r="AD284" s="1">
        <v>0</v>
      </c>
      <c r="AE284" s="1">
        <v>0</v>
      </c>
      <c r="AF284" s="12">
        <v>1837943</v>
      </c>
      <c r="AG284" s="12">
        <v>2322472</v>
      </c>
      <c r="AH284">
        <v>0.79137358814229</v>
      </c>
      <c r="AI284" s="10">
        <v>32502000</v>
      </c>
      <c r="AJ284" s="22">
        <v>63.192</v>
      </c>
      <c r="AK284" s="16">
        <v>8243</v>
      </c>
      <c r="AL284" s="23">
        <v>119745.522</v>
      </c>
      <c r="AM284" s="16">
        <f t="shared" si="18"/>
        <v>640.350385026738</v>
      </c>
      <c r="AN284" s="16">
        <f t="shared" si="19"/>
        <v>0.00368425087686912</v>
      </c>
      <c r="AO284" s="16">
        <v>7601</v>
      </c>
      <c r="AP284">
        <v>0.0394298192405678</v>
      </c>
      <c r="AQ284" s="4">
        <v>68</v>
      </c>
      <c r="AR284" s="4">
        <v>157</v>
      </c>
      <c r="AS284" s="4">
        <v>1.04883863021409</v>
      </c>
      <c r="AT284" s="4">
        <v>2204668</v>
      </c>
      <c r="AU284" s="4">
        <v>25833</v>
      </c>
      <c r="AV284" s="4">
        <v>940</v>
      </c>
      <c r="AW284" s="4">
        <v>4521</v>
      </c>
      <c r="AX284" s="4">
        <v>911982</v>
      </c>
      <c r="AY284" s="4">
        <v>23321320</v>
      </c>
      <c r="AZ284" s="4">
        <v>124712.941176471</v>
      </c>
      <c r="BA284" s="4">
        <v>0.717534920927943</v>
      </c>
      <c r="BB284" s="4">
        <v>50338</v>
      </c>
      <c r="BC284" s="4">
        <v>37512969</v>
      </c>
      <c r="BD284" s="24">
        <v>8142769.8144</v>
      </c>
      <c r="BE284" s="12">
        <v>43544.2236064171</v>
      </c>
      <c r="BF284" s="20">
        <v>0.250531346206387</v>
      </c>
      <c r="BG284" s="25">
        <v>497.003</v>
      </c>
      <c r="BH284" s="2">
        <v>8609.1</v>
      </c>
      <c r="BI284" s="4">
        <v>218.5565</v>
      </c>
      <c r="BJ284">
        <v>0</v>
      </c>
      <c r="BK284">
        <v>0</v>
      </c>
      <c r="BL284" s="17">
        <v>13.4740211816</v>
      </c>
      <c r="BM284">
        <v>1.88687273816986</v>
      </c>
      <c r="BN284">
        <v>2.43380629489</v>
      </c>
      <c r="BO284">
        <f t="shared" si="16"/>
        <v>4.59228274781414</v>
      </c>
      <c r="BP284">
        <v>14</v>
      </c>
    </row>
    <row r="285" spans="1:68">
      <c r="A285">
        <v>29</v>
      </c>
      <c r="B285" s="1" t="s">
        <v>185</v>
      </c>
      <c r="C285" s="1">
        <v>2014</v>
      </c>
      <c r="D285" s="1" t="str">
        <f t="shared" si="17"/>
        <v>东营市2014</v>
      </c>
      <c r="E285" s="1">
        <v>1845.13385372758</v>
      </c>
      <c r="F285" s="21">
        <v>58.7153556121443</v>
      </c>
      <c r="G285" s="1">
        <v>65.9465652505307</v>
      </c>
      <c r="H285" s="21">
        <v>48</v>
      </c>
      <c r="I285" s="1">
        <v>1438.447</v>
      </c>
      <c r="J285" s="1">
        <v>147.704109589041</v>
      </c>
      <c r="K285" s="1">
        <v>71.9780821917808</v>
      </c>
      <c r="L285" s="1">
        <v>46.841095890411</v>
      </c>
      <c r="M285" s="2">
        <v>189.1</v>
      </c>
      <c r="N285" s="1">
        <v>163982</v>
      </c>
      <c r="O285" s="1">
        <v>12.0075119446851</v>
      </c>
      <c r="P285" s="1">
        <v>85.448502</v>
      </c>
      <c r="Q285" s="1">
        <v>86.02341</v>
      </c>
      <c r="R285" s="1">
        <v>229.40676938008</v>
      </c>
      <c r="S285" s="1">
        <v>68.3599135983489</v>
      </c>
      <c r="T285" s="1">
        <v>109079</v>
      </c>
      <c r="U285" s="1" t="s">
        <v>188</v>
      </c>
      <c r="V285" s="1">
        <v>0</v>
      </c>
      <c r="W285" s="1">
        <v>0</v>
      </c>
      <c r="X285" s="1">
        <v>0</v>
      </c>
      <c r="Y285" s="1">
        <v>59</v>
      </c>
      <c r="Z285">
        <v>1</v>
      </c>
      <c r="AA285">
        <v>3</v>
      </c>
      <c r="AB285" s="1">
        <v>1</v>
      </c>
      <c r="AC285" s="1">
        <v>0</v>
      </c>
      <c r="AD285" s="1">
        <v>0</v>
      </c>
      <c r="AE285" s="1">
        <v>0</v>
      </c>
      <c r="AF285" s="12">
        <v>2062350</v>
      </c>
      <c r="AG285" s="12">
        <v>2413559</v>
      </c>
      <c r="AH285">
        <v>0.854485015696737</v>
      </c>
      <c r="AI285" s="10">
        <v>34304900</v>
      </c>
      <c r="AJ285" s="22">
        <v>64.042</v>
      </c>
      <c r="AK285" s="16">
        <v>8243</v>
      </c>
      <c r="AL285" s="23">
        <v>132131.628</v>
      </c>
      <c r="AM285" s="16">
        <f t="shared" si="18"/>
        <v>698.739439450026</v>
      </c>
      <c r="AN285" s="16">
        <f t="shared" si="19"/>
        <v>0.00385168381193357</v>
      </c>
      <c r="AO285" s="16">
        <v>8300</v>
      </c>
      <c r="AP285">
        <v>0.0416170083707388</v>
      </c>
      <c r="AQ285" s="4">
        <v>90</v>
      </c>
      <c r="AR285" s="4">
        <v>202</v>
      </c>
      <c r="AS285" s="4">
        <v>1.04902388152472</v>
      </c>
      <c r="AT285" s="4">
        <v>2323075</v>
      </c>
      <c r="AU285" s="4">
        <v>27213</v>
      </c>
      <c r="AV285" s="4">
        <v>984</v>
      </c>
      <c r="AW285" s="4">
        <v>909</v>
      </c>
      <c r="AX285" s="4">
        <v>911982</v>
      </c>
      <c r="AY285" s="4">
        <v>27082022</v>
      </c>
      <c r="AZ285" s="4">
        <v>143215.346377578</v>
      </c>
      <c r="BA285" s="4">
        <v>0.78945054496588</v>
      </c>
      <c r="BB285" s="4">
        <v>52883</v>
      </c>
      <c r="BC285" s="4">
        <v>40389474</v>
      </c>
      <c r="BD285" s="24">
        <v>8142938.6796</v>
      </c>
      <c r="BE285" s="12">
        <v>43061.5477503966</v>
      </c>
      <c r="BF285" s="20">
        <v>0.237369550110917</v>
      </c>
      <c r="BG285" s="25">
        <v>532.119</v>
      </c>
      <c r="BH285" s="2">
        <v>8954.2</v>
      </c>
      <c r="BI285" s="4">
        <v>227.2012</v>
      </c>
      <c r="BJ285">
        <v>0</v>
      </c>
      <c r="BK285">
        <v>0</v>
      </c>
      <c r="BL285" s="17">
        <v>14.4683972945</v>
      </c>
      <c r="BM285">
        <v>1.11826169100274</v>
      </c>
      <c r="BN285">
        <v>2.1742665562</v>
      </c>
      <c r="BO285">
        <f t="shared" si="16"/>
        <v>2.43139899582692</v>
      </c>
      <c r="BP285" s="26">
        <v>29.1296296296296</v>
      </c>
    </row>
    <row r="286" spans="1:68">
      <c r="A286">
        <v>29</v>
      </c>
      <c r="B286" s="1" t="s">
        <v>185</v>
      </c>
      <c r="C286" s="1">
        <v>2015</v>
      </c>
      <c r="D286" s="1" t="str">
        <f t="shared" si="17"/>
        <v>东营市2015</v>
      </c>
      <c r="E286" s="1">
        <v>1800.89407781903</v>
      </c>
      <c r="F286" s="21">
        <v>68.938354276713</v>
      </c>
      <c r="G286" s="1">
        <v>65.830959836991</v>
      </c>
      <c r="H286" s="21">
        <v>48</v>
      </c>
      <c r="I286" s="1">
        <v>1480.62</v>
      </c>
      <c r="J286" s="1">
        <v>135.813698630137</v>
      </c>
      <c r="K286" s="1">
        <v>53.4164383561644</v>
      </c>
      <c r="L286" s="1">
        <v>39.8876712328767</v>
      </c>
      <c r="M286" s="2">
        <v>190.62</v>
      </c>
      <c r="N286" s="1">
        <v>163938</v>
      </c>
      <c r="O286" s="1">
        <v>12.0072435865474</v>
      </c>
      <c r="P286" s="1">
        <v>85.423407</v>
      </c>
      <c r="Q286" s="1">
        <v>85.42341</v>
      </c>
      <c r="R286" s="1">
        <v>231.250758219095</v>
      </c>
      <c r="S286" s="1">
        <v>64.6438300585405</v>
      </c>
      <c r="T286" s="1">
        <v>101354</v>
      </c>
      <c r="U286" s="1" t="s">
        <v>189</v>
      </c>
      <c r="V286" s="1">
        <v>0</v>
      </c>
      <c r="W286" s="1">
        <v>0</v>
      </c>
      <c r="X286" s="1">
        <v>0</v>
      </c>
      <c r="Y286" s="1">
        <v>46</v>
      </c>
      <c r="Z286">
        <v>1</v>
      </c>
      <c r="AA286">
        <v>4</v>
      </c>
      <c r="AB286" s="1">
        <v>0</v>
      </c>
      <c r="AC286" s="1">
        <v>0</v>
      </c>
      <c r="AD286" s="1">
        <v>0</v>
      </c>
      <c r="AE286" s="1">
        <v>0</v>
      </c>
      <c r="AF286" s="12">
        <v>2200829</v>
      </c>
      <c r="AG286" s="12">
        <v>2576377</v>
      </c>
      <c r="AH286">
        <v>0.854234065899517</v>
      </c>
      <c r="AI286" s="10">
        <v>34506400</v>
      </c>
      <c r="AJ286" s="22">
        <v>65.52</v>
      </c>
      <c r="AK286" s="16">
        <v>8243</v>
      </c>
      <c r="AL286" s="23">
        <v>138233.1096</v>
      </c>
      <c r="AM286" s="16">
        <f t="shared" si="18"/>
        <v>725.176317280453</v>
      </c>
      <c r="AN286" s="16">
        <f t="shared" si="19"/>
        <v>0.00400601365543783</v>
      </c>
      <c r="AO286" s="16">
        <v>7766</v>
      </c>
      <c r="AP286">
        <v>0.0418614582069635</v>
      </c>
      <c r="AQ286" s="4">
        <v>200</v>
      </c>
      <c r="AR286" s="4">
        <v>264</v>
      </c>
      <c r="AS286" s="4">
        <v>1.02138551226374</v>
      </c>
      <c r="AT286" s="4">
        <v>2456081</v>
      </c>
      <c r="AU286" s="4">
        <v>30019</v>
      </c>
      <c r="AV286" s="4">
        <v>996</v>
      </c>
      <c r="AW286" s="4">
        <v>805</v>
      </c>
      <c r="AX286" s="4">
        <v>911982</v>
      </c>
      <c r="AY286" s="4">
        <v>30846750</v>
      </c>
      <c r="AZ286" s="4">
        <v>161823.260937992</v>
      </c>
      <c r="BA286" s="4">
        <v>0.893942862773283</v>
      </c>
      <c r="BB286" s="4">
        <v>26737</v>
      </c>
      <c r="BC286" s="4">
        <v>43638815</v>
      </c>
      <c r="BD286" s="24">
        <v>8042240.8764</v>
      </c>
      <c r="BE286" s="12">
        <v>42189.9112181303</v>
      </c>
      <c r="BF286" s="20">
        <v>0.233065195917279</v>
      </c>
      <c r="BG286" s="25">
        <v>562.237</v>
      </c>
      <c r="BH286" s="2">
        <v>9039.7</v>
      </c>
      <c r="BI286" s="4">
        <v>243.1359</v>
      </c>
      <c r="BJ286">
        <v>0</v>
      </c>
      <c r="BK286">
        <v>0</v>
      </c>
      <c r="BL286" s="17">
        <v>14.1148169252</v>
      </c>
      <c r="BM286">
        <v>2.02148753700548</v>
      </c>
      <c r="BN286">
        <v>2.21335769438</v>
      </c>
      <c r="BO286">
        <f t="shared" si="16"/>
        <v>4.47427499412435</v>
      </c>
      <c r="BP286" s="26">
        <v>50.052380952381</v>
      </c>
    </row>
    <row r="287" spans="1:68">
      <c r="A287">
        <v>29</v>
      </c>
      <c r="B287" s="1" t="s">
        <v>185</v>
      </c>
      <c r="C287" s="1">
        <v>2016</v>
      </c>
      <c r="D287" s="1" t="str">
        <f t="shared" si="17"/>
        <v>东营市2016</v>
      </c>
      <c r="E287" s="1">
        <v>1847.41606487118</v>
      </c>
      <c r="F287" s="21">
        <v>60.3419665316658</v>
      </c>
      <c r="G287" s="1">
        <v>54.6426756516604</v>
      </c>
      <c r="H287" s="21">
        <v>48</v>
      </c>
      <c r="I287" s="1">
        <v>1650.093</v>
      </c>
      <c r="J287" s="1">
        <v>120.391780821918</v>
      </c>
      <c r="K287" s="1">
        <v>47.6739726027397</v>
      </c>
      <c r="L287" s="1">
        <v>39.6602739726027</v>
      </c>
      <c r="M287" s="2">
        <v>193</v>
      </c>
      <c r="N287" s="1">
        <v>164024</v>
      </c>
      <c r="O287" s="1">
        <v>12.0077680375629</v>
      </c>
      <c r="P287" s="1">
        <v>82.741017</v>
      </c>
      <c r="Q287" s="1">
        <v>82.74102</v>
      </c>
      <c r="R287" s="1">
        <v>234.138056532816</v>
      </c>
      <c r="S287" s="1">
        <v>62.1651914013105</v>
      </c>
      <c r="T287" s="1">
        <v>98179</v>
      </c>
      <c r="U287" s="1" t="s">
        <v>189</v>
      </c>
      <c r="V287" s="1">
        <v>0</v>
      </c>
      <c r="W287" s="1">
        <v>0</v>
      </c>
      <c r="X287" s="1">
        <v>0</v>
      </c>
      <c r="Y287" s="1">
        <v>47</v>
      </c>
      <c r="Z287">
        <v>1</v>
      </c>
      <c r="AA287">
        <v>4</v>
      </c>
      <c r="AB287" s="1">
        <v>0</v>
      </c>
      <c r="AC287" s="1">
        <v>0</v>
      </c>
      <c r="AD287" s="1">
        <v>0</v>
      </c>
      <c r="AE287" s="1">
        <v>0</v>
      </c>
      <c r="AF287" s="12">
        <v>2218659</v>
      </c>
      <c r="AG287" s="12">
        <v>2681450</v>
      </c>
      <c r="AH287">
        <v>0.827410169870779</v>
      </c>
      <c r="AI287" s="10">
        <v>34796000</v>
      </c>
      <c r="AJ287" s="22">
        <v>66.67</v>
      </c>
      <c r="AK287" s="16">
        <v>8243</v>
      </c>
      <c r="AL287" s="23">
        <v>148149.8592</v>
      </c>
      <c r="AM287" s="16">
        <f t="shared" si="18"/>
        <v>767.615850777202</v>
      </c>
      <c r="AN287" s="16">
        <f t="shared" si="19"/>
        <v>0.004257669249339</v>
      </c>
      <c r="AO287" s="16">
        <v>7426</v>
      </c>
      <c r="AP287">
        <v>0.0422127866068179</v>
      </c>
      <c r="AQ287" s="4">
        <v>164</v>
      </c>
      <c r="AR287" s="4">
        <v>327</v>
      </c>
      <c r="AS287" s="4">
        <v>1.05341963996462</v>
      </c>
      <c r="AT287" s="4">
        <v>2606006</v>
      </c>
      <c r="AU287" s="4">
        <v>32624</v>
      </c>
      <c r="AV287" s="4">
        <v>954</v>
      </c>
      <c r="AW287" s="4">
        <v>779</v>
      </c>
      <c r="AX287" s="4">
        <v>911932</v>
      </c>
      <c r="AY287" s="4">
        <v>24725471</v>
      </c>
      <c r="AZ287" s="4">
        <v>128111.248704663</v>
      </c>
      <c r="BA287" s="4">
        <v>0.71058371651914</v>
      </c>
      <c r="BB287" s="4">
        <v>29646</v>
      </c>
      <c r="BC287" s="4">
        <v>44199566</v>
      </c>
      <c r="BD287" s="24">
        <v>10015718.2587</v>
      </c>
      <c r="BE287" s="12">
        <v>51894.913257513</v>
      </c>
      <c r="BF287" s="20">
        <v>0.287841081121393</v>
      </c>
      <c r="BG287" s="25">
        <v>608.256</v>
      </c>
      <c r="BH287" s="2">
        <v>9098.1</v>
      </c>
      <c r="BI287" s="4">
        <v>284.0636</v>
      </c>
      <c r="BJ287">
        <v>0</v>
      </c>
      <c r="BK287">
        <v>0</v>
      </c>
      <c r="BL287" s="17">
        <v>14.3107978285</v>
      </c>
      <c r="BM287">
        <v>1.80923736383562</v>
      </c>
      <c r="BN287">
        <v>2.28336179045</v>
      </c>
      <c r="BO287">
        <f t="shared" si="16"/>
        <v>4.13114346643673</v>
      </c>
      <c r="BP287">
        <v>69.23</v>
      </c>
    </row>
    <row r="288" spans="1:68">
      <c r="A288">
        <v>29</v>
      </c>
      <c r="B288" s="1" t="s">
        <v>185</v>
      </c>
      <c r="C288" s="1">
        <v>2017</v>
      </c>
      <c r="D288" s="1" t="str">
        <f t="shared" si="17"/>
        <v>东营市2017</v>
      </c>
      <c r="E288" s="1">
        <v>1790.72228521047</v>
      </c>
      <c r="F288" s="21">
        <v>54.7364992766866</v>
      </c>
      <c r="G288" s="1">
        <v>49.9942283588491</v>
      </c>
      <c r="H288" s="21">
        <v>48</v>
      </c>
      <c r="I288" s="1">
        <v>2227.372</v>
      </c>
      <c r="J288" s="1">
        <v>107.468493150685</v>
      </c>
      <c r="K288" s="1">
        <v>37.9753424657534</v>
      </c>
      <c r="L288" s="1">
        <v>37.0383561643836</v>
      </c>
      <c r="M288" s="2">
        <v>195</v>
      </c>
      <c r="N288" s="1">
        <v>177962</v>
      </c>
      <c r="O288" s="1">
        <v>12.0893253233374</v>
      </c>
      <c r="P288" s="1">
        <v>83.868881</v>
      </c>
      <c r="Q288" s="1">
        <v>83.1006</v>
      </c>
      <c r="R288" s="1">
        <v>236.564357636783</v>
      </c>
      <c r="S288" s="1">
        <v>62.7021641957345</v>
      </c>
      <c r="T288" s="1">
        <v>92429</v>
      </c>
      <c r="U288" s="1" t="s">
        <v>189</v>
      </c>
      <c r="V288" s="1">
        <v>0</v>
      </c>
      <c r="W288" s="1">
        <v>0</v>
      </c>
      <c r="X288" s="1">
        <v>0</v>
      </c>
      <c r="Y288" s="1">
        <v>48</v>
      </c>
      <c r="Z288">
        <v>1</v>
      </c>
      <c r="AA288">
        <v>4</v>
      </c>
      <c r="AB288" s="1">
        <v>0</v>
      </c>
      <c r="AC288" s="1">
        <v>0</v>
      </c>
      <c r="AD288" s="1">
        <v>0</v>
      </c>
      <c r="AE288" s="1">
        <v>1</v>
      </c>
      <c r="AF288" s="12">
        <v>2328804</v>
      </c>
      <c r="AG288" s="12">
        <v>2776720</v>
      </c>
      <c r="AH288">
        <v>0.838688812699876</v>
      </c>
      <c r="AI288" s="10">
        <v>38143500</v>
      </c>
      <c r="AJ288" s="22">
        <v>67.75</v>
      </c>
      <c r="AK288" s="16">
        <v>8243</v>
      </c>
      <c r="AL288" s="23">
        <v>156797.0514</v>
      </c>
      <c r="AM288" s="16">
        <f t="shared" si="18"/>
        <v>804.087443076923</v>
      </c>
      <c r="AN288" s="16">
        <f t="shared" si="19"/>
        <v>0.00411071483739038</v>
      </c>
      <c r="AO288" s="16">
        <v>6184</v>
      </c>
      <c r="AP288">
        <v>0.0462738080795827</v>
      </c>
      <c r="AQ288" s="4">
        <v>162</v>
      </c>
      <c r="AR288" s="4">
        <v>344</v>
      </c>
      <c r="AS288" s="4">
        <v>0.995877884373584</v>
      </c>
      <c r="AT288" s="4">
        <v>2775628</v>
      </c>
      <c r="AU288" s="4">
        <v>32893</v>
      </c>
      <c r="AV288" s="4">
        <v>987</v>
      </c>
      <c r="AW288" s="4">
        <v>773</v>
      </c>
      <c r="AX288" s="4">
        <v>917155</v>
      </c>
      <c r="AY288" s="4">
        <v>28639513</v>
      </c>
      <c r="AZ288" s="4">
        <v>146869.297435897</v>
      </c>
      <c r="BA288" s="4">
        <v>0.750836000891371</v>
      </c>
      <c r="BB288" s="4">
        <v>64341</v>
      </c>
      <c r="BC288" s="4">
        <v>38501820</v>
      </c>
      <c r="BD288" s="24">
        <v>13074148.4472166</v>
      </c>
      <c r="BE288" s="12">
        <v>67046.9151139313</v>
      </c>
      <c r="BF288" s="20">
        <v>0.342762159928077</v>
      </c>
      <c r="BG288" s="25">
        <v>652.362</v>
      </c>
      <c r="BH288" s="2">
        <v>9207.4</v>
      </c>
      <c r="BI288" s="4">
        <v>314.9811</v>
      </c>
      <c r="BJ288">
        <v>0</v>
      </c>
      <c r="BK288">
        <v>0</v>
      </c>
      <c r="BL288" s="17">
        <v>14.6062949105</v>
      </c>
      <c r="BM288">
        <v>1.45163846024658</v>
      </c>
      <c r="BN288">
        <v>2.18110914304</v>
      </c>
      <c r="BO288">
        <f t="shared" si="16"/>
        <v>3.16618191803231</v>
      </c>
      <c r="BP288">
        <v>74.18</v>
      </c>
    </row>
    <row r="289" spans="1:68">
      <c r="A289">
        <v>29</v>
      </c>
      <c r="B289" s="1" t="s">
        <v>185</v>
      </c>
      <c r="C289" s="1">
        <v>2018</v>
      </c>
      <c r="D289" s="1" t="str">
        <f t="shared" si="17"/>
        <v>东营市2018</v>
      </c>
      <c r="E289" s="1">
        <v>1984.64203078217</v>
      </c>
      <c r="F289" s="21">
        <v>30.4244362557882</v>
      </c>
      <c r="G289" s="1">
        <v>42.3558814319194</v>
      </c>
      <c r="H289" s="21">
        <v>49</v>
      </c>
      <c r="I289" s="1">
        <v>2371.843</v>
      </c>
      <c r="J289" s="1">
        <v>90.8333333333333</v>
      </c>
      <c r="K289" s="1">
        <v>19</v>
      </c>
      <c r="L289" s="1">
        <v>33.0833333333333</v>
      </c>
      <c r="M289" s="2">
        <v>197</v>
      </c>
      <c r="N289" s="1">
        <v>191942</v>
      </c>
      <c r="O289" s="1">
        <v>12.1649485220402</v>
      </c>
      <c r="P289" s="1">
        <v>79.852855</v>
      </c>
      <c r="Q289" s="1">
        <v>79.852855</v>
      </c>
      <c r="R289" s="1">
        <v>238.99065874075</v>
      </c>
      <c r="S289" s="1">
        <v>62.2087576791644</v>
      </c>
      <c r="T289" s="1">
        <v>70095</v>
      </c>
      <c r="U289" s="1" t="s">
        <v>190</v>
      </c>
      <c r="V289" s="1">
        <v>0</v>
      </c>
      <c r="W289" s="1">
        <v>0</v>
      </c>
      <c r="X289" s="1">
        <v>0</v>
      </c>
      <c r="Y289" s="1">
        <v>55</v>
      </c>
      <c r="Z289">
        <v>1</v>
      </c>
      <c r="AA289">
        <v>3</v>
      </c>
      <c r="AB289" s="1">
        <v>1</v>
      </c>
      <c r="AC289" s="1">
        <v>0</v>
      </c>
      <c r="AD289" s="1">
        <v>0</v>
      </c>
      <c r="AE289" s="1">
        <v>1</v>
      </c>
      <c r="AF289" s="12">
        <v>2445857</v>
      </c>
      <c r="AG289" s="12">
        <v>3062955</v>
      </c>
      <c r="AH289">
        <v>0.798528545146762</v>
      </c>
      <c r="AI289" s="10">
        <v>41524700</v>
      </c>
      <c r="AJ289" s="22">
        <v>69.04</v>
      </c>
      <c r="AK289" s="16">
        <v>8243</v>
      </c>
      <c r="AL289" s="23">
        <v>104376.2502</v>
      </c>
      <c r="AM289" s="16">
        <f t="shared" si="18"/>
        <v>529.828681218274</v>
      </c>
      <c r="AN289" s="16">
        <f t="shared" si="19"/>
        <v>0.00251359432337862</v>
      </c>
      <c r="AO289" s="16">
        <v>5724</v>
      </c>
      <c r="AP289">
        <v>0.0503757127259493</v>
      </c>
      <c r="AQ289" s="4">
        <v>213</v>
      </c>
      <c r="AR289" s="4">
        <v>367</v>
      </c>
      <c r="AS289" s="4">
        <v>0.997832864055284</v>
      </c>
      <c r="AT289" s="4">
        <v>2945296</v>
      </c>
      <c r="AU289" s="4">
        <v>33084</v>
      </c>
      <c r="AV289" s="4">
        <v>865</v>
      </c>
      <c r="AW289" s="4">
        <v>771</v>
      </c>
      <c r="AX289" s="4">
        <v>681857</v>
      </c>
      <c r="AY289" s="4">
        <v>33173012</v>
      </c>
      <c r="AZ289" s="4">
        <v>168390.923857868</v>
      </c>
      <c r="BA289" s="4">
        <v>0.798874212215862</v>
      </c>
      <c r="BB289" s="4">
        <v>47462</v>
      </c>
      <c r="BC289" s="4">
        <v>15939317</v>
      </c>
      <c r="BD289" s="24">
        <v>16302090.7768445</v>
      </c>
      <c r="BE289" s="12">
        <v>82751.729831698</v>
      </c>
      <c r="BF289" s="20">
        <v>0.392587803809407</v>
      </c>
      <c r="BG289" s="25">
        <v>694.587</v>
      </c>
      <c r="BH289" s="2">
        <v>9227.7</v>
      </c>
      <c r="BI289" s="4">
        <v>357.6227</v>
      </c>
      <c r="BJ289">
        <v>0</v>
      </c>
      <c r="BK289">
        <v>0</v>
      </c>
      <c r="BL289" s="17">
        <v>14.1491735256</v>
      </c>
      <c r="BM289">
        <v>2.44194529238904</v>
      </c>
      <c r="BN289">
        <v>2.25410761137</v>
      </c>
      <c r="BO289">
        <f t="shared" si="16"/>
        <v>5.50440747012328</v>
      </c>
      <c r="BP289">
        <v>75.42</v>
      </c>
    </row>
    <row r="290" spans="1:68">
      <c r="A290">
        <v>29</v>
      </c>
      <c r="B290" s="1" t="s">
        <v>185</v>
      </c>
      <c r="C290" s="1">
        <v>2019</v>
      </c>
      <c r="D290" s="1" t="str">
        <f t="shared" si="17"/>
        <v>东营市2019</v>
      </c>
      <c r="E290" s="1">
        <v>1879.77266813755</v>
      </c>
      <c r="F290" s="21">
        <v>46.8962621989443</v>
      </c>
      <c r="G290" s="1">
        <v>48.6666666666666</v>
      </c>
      <c r="H290" s="21">
        <v>48</v>
      </c>
      <c r="I290" s="1">
        <v>2447.589</v>
      </c>
      <c r="J290" s="1">
        <v>92.6666666666666</v>
      </c>
      <c r="K290" s="1">
        <v>15.4166666666666</v>
      </c>
      <c r="L290" s="1">
        <v>35.5</v>
      </c>
      <c r="M290" s="2">
        <v>198</v>
      </c>
      <c r="N290" s="1">
        <v>134022</v>
      </c>
      <c r="O290" s="1">
        <v>11.8057592445616</v>
      </c>
      <c r="P290" s="1">
        <v>80.04812</v>
      </c>
      <c r="Q290" s="1">
        <v>80.047989</v>
      </c>
      <c r="R290" s="1">
        <v>240.203809292733</v>
      </c>
      <c r="S290" s="1">
        <v>57.4454732510288</v>
      </c>
      <c r="T290" s="1">
        <v>68031</v>
      </c>
      <c r="U290" s="1" t="s">
        <v>190</v>
      </c>
      <c r="V290" s="1">
        <v>0</v>
      </c>
      <c r="W290" s="1">
        <v>0</v>
      </c>
      <c r="X290" s="1">
        <v>0</v>
      </c>
      <c r="Y290" s="1">
        <v>56</v>
      </c>
      <c r="Z290">
        <v>1</v>
      </c>
      <c r="AA290">
        <v>3</v>
      </c>
      <c r="AB290" s="1">
        <v>1</v>
      </c>
      <c r="AC290" s="1">
        <v>0</v>
      </c>
      <c r="AD290" s="1">
        <v>0</v>
      </c>
      <c r="AE290" s="1">
        <v>0</v>
      </c>
      <c r="AF290" s="12">
        <v>2451019</v>
      </c>
      <c r="AG290" s="12">
        <v>3061932</v>
      </c>
      <c r="AH290">
        <v>0.800481199451849</v>
      </c>
      <c r="AI290" s="10">
        <v>29160000</v>
      </c>
      <c r="AJ290" s="22">
        <v>69.24</v>
      </c>
      <c r="AK290" s="16">
        <v>8243</v>
      </c>
      <c r="AL290" s="23">
        <v>168219.9225</v>
      </c>
      <c r="AM290" s="16">
        <f t="shared" si="18"/>
        <v>849.595568181818</v>
      </c>
      <c r="AN290" s="16">
        <f t="shared" si="19"/>
        <v>0.0057688587962963</v>
      </c>
      <c r="AO290" s="16">
        <v>6636</v>
      </c>
      <c r="AP290">
        <v>0.0353754700958389</v>
      </c>
      <c r="AQ290" s="4">
        <v>271</v>
      </c>
      <c r="AR290" s="4">
        <v>529</v>
      </c>
      <c r="AS290" s="4">
        <v>0.974098516989867</v>
      </c>
      <c r="AT290" s="4">
        <v>3084894</v>
      </c>
      <c r="AU290" s="4">
        <v>33220</v>
      </c>
      <c r="AV290" s="4">
        <v>753</v>
      </c>
      <c r="AW290" s="4">
        <v>770</v>
      </c>
      <c r="AX290" s="4">
        <v>683802</v>
      </c>
      <c r="AY290" s="4">
        <v>38423987</v>
      </c>
      <c r="AZ290" s="4">
        <v>194060.54040404</v>
      </c>
      <c r="BA290" s="4">
        <v>1.31769502743484</v>
      </c>
      <c r="BB290" s="4">
        <v>57537</v>
      </c>
      <c r="BC290" s="4">
        <v>21413183</v>
      </c>
      <c r="BD290" s="24">
        <v>16307271.8977392</v>
      </c>
      <c r="BE290" s="12">
        <v>82359.9590794909</v>
      </c>
      <c r="BF290" s="20">
        <v>0.559234290045926</v>
      </c>
      <c r="BG290" s="25">
        <v>741.404</v>
      </c>
      <c r="BH290" s="2">
        <v>9279.8</v>
      </c>
      <c r="BI290" s="4">
        <v>334.3898</v>
      </c>
      <c r="BJ290">
        <v>0</v>
      </c>
      <c r="BK290">
        <v>0</v>
      </c>
      <c r="BL290" s="17">
        <v>14.6127743805</v>
      </c>
      <c r="BM290">
        <v>1.48088106249589</v>
      </c>
      <c r="BN290">
        <v>2.18495713029</v>
      </c>
      <c r="BO290">
        <f t="shared" si="16"/>
        <v>3.23566163661183</v>
      </c>
      <c r="BP290">
        <v>76.25</v>
      </c>
    </row>
    <row r="291" spans="1:68">
      <c r="A291">
        <v>29</v>
      </c>
      <c r="B291" s="1" t="s">
        <v>185</v>
      </c>
      <c r="C291" s="1">
        <v>2020</v>
      </c>
      <c r="D291" s="1" t="str">
        <f t="shared" si="17"/>
        <v>东营市2020</v>
      </c>
      <c r="E291" s="1">
        <v>1841.89583684654</v>
      </c>
      <c r="F291" s="21">
        <v>43.4370432006432</v>
      </c>
      <c r="G291" s="1">
        <v>45.6666666666666</v>
      </c>
      <c r="H291" s="1"/>
      <c r="I291" s="1"/>
      <c r="J291" s="1">
        <v>80.5</v>
      </c>
      <c r="K291" s="1">
        <v>15.0833333333333</v>
      </c>
      <c r="L291" s="1">
        <v>31.3333333333333</v>
      </c>
      <c r="M291" s="2">
        <v>199</v>
      </c>
      <c r="P291">
        <v>80.09637</v>
      </c>
      <c r="Q291" s="1">
        <v>80.084935</v>
      </c>
      <c r="R291" s="1">
        <v>240.203809292733</v>
      </c>
      <c r="S291" s="1">
        <v>56.3040262445533</v>
      </c>
      <c r="T291" s="1">
        <v>59886</v>
      </c>
      <c r="U291" s="1" t="s">
        <v>190</v>
      </c>
      <c r="V291" s="1">
        <v>0</v>
      </c>
      <c r="W291" s="1">
        <v>0</v>
      </c>
      <c r="X291" s="1">
        <v>0</v>
      </c>
      <c r="Y291" s="1">
        <v>57</v>
      </c>
      <c r="Z291">
        <v>1</v>
      </c>
      <c r="AA291">
        <v>3</v>
      </c>
      <c r="AB291" s="1">
        <v>1</v>
      </c>
      <c r="AC291" s="1">
        <v>0</v>
      </c>
      <c r="AD291" s="1">
        <v>0</v>
      </c>
      <c r="AE291" s="1">
        <v>0</v>
      </c>
      <c r="AF291" s="12">
        <v>2493400</v>
      </c>
      <c r="AG291" s="12">
        <v>3113000</v>
      </c>
      <c r="AH291">
        <v>0.800963700610344</v>
      </c>
      <c r="AI291" s="10">
        <v>29811900</v>
      </c>
      <c r="AJ291" s="22"/>
      <c r="AK291" s="16">
        <v>8243</v>
      </c>
      <c r="AM291" s="16"/>
      <c r="AN291" s="16"/>
      <c r="AP291">
        <v>0.0361663229406769</v>
      </c>
      <c r="BE291" s="8"/>
      <c r="BF291"/>
      <c r="BG291" s="25"/>
      <c r="BH291" s="2">
        <v>9279.8</v>
      </c>
      <c r="BJ291">
        <v>0</v>
      </c>
      <c r="BK291">
        <v>0</v>
      </c>
      <c r="BL291" s="17">
        <v>14.2186467352</v>
      </c>
      <c r="BM291">
        <v>1.80001819956164</v>
      </c>
      <c r="BN291">
        <v>2.13969917292</v>
      </c>
      <c r="BO291">
        <f t="shared" si="16"/>
        <v>3.851497452843</v>
      </c>
      <c r="BP291">
        <v>76.91</v>
      </c>
    </row>
    <row r="292" spans="1:67">
      <c r="A292">
        <v>30</v>
      </c>
      <c r="B292" s="1" t="s">
        <v>191</v>
      </c>
      <c r="C292" s="1">
        <v>2011</v>
      </c>
      <c r="D292" s="1" t="str">
        <f t="shared" si="17"/>
        <v>烟台市2011</v>
      </c>
      <c r="E292" s="1">
        <v>1718.00095051533</v>
      </c>
      <c r="F292" s="21">
        <v>44.7134428316282</v>
      </c>
      <c r="G292" s="1">
        <v>44.0658072628113</v>
      </c>
      <c r="H292" s="21">
        <v>35</v>
      </c>
      <c r="I292" s="1">
        <v>1060.396</v>
      </c>
      <c r="J292" s="1">
        <v>81</v>
      </c>
      <c r="K292" s="1">
        <v>42</v>
      </c>
      <c r="L292" s="1">
        <v>47</v>
      </c>
      <c r="M292" s="2">
        <v>651.8</v>
      </c>
      <c r="N292" s="1">
        <v>70380</v>
      </c>
      <c r="O292" s="1">
        <v>11.1616644108756</v>
      </c>
      <c r="P292" s="1">
        <v>74.397042</v>
      </c>
      <c r="Q292" s="1">
        <v>74.396977</v>
      </c>
      <c r="R292" s="1">
        <v>474.174305252437</v>
      </c>
      <c r="S292" s="1">
        <v>57.6926447421248</v>
      </c>
      <c r="T292" s="1">
        <v>84635</v>
      </c>
      <c r="U292" s="1" t="s">
        <v>174</v>
      </c>
      <c r="V292" s="1">
        <v>0</v>
      </c>
      <c r="W292" s="1">
        <v>0</v>
      </c>
      <c r="X292" s="1">
        <v>0</v>
      </c>
      <c r="Y292" s="1">
        <v>50</v>
      </c>
      <c r="Z292">
        <v>1</v>
      </c>
      <c r="AA292">
        <v>4</v>
      </c>
      <c r="AB292" s="1">
        <v>0</v>
      </c>
      <c r="AC292" s="1">
        <v>1</v>
      </c>
      <c r="AD292" s="1">
        <v>0</v>
      </c>
      <c r="AE292" s="1">
        <v>0</v>
      </c>
      <c r="AF292" s="12">
        <v>3031922</v>
      </c>
      <c r="AG292" s="12">
        <v>4075326</v>
      </c>
      <c r="AH292">
        <v>0.743970421016625</v>
      </c>
      <c r="AI292" s="10">
        <v>49068300</v>
      </c>
      <c r="AJ292" s="22">
        <v>56.07</v>
      </c>
      <c r="AK292" s="16">
        <v>13746</v>
      </c>
      <c r="AL292" s="23">
        <v>864775.1908</v>
      </c>
      <c r="AM292" s="16">
        <f t="shared" si="18"/>
        <v>1326.74929548941</v>
      </c>
      <c r="AN292" s="16">
        <f t="shared" si="19"/>
        <v>0.0176239077123112</v>
      </c>
      <c r="AO292" s="16">
        <v>34414</v>
      </c>
      <c r="AP292">
        <v>0.0356964207769533</v>
      </c>
      <c r="AQ292" s="4">
        <v>198</v>
      </c>
      <c r="AR292" s="4">
        <v>226</v>
      </c>
      <c r="AS292" s="4">
        <v>1.03138522263562</v>
      </c>
      <c r="AT292" s="4">
        <v>3888418</v>
      </c>
      <c r="AU292" s="4">
        <v>146463</v>
      </c>
      <c r="AV292" s="4">
        <v>2861</v>
      </c>
      <c r="AW292" s="4">
        <v>33875</v>
      </c>
      <c r="AX292" s="4">
        <v>1895962</v>
      </c>
      <c r="AY292" s="4">
        <v>28838001</v>
      </c>
      <c r="AZ292" s="4">
        <v>44243.6345504756</v>
      </c>
      <c r="BA292" s="4">
        <v>0.587711434877507</v>
      </c>
      <c r="BB292" s="4">
        <v>127111</v>
      </c>
      <c r="BC292" s="4">
        <v>24447096</v>
      </c>
      <c r="BD292" s="24">
        <v>29289818.356</v>
      </c>
      <c r="BE292" s="12">
        <v>44936.8185885241</v>
      </c>
      <c r="BF292" s="20">
        <v>0.59691936252122</v>
      </c>
      <c r="BG292" s="25">
        <v>868.299</v>
      </c>
      <c r="BH292" s="2">
        <v>14834.1</v>
      </c>
      <c r="BI292" s="4">
        <v>162.6175</v>
      </c>
      <c r="BJ292">
        <v>0</v>
      </c>
      <c r="BK292">
        <v>1</v>
      </c>
      <c r="BL292" s="17">
        <v>12.2353775609</v>
      </c>
      <c r="BM292">
        <v>2.01055873535616</v>
      </c>
      <c r="BN292">
        <v>3.11083815848</v>
      </c>
      <c r="BO292">
        <f t="shared" si="16"/>
        <v>6.25452283381125</v>
      </c>
    </row>
    <row r="293" spans="1:67">
      <c r="A293">
        <v>30</v>
      </c>
      <c r="B293" s="1" t="s">
        <v>191</v>
      </c>
      <c r="C293" s="1">
        <v>2012</v>
      </c>
      <c r="D293" s="1" t="str">
        <f t="shared" si="17"/>
        <v>烟台市2012</v>
      </c>
      <c r="E293" s="1">
        <v>1936.58272463229</v>
      </c>
      <c r="F293" s="21">
        <v>40.6636337422902</v>
      </c>
      <c r="G293" s="1">
        <v>38.2541354425121</v>
      </c>
      <c r="H293" s="21">
        <v>35</v>
      </c>
      <c r="I293" s="1">
        <v>1123.31</v>
      </c>
      <c r="J293" s="1">
        <v>67</v>
      </c>
      <c r="K293" s="1">
        <v>31</v>
      </c>
      <c r="L293" s="1">
        <v>39</v>
      </c>
      <c r="M293" s="2">
        <v>650.3</v>
      </c>
      <c r="N293" s="1">
        <v>75672</v>
      </c>
      <c r="O293" s="1">
        <v>11.234163489893</v>
      </c>
      <c r="P293" s="1">
        <v>74.938212</v>
      </c>
      <c r="Q293" s="1">
        <v>74.938663</v>
      </c>
      <c r="R293" s="1">
        <v>473.083078713808</v>
      </c>
      <c r="S293" s="1">
        <v>56.5212122589172</v>
      </c>
      <c r="T293" s="1">
        <v>97370</v>
      </c>
      <c r="U293" s="1" t="s">
        <v>174</v>
      </c>
      <c r="V293" s="1">
        <v>0</v>
      </c>
      <c r="W293" s="1">
        <v>0</v>
      </c>
      <c r="X293" s="1">
        <v>0</v>
      </c>
      <c r="Y293" s="1">
        <v>51</v>
      </c>
      <c r="Z293">
        <v>1</v>
      </c>
      <c r="AA293">
        <v>4</v>
      </c>
      <c r="AB293" s="1">
        <v>0</v>
      </c>
      <c r="AC293" s="1">
        <v>1</v>
      </c>
      <c r="AD293" s="1">
        <v>0</v>
      </c>
      <c r="AE293" s="1">
        <v>0</v>
      </c>
      <c r="AF293" s="12">
        <v>3573589</v>
      </c>
      <c r="AG293" s="12">
        <v>4768714</v>
      </c>
      <c r="AH293">
        <v>0.749382118533424</v>
      </c>
      <c r="AI293" s="10">
        <v>52813800</v>
      </c>
      <c r="AJ293" s="22">
        <v>56.82</v>
      </c>
      <c r="AK293" s="16">
        <v>13746</v>
      </c>
      <c r="AL293" s="23">
        <v>890296.0625</v>
      </c>
      <c r="AM293" s="16">
        <f t="shared" si="18"/>
        <v>1369.05437874827</v>
      </c>
      <c r="AN293" s="16">
        <f t="shared" si="19"/>
        <v>0.0168572619750898</v>
      </c>
      <c r="AO293" s="16">
        <v>35475</v>
      </c>
      <c r="AP293">
        <v>0.038421213443911</v>
      </c>
      <c r="AQ293" s="4">
        <v>200</v>
      </c>
      <c r="AR293" s="4">
        <v>278</v>
      </c>
      <c r="AS293" s="4">
        <v>0.987851136492699</v>
      </c>
      <c r="AT293" s="4">
        <v>3937499</v>
      </c>
      <c r="AU293" s="4">
        <v>156471</v>
      </c>
      <c r="AV293" s="4">
        <v>2725</v>
      </c>
      <c r="AW293" s="4">
        <v>35897</v>
      </c>
      <c r="AX293" s="4">
        <v>1895962</v>
      </c>
      <c r="AY293" s="4">
        <v>30439202</v>
      </c>
      <c r="AZ293" s="4">
        <v>46807.937874827</v>
      </c>
      <c r="BA293" s="4">
        <v>0.576349401103499</v>
      </c>
      <c r="BB293" s="4">
        <v>131381</v>
      </c>
      <c r="BC293" s="4">
        <v>26250071</v>
      </c>
      <c r="BD293" s="24">
        <v>30175239.75</v>
      </c>
      <c r="BE293" s="12">
        <v>46402.0294479471</v>
      </c>
      <c r="BF293" s="20">
        <v>0.571351422355521</v>
      </c>
      <c r="BG293" s="25">
        <v>966.258</v>
      </c>
      <c r="BH293" s="2">
        <v>15934.2</v>
      </c>
      <c r="BI293" s="4">
        <v>171.2788</v>
      </c>
      <c r="BJ293">
        <v>0</v>
      </c>
      <c r="BK293">
        <v>1</v>
      </c>
      <c r="BL293" s="17">
        <v>12.3444850348</v>
      </c>
      <c r="BM293">
        <v>1.67722742516712</v>
      </c>
      <c r="BN293">
        <v>3.18198559315</v>
      </c>
      <c r="BO293">
        <f t="shared" si="16"/>
        <v>5.33691350331786</v>
      </c>
    </row>
    <row r="294" spans="1:68">
      <c r="A294">
        <v>30</v>
      </c>
      <c r="B294" s="1" t="s">
        <v>191</v>
      </c>
      <c r="C294" s="1">
        <v>2013</v>
      </c>
      <c r="D294" s="1" t="str">
        <f t="shared" si="17"/>
        <v>烟台市2013</v>
      </c>
      <c r="E294" s="1">
        <v>1808.11967176858</v>
      </c>
      <c r="F294" s="21">
        <v>43.5361933491431</v>
      </c>
      <c r="G294" s="1">
        <v>38.8066328583055</v>
      </c>
      <c r="H294" s="21">
        <v>35</v>
      </c>
      <c r="I294" s="1">
        <v>1225.108</v>
      </c>
      <c r="J294" s="1"/>
      <c r="K294" s="1"/>
      <c r="L294" s="1"/>
      <c r="M294" s="2">
        <v>651.2</v>
      </c>
      <c r="N294" s="1">
        <v>86235</v>
      </c>
      <c r="O294" s="1">
        <v>11.3648314067255</v>
      </c>
      <c r="P294" s="1">
        <v>80.707785</v>
      </c>
      <c r="Q294" s="1">
        <v>80.708458</v>
      </c>
      <c r="R294" s="1">
        <v>470.112619116373</v>
      </c>
      <c r="S294" s="1">
        <v>54.7771857916197</v>
      </c>
      <c r="T294" s="1">
        <v>132317</v>
      </c>
      <c r="U294" s="1" t="s">
        <v>174</v>
      </c>
      <c r="V294" s="1">
        <v>0</v>
      </c>
      <c r="W294" s="1">
        <v>0</v>
      </c>
      <c r="X294" s="1">
        <v>0</v>
      </c>
      <c r="Y294" s="1">
        <v>52</v>
      </c>
      <c r="Z294">
        <v>1</v>
      </c>
      <c r="AA294">
        <v>4</v>
      </c>
      <c r="AB294" s="1">
        <v>0</v>
      </c>
      <c r="AC294" s="1">
        <v>1</v>
      </c>
      <c r="AD294" s="1">
        <v>0</v>
      </c>
      <c r="AE294" s="1">
        <v>0</v>
      </c>
      <c r="AF294" s="12">
        <v>4372295</v>
      </c>
      <c r="AG294" s="12">
        <v>5417439</v>
      </c>
      <c r="AH294">
        <v>0.807077846192638</v>
      </c>
      <c r="AI294" s="10">
        <v>56138700</v>
      </c>
      <c r="AJ294" s="22">
        <v>57.85</v>
      </c>
      <c r="AK294" s="16">
        <v>13852</v>
      </c>
      <c r="AL294" s="23">
        <v>994609.3404</v>
      </c>
      <c r="AM294" s="16">
        <f t="shared" si="18"/>
        <v>1527.34849570025</v>
      </c>
      <c r="AN294" s="16">
        <f t="shared" si="19"/>
        <v>0.0177169998664023</v>
      </c>
      <c r="AO294" s="16">
        <v>36734</v>
      </c>
      <c r="AP294">
        <v>0.0405275050534219</v>
      </c>
      <c r="AQ294" s="4">
        <v>215</v>
      </c>
      <c r="AR294" s="4">
        <v>238</v>
      </c>
      <c r="AS294" s="4">
        <v>1.02487795547439</v>
      </c>
      <c r="AT294" s="4">
        <v>4009396</v>
      </c>
      <c r="AU294" s="4">
        <v>166639</v>
      </c>
      <c r="AV294" s="4">
        <v>2767</v>
      </c>
      <c r="AW294" s="4">
        <v>36733</v>
      </c>
      <c r="AX294" s="4">
        <v>1895962</v>
      </c>
      <c r="AY294" s="4">
        <v>35381912</v>
      </c>
      <c r="AZ294" s="4">
        <v>54333.4029484029</v>
      </c>
      <c r="BA294" s="4">
        <v>0.630258841049045</v>
      </c>
      <c r="BB294" s="4">
        <v>148168</v>
      </c>
      <c r="BC294" s="4">
        <v>28661808</v>
      </c>
      <c r="BD294" s="24">
        <v>30540378.5232</v>
      </c>
      <c r="BE294" s="12">
        <v>46898.6156683047</v>
      </c>
      <c r="BF294" s="20">
        <v>0.544016489929407</v>
      </c>
      <c r="BG294" s="25">
        <v>1097.199</v>
      </c>
      <c r="BH294" s="2">
        <v>17024.3</v>
      </c>
      <c r="BI294" s="4">
        <v>190.4843</v>
      </c>
      <c r="BJ294">
        <v>0</v>
      </c>
      <c r="BK294">
        <v>1</v>
      </c>
      <c r="BL294" s="17">
        <v>12.7106283777</v>
      </c>
      <c r="BM294">
        <v>2.06698410638356</v>
      </c>
      <c r="BN294">
        <v>3.12890582301</v>
      </c>
      <c r="BO294">
        <f t="shared" si="16"/>
        <v>6.46739860653265</v>
      </c>
      <c r="BP294">
        <v>11</v>
      </c>
    </row>
    <row r="295" spans="1:68">
      <c r="A295">
        <v>30</v>
      </c>
      <c r="B295" s="1" t="s">
        <v>191</v>
      </c>
      <c r="C295" s="1">
        <v>2014</v>
      </c>
      <c r="D295" s="1" t="str">
        <f t="shared" si="17"/>
        <v>烟台市2014</v>
      </c>
      <c r="E295" s="1">
        <v>1795.13506567848</v>
      </c>
      <c r="F295" s="21">
        <v>44.2239247730113</v>
      </c>
      <c r="G295" s="1">
        <v>45.3292852300289</v>
      </c>
      <c r="H295" s="21">
        <v>35</v>
      </c>
      <c r="I295" s="1">
        <v>1285.236</v>
      </c>
      <c r="J295" s="1">
        <v>81.2465753424657</v>
      </c>
      <c r="K295" s="1">
        <v>27.2219178082192</v>
      </c>
      <c r="L295" s="1">
        <v>39.7397260273973</v>
      </c>
      <c r="M295" s="2">
        <v>653.4</v>
      </c>
      <c r="N295" s="1">
        <v>85795</v>
      </c>
      <c r="O295" s="1">
        <v>11.3597160087197</v>
      </c>
      <c r="P295" s="1">
        <v>85.266289</v>
      </c>
      <c r="Q295" s="1">
        <v>85.266289</v>
      </c>
      <c r="R295" s="1">
        <v>471.700837424199</v>
      </c>
      <c r="S295" s="1">
        <v>53.5206128542105</v>
      </c>
      <c r="T295" s="1">
        <v>160724</v>
      </c>
      <c r="U295" s="1" t="s">
        <v>174</v>
      </c>
      <c r="V295" s="1">
        <v>0</v>
      </c>
      <c r="W295" s="1">
        <v>0</v>
      </c>
      <c r="X295" s="1">
        <v>0</v>
      </c>
      <c r="Y295" s="1">
        <v>53</v>
      </c>
      <c r="Z295">
        <v>1</v>
      </c>
      <c r="AA295">
        <v>4</v>
      </c>
      <c r="AB295" s="1">
        <v>0</v>
      </c>
      <c r="AC295" s="1">
        <v>1</v>
      </c>
      <c r="AD295" s="1">
        <v>0</v>
      </c>
      <c r="AE295" s="1">
        <v>0</v>
      </c>
      <c r="AF295" s="12">
        <v>4901646</v>
      </c>
      <c r="AG295" s="12">
        <v>5748633</v>
      </c>
      <c r="AH295">
        <v>0.852662885245936</v>
      </c>
      <c r="AI295" s="10">
        <v>60020788</v>
      </c>
      <c r="AJ295" s="22">
        <v>58.55</v>
      </c>
      <c r="AK295" s="16">
        <v>13852</v>
      </c>
      <c r="AL295" s="23">
        <v>1086679.7484</v>
      </c>
      <c r="AM295" s="16">
        <f t="shared" si="18"/>
        <v>1663.11562350781</v>
      </c>
      <c r="AN295" s="16">
        <f t="shared" si="19"/>
        <v>0.0181050563414796</v>
      </c>
      <c r="AO295" s="16">
        <v>34206</v>
      </c>
      <c r="AP295">
        <v>0.0433300519780537</v>
      </c>
      <c r="AQ295" s="4">
        <v>259</v>
      </c>
      <c r="AR295" s="4">
        <v>256</v>
      </c>
      <c r="AS295" s="4">
        <v>1.04951293214593</v>
      </c>
      <c r="AT295" s="4">
        <v>4115433</v>
      </c>
      <c r="AU295" s="4">
        <v>173193</v>
      </c>
      <c r="AV295" s="4">
        <v>2722</v>
      </c>
      <c r="AW295" s="4">
        <v>7972</v>
      </c>
      <c r="AX295" s="4">
        <v>1895962</v>
      </c>
      <c r="AY295" s="4">
        <v>41010599</v>
      </c>
      <c r="AZ295" s="4">
        <v>62764.9204162841</v>
      </c>
      <c r="BA295" s="4">
        <v>0.683273251927316</v>
      </c>
      <c r="BB295" s="4">
        <v>166419</v>
      </c>
      <c r="BC295" s="4">
        <v>32412374</v>
      </c>
      <c r="BD295" s="24">
        <v>32404375.704</v>
      </c>
      <c r="BE295" s="12">
        <v>49593.4736822773</v>
      </c>
      <c r="BF295" s="20">
        <v>0.539885875940183</v>
      </c>
      <c r="BG295" s="25">
        <v>1154.701</v>
      </c>
      <c r="BH295" s="2">
        <v>18188.6</v>
      </c>
      <c r="BI295" s="4">
        <v>198.869</v>
      </c>
      <c r="BJ295">
        <v>0</v>
      </c>
      <c r="BK295">
        <v>1</v>
      </c>
      <c r="BL295" s="17">
        <v>13.5767892113</v>
      </c>
      <c r="BM295">
        <v>1.43288502397808</v>
      </c>
      <c r="BN295">
        <v>2.85519868544</v>
      </c>
      <c r="BO295">
        <f t="shared" si="16"/>
        <v>4.09117143684888</v>
      </c>
      <c r="BP295" s="26">
        <v>20.4444444444444</v>
      </c>
    </row>
    <row r="296" spans="1:68">
      <c r="A296">
        <v>30</v>
      </c>
      <c r="B296" s="1" t="s">
        <v>191</v>
      </c>
      <c r="C296" s="1">
        <v>2015</v>
      </c>
      <c r="D296" s="1" t="str">
        <f t="shared" si="17"/>
        <v>烟台市2015</v>
      </c>
      <c r="E296" s="1">
        <v>1741.47102421653</v>
      </c>
      <c r="F296" s="21">
        <v>44.9267127687877</v>
      </c>
      <c r="G296" s="1">
        <v>39.1444363148579</v>
      </c>
      <c r="H296" s="21">
        <v>35</v>
      </c>
      <c r="I296" s="1">
        <v>1286.559</v>
      </c>
      <c r="J296" s="1">
        <v>77.4794520547945</v>
      </c>
      <c r="K296" s="1">
        <v>20.2054794520548</v>
      </c>
      <c r="L296" s="1">
        <v>32.5808219178082</v>
      </c>
      <c r="M296" s="2">
        <v>653.28</v>
      </c>
      <c r="N296" s="1">
        <v>91979</v>
      </c>
      <c r="O296" s="1">
        <v>11.4293155691061</v>
      </c>
      <c r="P296" s="1">
        <v>84.324907</v>
      </c>
      <c r="Q296" s="1">
        <v>84.324907</v>
      </c>
      <c r="R296" s="1">
        <v>471.614207334681</v>
      </c>
      <c r="S296" s="1">
        <v>51.5578460087371</v>
      </c>
      <c r="T296" s="1">
        <v>161515</v>
      </c>
      <c r="U296" s="1" t="s">
        <v>192</v>
      </c>
      <c r="V296" s="1">
        <v>0</v>
      </c>
      <c r="W296" s="1">
        <v>0</v>
      </c>
      <c r="X296" s="1">
        <v>1</v>
      </c>
      <c r="Y296" s="1">
        <v>50</v>
      </c>
      <c r="Z296">
        <v>1</v>
      </c>
      <c r="AA296">
        <v>4</v>
      </c>
      <c r="AB296" s="1">
        <v>0</v>
      </c>
      <c r="AC296" s="1">
        <v>1</v>
      </c>
      <c r="AD296" s="1">
        <v>0</v>
      </c>
      <c r="AE296" s="1">
        <v>0</v>
      </c>
      <c r="AF296" s="12">
        <v>5426570</v>
      </c>
      <c r="AG296" s="12">
        <v>6435311</v>
      </c>
      <c r="AH296">
        <v>0.843249067527583</v>
      </c>
      <c r="AI296" s="10">
        <v>64460800</v>
      </c>
      <c r="AJ296" s="22">
        <v>60.35</v>
      </c>
      <c r="AK296" s="16">
        <v>13852</v>
      </c>
      <c r="AL296" s="23">
        <v>1193598.1192</v>
      </c>
      <c r="AM296" s="16">
        <f t="shared" si="18"/>
        <v>1827.08504653441</v>
      </c>
      <c r="AN296" s="16">
        <f t="shared" si="19"/>
        <v>0.0185166507272637</v>
      </c>
      <c r="AO296" s="16">
        <v>31209</v>
      </c>
      <c r="AP296">
        <v>0.0465353739532198</v>
      </c>
      <c r="AQ296" s="4">
        <v>340</v>
      </c>
      <c r="AR296" s="4">
        <v>334</v>
      </c>
      <c r="AS296" s="4">
        <v>1.01199381395666</v>
      </c>
      <c r="AT296" s="4">
        <v>4273363</v>
      </c>
      <c r="AU296" s="4">
        <v>182629</v>
      </c>
      <c r="AV296" s="4">
        <v>2657</v>
      </c>
      <c r="AW296" s="4">
        <v>5909</v>
      </c>
      <c r="AX296" s="4">
        <v>1895962</v>
      </c>
      <c r="AY296" s="4">
        <v>46671376</v>
      </c>
      <c r="AZ296" s="4">
        <v>71441.6115601274</v>
      </c>
      <c r="BA296" s="4">
        <v>0.724027253772836</v>
      </c>
      <c r="BB296" s="4">
        <v>186406</v>
      </c>
      <c r="BC296" s="4">
        <v>33952908</v>
      </c>
      <c r="BD296" s="24">
        <v>30760012.228</v>
      </c>
      <c r="BE296" s="12">
        <v>47085.4950832721</v>
      </c>
      <c r="BF296" s="20">
        <v>0.477189427186755</v>
      </c>
      <c r="BG296" s="25">
        <v>1258.253</v>
      </c>
      <c r="BH296" s="2">
        <v>18845.9</v>
      </c>
      <c r="BI296" s="4">
        <v>207.5455</v>
      </c>
      <c r="BJ296">
        <v>0</v>
      </c>
      <c r="BK296">
        <v>1</v>
      </c>
      <c r="BL296" s="17">
        <v>13.4644262766</v>
      </c>
      <c r="BM296">
        <v>1.42324911118904</v>
      </c>
      <c r="BN296">
        <v>2.83855291692</v>
      </c>
      <c r="BO296">
        <f t="shared" si="16"/>
        <v>4.03996791606945</v>
      </c>
      <c r="BP296" s="26">
        <v>59.6301587301587</v>
      </c>
    </row>
    <row r="297" spans="1:68">
      <c r="A297">
        <v>30</v>
      </c>
      <c r="B297" s="1" t="s">
        <v>191</v>
      </c>
      <c r="C297" s="1">
        <v>2016</v>
      </c>
      <c r="D297" s="1" t="str">
        <f t="shared" si="17"/>
        <v>烟台市2016</v>
      </c>
      <c r="E297" s="1">
        <v>1826.80789780228</v>
      </c>
      <c r="F297" s="21">
        <v>40.6177004341536</v>
      </c>
      <c r="G297" s="1">
        <v>33.7905479522969</v>
      </c>
      <c r="H297" s="21">
        <v>35</v>
      </c>
      <c r="I297" s="1">
        <v>1341.493</v>
      </c>
      <c r="J297" s="1">
        <v>75.9616438356164</v>
      </c>
      <c r="K297" s="1">
        <v>22.2164383561644</v>
      </c>
      <c r="L297" s="1">
        <v>34.6876712328767</v>
      </c>
      <c r="M297" s="2">
        <v>655</v>
      </c>
      <c r="N297" s="1">
        <v>98388</v>
      </c>
      <c r="O297" s="1">
        <v>11.4966741243842</v>
      </c>
      <c r="P297" s="1">
        <v>84.962043</v>
      </c>
      <c r="Q297" s="1">
        <v>84.962043</v>
      </c>
      <c r="R297" s="1">
        <v>472.855905284435</v>
      </c>
      <c r="S297" s="1">
        <v>49.983106303226</v>
      </c>
      <c r="T297" s="1">
        <v>157493</v>
      </c>
      <c r="U297" s="1" t="s">
        <v>192</v>
      </c>
      <c r="V297" s="1">
        <v>0</v>
      </c>
      <c r="W297" s="1">
        <v>0</v>
      </c>
      <c r="X297" s="1">
        <v>1</v>
      </c>
      <c r="Y297" s="1">
        <v>51</v>
      </c>
      <c r="Z297">
        <v>1</v>
      </c>
      <c r="AA297">
        <v>4</v>
      </c>
      <c r="AB297" s="1">
        <v>0</v>
      </c>
      <c r="AC297" s="1">
        <v>1</v>
      </c>
      <c r="AD297" s="1">
        <v>0</v>
      </c>
      <c r="AE297" s="1">
        <v>0</v>
      </c>
      <c r="AF297" s="12">
        <v>5771130</v>
      </c>
      <c r="AG297" s="12">
        <v>6792598</v>
      </c>
      <c r="AH297">
        <v>0.849620425056804</v>
      </c>
      <c r="AI297" s="10">
        <v>69256587</v>
      </c>
      <c r="AJ297" s="22">
        <v>62.1</v>
      </c>
      <c r="AK297" s="16">
        <v>13852</v>
      </c>
      <c r="AL297" s="23">
        <v>1369462.9179</v>
      </c>
      <c r="AM297" s="16">
        <f t="shared" si="18"/>
        <v>2090.78308076336</v>
      </c>
      <c r="AN297" s="16">
        <f t="shared" si="19"/>
        <v>0.0197737569409824</v>
      </c>
      <c r="AO297" s="16">
        <v>28836</v>
      </c>
      <c r="AP297">
        <v>0.0499975360958706</v>
      </c>
      <c r="AQ297" s="4">
        <v>702</v>
      </c>
      <c r="AR297" s="4">
        <v>450</v>
      </c>
      <c r="AS297" s="4">
        <v>1.04041570573792</v>
      </c>
      <c r="AT297" s="4">
        <v>4511929</v>
      </c>
      <c r="AU297" s="4">
        <v>195488</v>
      </c>
      <c r="AV297" s="4">
        <v>2575</v>
      </c>
      <c r="AW297" s="4">
        <v>5224</v>
      </c>
      <c r="AX297" s="4">
        <v>1895962</v>
      </c>
      <c r="AY297" s="4">
        <v>52972249</v>
      </c>
      <c r="AZ297" s="4">
        <v>80873.6625954199</v>
      </c>
      <c r="BA297" s="4">
        <v>0.764869470105421</v>
      </c>
      <c r="BB297" s="4">
        <v>233111</v>
      </c>
      <c r="BC297" s="4">
        <v>37013376</v>
      </c>
      <c r="BD297" s="24">
        <v>29170716.5757</v>
      </c>
      <c r="BE297" s="12">
        <v>44535.4451537405</v>
      </c>
      <c r="BF297" s="20">
        <v>0.421197720524403</v>
      </c>
      <c r="BG297" s="25">
        <v>1397.489</v>
      </c>
      <c r="BH297" s="2">
        <v>19000.8</v>
      </c>
      <c r="BI297" s="4">
        <v>222.3905</v>
      </c>
      <c r="BJ297">
        <v>0</v>
      </c>
      <c r="BK297">
        <v>1</v>
      </c>
      <c r="BL297" s="17">
        <v>13.5556512693</v>
      </c>
      <c r="BM297">
        <v>1.47466405221918</v>
      </c>
      <c r="BN297">
        <v>2.84399636393</v>
      </c>
      <c r="BO297">
        <f t="shared" si="16"/>
        <v>4.19393920252962</v>
      </c>
      <c r="BP297">
        <v>32.15</v>
      </c>
    </row>
    <row r="298" spans="1:68">
      <c r="A298">
        <v>30</v>
      </c>
      <c r="B298" s="1" t="s">
        <v>191</v>
      </c>
      <c r="C298" s="1">
        <v>2017</v>
      </c>
      <c r="D298" s="1" t="str">
        <f t="shared" si="17"/>
        <v>烟台市2017</v>
      </c>
      <c r="E298" s="1">
        <v>1767.27456736246</v>
      </c>
      <c r="F298" s="21">
        <v>35.7208053997516</v>
      </c>
      <c r="G298" s="1">
        <v>31.0940814907457</v>
      </c>
      <c r="H298" s="21">
        <v>35</v>
      </c>
      <c r="I298" s="1">
        <v>3763.361</v>
      </c>
      <c r="J298" s="1">
        <v>67.6739726027397</v>
      </c>
      <c r="K298" s="1">
        <v>18</v>
      </c>
      <c r="L298" s="1">
        <v>32.6328767123288</v>
      </c>
      <c r="M298" s="2">
        <v>654</v>
      </c>
      <c r="N298" s="1">
        <v>103771</v>
      </c>
      <c r="O298" s="1">
        <v>11.5499418272494</v>
      </c>
      <c r="P298" s="1">
        <v>84.783757</v>
      </c>
      <c r="Q298" s="1">
        <v>84.783757</v>
      </c>
      <c r="R298" s="1">
        <v>472.133987871787</v>
      </c>
      <c r="S298" s="1">
        <v>50.0352010545337</v>
      </c>
      <c r="T298" s="1">
        <v>162075</v>
      </c>
      <c r="U298" s="1" t="s">
        <v>83</v>
      </c>
      <c r="V298" s="1">
        <v>0</v>
      </c>
      <c r="W298" s="1">
        <v>0</v>
      </c>
      <c r="X298" s="1">
        <v>0</v>
      </c>
      <c r="Y298" s="1">
        <v>54</v>
      </c>
      <c r="Z298">
        <v>1</v>
      </c>
      <c r="AA298">
        <v>2</v>
      </c>
      <c r="AB298" s="1">
        <v>1</v>
      </c>
      <c r="AC298" s="1">
        <v>1</v>
      </c>
      <c r="AD298" s="1">
        <v>1</v>
      </c>
      <c r="AE298" s="1">
        <v>1</v>
      </c>
      <c r="AF298" s="12">
        <v>6003247</v>
      </c>
      <c r="AG298" s="12">
        <v>7080657</v>
      </c>
      <c r="AH298">
        <v>0.847837566485709</v>
      </c>
      <c r="AI298" s="10">
        <v>73435300</v>
      </c>
      <c r="AJ298" s="22">
        <v>63.66</v>
      </c>
      <c r="AK298" s="16">
        <v>13852</v>
      </c>
      <c r="AL298" s="23">
        <v>1449280.6218</v>
      </c>
      <c r="AM298" s="16">
        <f t="shared" si="18"/>
        <v>2216.02541559633</v>
      </c>
      <c r="AN298" s="16">
        <f t="shared" si="19"/>
        <v>0.0197354762872896</v>
      </c>
      <c r="AO298" s="16">
        <v>31225</v>
      </c>
      <c r="AP298">
        <v>0.0530142217730292</v>
      </c>
      <c r="AQ298" s="4">
        <v>683</v>
      </c>
      <c r="AR298" s="4">
        <v>558</v>
      </c>
      <c r="AS298" s="4">
        <v>0.987660829911527</v>
      </c>
      <c r="AT298" s="4">
        <v>4879740</v>
      </c>
      <c r="AU298" s="4">
        <v>205266</v>
      </c>
      <c r="AV298" s="4">
        <v>2377</v>
      </c>
      <c r="AW298" s="4">
        <v>4966</v>
      </c>
      <c r="AX298" s="4">
        <v>1895956</v>
      </c>
      <c r="AY298" s="4">
        <v>62305891</v>
      </c>
      <c r="AZ298" s="4">
        <v>95268.9464831804</v>
      </c>
      <c r="BA298" s="4">
        <v>0.848446060681988</v>
      </c>
      <c r="BB298" s="4">
        <v>243319</v>
      </c>
      <c r="BC298" s="4">
        <v>32746152</v>
      </c>
      <c r="BD298" s="24">
        <v>30657891.0254463</v>
      </c>
      <c r="BE298" s="12">
        <v>46877.5092132206</v>
      </c>
      <c r="BF298" s="20">
        <v>0.417481661073711</v>
      </c>
      <c r="BG298" s="25">
        <v>1524.415</v>
      </c>
      <c r="BH298" s="2">
        <v>19472.5</v>
      </c>
      <c r="BI298" s="4">
        <v>246.2855</v>
      </c>
      <c r="BJ298">
        <v>0</v>
      </c>
      <c r="BK298">
        <v>1</v>
      </c>
      <c r="BL298" s="17">
        <v>13.8008104462</v>
      </c>
      <c r="BM298">
        <v>1.6891416121589</v>
      </c>
      <c r="BN298">
        <v>2.78959302897</v>
      </c>
      <c r="BO298">
        <f t="shared" si="16"/>
        <v>4.71201766622163</v>
      </c>
      <c r="BP298">
        <v>80.3</v>
      </c>
    </row>
    <row r="299" spans="1:68">
      <c r="A299">
        <v>30</v>
      </c>
      <c r="B299" s="1" t="s">
        <v>191</v>
      </c>
      <c r="C299" s="1">
        <v>2018</v>
      </c>
      <c r="D299" s="1" t="str">
        <f t="shared" si="17"/>
        <v>烟台市2018</v>
      </c>
      <c r="E299" s="1">
        <v>1867.87164949493</v>
      </c>
      <c r="F299" s="21">
        <v>45.1747414931674</v>
      </c>
      <c r="G299" s="1">
        <v>27.104411431644</v>
      </c>
      <c r="H299" s="21">
        <v>35</v>
      </c>
      <c r="I299" s="1">
        <v>4044.551</v>
      </c>
      <c r="J299" s="1">
        <v>62.75</v>
      </c>
      <c r="K299" s="1">
        <v>10.5833333333333</v>
      </c>
      <c r="L299" s="1">
        <v>25.25</v>
      </c>
      <c r="M299" s="2">
        <v>654</v>
      </c>
      <c r="N299" s="1">
        <v>110231</v>
      </c>
      <c r="O299" s="1">
        <v>11.6103334428567</v>
      </c>
      <c r="P299" s="1">
        <v>84.210651</v>
      </c>
      <c r="Q299" s="1">
        <v>84.210651</v>
      </c>
      <c r="R299" s="1">
        <v>471.691309051569</v>
      </c>
      <c r="S299" s="1">
        <v>49.077060176851</v>
      </c>
      <c r="T299" s="1">
        <v>136657</v>
      </c>
      <c r="U299" s="1" t="s">
        <v>193</v>
      </c>
      <c r="V299" s="1">
        <v>0</v>
      </c>
      <c r="W299" s="1">
        <v>0</v>
      </c>
      <c r="X299" s="1">
        <v>0</v>
      </c>
      <c r="Y299" s="1">
        <v>54</v>
      </c>
      <c r="Z299">
        <v>1</v>
      </c>
      <c r="AA299">
        <v>3</v>
      </c>
      <c r="AB299" s="1">
        <v>1</v>
      </c>
      <c r="AC299" s="1">
        <v>1</v>
      </c>
      <c r="AD299" s="1">
        <v>1</v>
      </c>
      <c r="AE299" s="1">
        <v>1</v>
      </c>
      <c r="AF299" s="12">
        <v>6366225</v>
      </c>
      <c r="AG299" s="12">
        <v>7559881</v>
      </c>
      <c r="AH299">
        <v>0.842106509348494</v>
      </c>
      <c r="AI299" s="10">
        <v>78325800</v>
      </c>
      <c r="AJ299" s="22">
        <v>65.07</v>
      </c>
      <c r="AK299" s="16">
        <v>13865</v>
      </c>
      <c r="AL299" s="23">
        <v>1762663.6032</v>
      </c>
      <c r="AM299" s="16">
        <f t="shared" si="18"/>
        <v>2695.20428623853</v>
      </c>
      <c r="AN299" s="16">
        <f t="shared" si="19"/>
        <v>0.0225042527902683</v>
      </c>
      <c r="AO299" s="16">
        <v>32000</v>
      </c>
      <c r="AP299">
        <v>0.0564917417958889</v>
      </c>
      <c r="AQ299" s="4">
        <v>669</v>
      </c>
      <c r="AR299" s="4">
        <v>571</v>
      </c>
      <c r="AS299" s="4">
        <v>0.964195519770837</v>
      </c>
      <c r="AT299" s="4">
        <v>5292471</v>
      </c>
      <c r="AU299" s="4">
        <v>214255</v>
      </c>
      <c r="AV299" s="4">
        <v>2378</v>
      </c>
      <c r="AW299" s="4">
        <v>4864</v>
      </c>
      <c r="AX299" s="4">
        <v>1870538</v>
      </c>
      <c r="AY299" s="4">
        <v>73164886</v>
      </c>
      <c r="AZ299" s="4">
        <v>111872.914373089</v>
      </c>
      <c r="BA299" s="4">
        <v>0.934109654800845</v>
      </c>
      <c r="BB299" s="4">
        <v>289873</v>
      </c>
      <c r="BC299" s="4">
        <v>30607336</v>
      </c>
      <c r="BD299" s="24">
        <v>30560019.8464675</v>
      </c>
      <c r="BE299" s="12">
        <v>46727.8590924579</v>
      </c>
      <c r="BF299" s="20">
        <v>0.390165435226547</v>
      </c>
      <c r="BG299" s="25">
        <v>1643.091</v>
      </c>
      <c r="BH299" s="2">
        <v>19534.4</v>
      </c>
      <c r="BI299" s="4">
        <v>269.952</v>
      </c>
      <c r="BJ299">
        <v>0</v>
      </c>
      <c r="BK299">
        <v>1</v>
      </c>
      <c r="BL299" s="17">
        <v>13.255250501</v>
      </c>
      <c r="BM299">
        <v>1.82139678406849</v>
      </c>
      <c r="BN299">
        <v>2.87219398888</v>
      </c>
      <c r="BO299">
        <f t="shared" si="16"/>
        <v>5.23140489456689</v>
      </c>
      <c r="BP299">
        <v>78.52</v>
      </c>
    </row>
    <row r="300" spans="1:68">
      <c r="A300">
        <v>30</v>
      </c>
      <c r="B300" s="1" t="s">
        <v>191</v>
      </c>
      <c r="C300" s="1">
        <v>2019</v>
      </c>
      <c r="D300" s="1" t="str">
        <f t="shared" si="17"/>
        <v>烟台市2019</v>
      </c>
      <c r="E300" s="1">
        <v>1821.73227666661</v>
      </c>
      <c r="F300" s="21">
        <v>34.5963691138163</v>
      </c>
      <c r="G300" s="1">
        <v>37.9166666666666</v>
      </c>
      <c r="H300" s="21">
        <v>35</v>
      </c>
      <c r="I300" s="1">
        <v>4245.601</v>
      </c>
      <c r="J300" s="1">
        <v>77.1666666666666</v>
      </c>
      <c r="K300" s="1">
        <v>9.16666666666666</v>
      </c>
      <c r="L300" s="1">
        <v>28.1666666666666</v>
      </c>
      <c r="M300" s="2">
        <v>653</v>
      </c>
      <c r="N300" s="1">
        <v>107343</v>
      </c>
      <c r="O300" s="1">
        <v>11.5837845939149</v>
      </c>
      <c r="P300" s="1">
        <v>76.873598</v>
      </c>
      <c r="Q300" s="1">
        <v>76.873598</v>
      </c>
      <c r="R300" s="1">
        <v>470.970068517851</v>
      </c>
      <c r="S300" s="1">
        <v>41.6239383248399</v>
      </c>
      <c r="T300" s="1">
        <v>129617</v>
      </c>
      <c r="U300" s="1" t="s">
        <v>193</v>
      </c>
      <c r="V300" s="1">
        <v>0</v>
      </c>
      <c r="W300" s="1">
        <v>0</v>
      </c>
      <c r="X300" s="1">
        <v>0</v>
      </c>
      <c r="Y300" s="1">
        <v>55</v>
      </c>
      <c r="Z300">
        <v>1</v>
      </c>
      <c r="AA300">
        <v>3</v>
      </c>
      <c r="AB300" s="1">
        <v>1</v>
      </c>
      <c r="AC300" s="1">
        <v>1</v>
      </c>
      <c r="AD300" s="1">
        <v>1</v>
      </c>
      <c r="AE300" s="1">
        <v>0</v>
      </c>
      <c r="AF300" s="12">
        <v>5954203</v>
      </c>
      <c r="AG300" s="12">
        <v>7745446</v>
      </c>
      <c r="AH300">
        <v>0.768735977243919</v>
      </c>
      <c r="AI300" s="10">
        <v>76530000</v>
      </c>
      <c r="AJ300" s="22">
        <v>65.42</v>
      </c>
      <c r="AK300" s="16">
        <v>13865</v>
      </c>
      <c r="AL300" s="23">
        <v>1338681.519</v>
      </c>
      <c r="AM300" s="16">
        <f t="shared" si="18"/>
        <v>2050.04826799387</v>
      </c>
      <c r="AN300" s="16">
        <f t="shared" si="19"/>
        <v>0.017492245119561</v>
      </c>
      <c r="AO300" s="16">
        <v>30062</v>
      </c>
      <c r="AP300">
        <v>0.0551965380454381</v>
      </c>
      <c r="AQ300" s="4">
        <v>628</v>
      </c>
      <c r="AR300" s="4">
        <v>901</v>
      </c>
      <c r="AS300" s="4">
        <v>1.04627704320107</v>
      </c>
      <c r="AT300" s="4">
        <v>5531898</v>
      </c>
      <c r="AU300" s="4">
        <v>222474</v>
      </c>
      <c r="AV300" s="4">
        <v>2030</v>
      </c>
      <c r="AW300" s="4">
        <v>4823</v>
      </c>
      <c r="AX300" s="4">
        <v>1266179</v>
      </c>
      <c r="AY300" s="4">
        <v>85778072</v>
      </c>
      <c r="AZ300" s="4">
        <v>131359.987748851</v>
      </c>
      <c r="BA300" s="4">
        <v>1.12084244087286</v>
      </c>
      <c r="BB300" s="4">
        <v>298557</v>
      </c>
      <c r="BC300" s="4">
        <v>28468520</v>
      </c>
      <c r="BD300" s="24">
        <v>29063550.4962863</v>
      </c>
      <c r="BE300" s="12">
        <v>44507.7342975288</v>
      </c>
      <c r="BF300" s="20">
        <v>0.379766764618925</v>
      </c>
      <c r="BG300" s="25">
        <v>1761.236</v>
      </c>
      <c r="BH300" s="2">
        <v>19682.1</v>
      </c>
      <c r="BI300" s="4">
        <v>279.8736</v>
      </c>
      <c r="BJ300">
        <v>0</v>
      </c>
      <c r="BK300">
        <v>1</v>
      </c>
      <c r="BL300" s="17">
        <v>13.8410958723</v>
      </c>
      <c r="BM300">
        <v>1.13552598973699</v>
      </c>
      <c r="BN300">
        <v>2.81060339959</v>
      </c>
      <c r="BO300">
        <f t="shared" si="16"/>
        <v>3.19151320707757</v>
      </c>
      <c r="BP300">
        <v>81.54</v>
      </c>
    </row>
    <row r="301" spans="1:68">
      <c r="A301">
        <v>30</v>
      </c>
      <c r="B301" s="1" t="s">
        <v>191</v>
      </c>
      <c r="C301" s="1">
        <v>2020</v>
      </c>
      <c r="D301" s="1" t="str">
        <f t="shared" si="17"/>
        <v>烟台市2020</v>
      </c>
      <c r="E301" s="1">
        <v>1779.98928252647</v>
      </c>
      <c r="F301" s="21">
        <v>31.0963475055803</v>
      </c>
      <c r="G301" s="1">
        <v>31.75</v>
      </c>
      <c r="H301" s="1"/>
      <c r="I301" s="1"/>
      <c r="J301" s="1">
        <v>61.6666666666666</v>
      </c>
      <c r="K301" s="1">
        <v>10.4166666666666</v>
      </c>
      <c r="L301" s="1">
        <v>28</v>
      </c>
      <c r="M301" s="2">
        <v>652</v>
      </c>
      <c r="P301">
        <v>72.163473</v>
      </c>
      <c r="Q301" s="1">
        <v>72.164877</v>
      </c>
      <c r="R301" s="1">
        <v>470.970068517851</v>
      </c>
      <c r="S301" s="1">
        <v>40.8420990683715</v>
      </c>
      <c r="T301" s="1">
        <v>124124</v>
      </c>
      <c r="U301" s="1" t="s">
        <v>193</v>
      </c>
      <c r="V301" s="1">
        <v>0</v>
      </c>
      <c r="W301" s="1">
        <v>0</v>
      </c>
      <c r="X301" s="1">
        <v>0</v>
      </c>
      <c r="Y301" s="1">
        <v>56</v>
      </c>
      <c r="Z301">
        <v>1</v>
      </c>
      <c r="AA301">
        <v>3</v>
      </c>
      <c r="AB301" s="1">
        <v>1</v>
      </c>
      <c r="AC301" s="1">
        <v>1</v>
      </c>
      <c r="AD301" s="1">
        <v>1</v>
      </c>
      <c r="AE301" s="1">
        <v>0</v>
      </c>
      <c r="AF301" s="12">
        <v>6100700</v>
      </c>
      <c r="AG301" s="12">
        <v>8454000</v>
      </c>
      <c r="AH301">
        <v>0.721634729122309</v>
      </c>
      <c r="AI301" s="10">
        <v>78164200</v>
      </c>
      <c r="AJ301" s="22"/>
      <c r="AK301" s="16">
        <v>13865</v>
      </c>
      <c r="AM301" s="16"/>
      <c r="AN301" s="16"/>
      <c r="AP301">
        <v>0.0563751893256401</v>
      </c>
      <c r="BE301" s="8"/>
      <c r="BF301"/>
      <c r="BG301" s="25"/>
      <c r="BH301" s="2">
        <v>19682.1</v>
      </c>
      <c r="BJ301">
        <v>0</v>
      </c>
      <c r="BK301">
        <v>1</v>
      </c>
      <c r="BL301" s="17">
        <v>13.4319494759</v>
      </c>
      <c r="BM301">
        <v>2.15536033459452</v>
      </c>
      <c r="BN301">
        <v>2.70978724417</v>
      </c>
      <c r="BO301">
        <f t="shared" si="16"/>
        <v>5.84056794127422</v>
      </c>
      <c r="BP301">
        <v>92.15</v>
      </c>
    </row>
    <row r="302" spans="1:67">
      <c r="A302">
        <v>31</v>
      </c>
      <c r="B302" s="1" t="s">
        <v>194</v>
      </c>
      <c r="C302" s="1">
        <v>2011</v>
      </c>
      <c r="D302" s="1" t="str">
        <f t="shared" si="17"/>
        <v>潍坊市2011</v>
      </c>
      <c r="E302" s="1">
        <v>1518.60667839185</v>
      </c>
      <c r="F302" s="21">
        <v>65.6479823342187</v>
      </c>
      <c r="G302" s="1">
        <v>70.3358318761621</v>
      </c>
      <c r="H302" s="21">
        <v>54</v>
      </c>
      <c r="I302" s="1">
        <v>1076.99</v>
      </c>
      <c r="J302" s="1">
        <v>95</v>
      </c>
      <c r="K302" s="1">
        <v>66</v>
      </c>
      <c r="L302" s="1">
        <v>47</v>
      </c>
      <c r="M302" s="2">
        <v>877.6</v>
      </c>
      <c r="N302" s="1">
        <v>38833</v>
      </c>
      <c r="O302" s="1">
        <v>10.567025679592</v>
      </c>
      <c r="P302" s="1">
        <v>70.875092</v>
      </c>
      <c r="Q302" s="1">
        <v>70.875092</v>
      </c>
      <c r="R302" s="1">
        <v>543.641206714985</v>
      </c>
      <c r="S302" s="1">
        <v>51.628629094861</v>
      </c>
      <c r="T302" s="1">
        <v>78866</v>
      </c>
      <c r="U302" s="1" t="s">
        <v>195</v>
      </c>
      <c r="V302" s="1">
        <v>0</v>
      </c>
      <c r="W302" s="1">
        <v>0</v>
      </c>
      <c r="X302" s="1">
        <v>1</v>
      </c>
      <c r="Y302" s="1">
        <v>51</v>
      </c>
      <c r="Z302">
        <v>1</v>
      </c>
      <c r="AA302">
        <v>3</v>
      </c>
      <c r="AB302" s="1">
        <v>1</v>
      </c>
      <c r="AC302" s="1">
        <v>1</v>
      </c>
      <c r="AD302" s="1">
        <v>0</v>
      </c>
      <c r="AE302" s="1">
        <v>0</v>
      </c>
      <c r="AF302" s="12">
        <v>2539176</v>
      </c>
      <c r="AG302" s="12">
        <v>3582607</v>
      </c>
      <c r="AH302">
        <v>0.708750917976769</v>
      </c>
      <c r="AI302" s="10">
        <v>35418400</v>
      </c>
      <c r="AJ302" s="22"/>
      <c r="AK302" s="16">
        <v>16143</v>
      </c>
      <c r="AL302" s="23">
        <v>466060.5492</v>
      </c>
      <c r="AM302" s="16">
        <f t="shared" si="18"/>
        <v>531.062613035552</v>
      </c>
      <c r="AN302" s="16">
        <f t="shared" si="19"/>
        <v>0.0131587126804147</v>
      </c>
      <c r="AO302" s="16">
        <v>13899</v>
      </c>
      <c r="AP302">
        <v>0.0219404076070123</v>
      </c>
      <c r="AQ302" s="4">
        <v>118</v>
      </c>
      <c r="AR302" s="4">
        <v>296</v>
      </c>
      <c r="AS302" s="4">
        <v>1.01436214577897</v>
      </c>
      <c r="AT302" s="4">
        <v>3024288</v>
      </c>
      <c r="AU302" s="4">
        <v>119796</v>
      </c>
      <c r="AV302" s="4">
        <v>4130</v>
      </c>
      <c r="AW302" s="4">
        <v>22921</v>
      </c>
      <c r="AX302" s="4">
        <v>1614188</v>
      </c>
      <c r="AY302" s="4">
        <v>26040186</v>
      </c>
      <c r="AZ302" s="4">
        <v>29672.0442114859</v>
      </c>
      <c r="BA302" s="4">
        <v>0.735216328236171</v>
      </c>
      <c r="BB302" s="4">
        <v>91534</v>
      </c>
      <c r="BC302" s="4">
        <v>21063895</v>
      </c>
      <c r="BD302" s="24">
        <v>9099325.3688</v>
      </c>
      <c r="BE302" s="12">
        <v>10368.4199735643</v>
      </c>
      <c r="BF302" s="20">
        <v>0.256909554604386</v>
      </c>
      <c r="BG302" s="25">
        <v>1100.565</v>
      </c>
      <c r="BH302" s="2">
        <v>23694.5</v>
      </c>
      <c r="BI302" s="4">
        <v>165.8855</v>
      </c>
      <c r="BJ302">
        <v>0</v>
      </c>
      <c r="BK302">
        <v>1</v>
      </c>
      <c r="BL302" s="17">
        <v>12.8476819358</v>
      </c>
      <c r="BM302">
        <v>2.29502641498082</v>
      </c>
      <c r="BN302">
        <v>2.18732740057</v>
      </c>
      <c r="BO302">
        <f t="shared" si="16"/>
        <v>5.01997416251949</v>
      </c>
    </row>
    <row r="303" spans="1:67">
      <c r="A303">
        <v>31</v>
      </c>
      <c r="B303" s="1" t="s">
        <v>194</v>
      </c>
      <c r="C303" s="1">
        <v>2012</v>
      </c>
      <c r="D303" s="1" t="str">
        <f t="shared" si="17"/>
        <v>潍坊市2012</v>
      </c>
      <c r="E303" s="1">
        <v>1612.55838742373</v>
      </c>
      <c r="F303" s="21">
        <v>61.1483354337579</v>
      </c>
      <c r="G303" s="1">
        <v>60.0162636015982</v>
      </c>
      <c r="H303" s="21">
        <v>54</v>
      </c>
      <c r="I303" s="1">
        <v>1054.788</v>
      </c>
      <c r="J303" s="1">
        <v>97</v>
      </c>
      <c r="K303" s="1">
        <v>56</v>
      </c>
      <c r="L303" s="1">
        <v>36</v>
      </c>
      <c r="M303" s="2">
        <v>878.9</v>
      </c>
      <c r="N303" s="1">
        <v>43681</v>
      </c>
      <c r="O303" s="1">
        <v>10.6846685039296</v>
      </c>
      <c r="P303" s="1">
        <v>71.928397</v>
      </c>
      <c r="Q303" s="1">
        <v>71.928397</v>
      </c>
      <c r="R303" s="1">
        <v>544.446509322926</v>
      </c>
      <c r="S303" s="1">
        <v>53.9872346682684</v>
      </c>
      <c r="T303" s="1">
        <v>89505</v>
      </c>
      <c r="U303" s="1" t="s">
        <v>196</v>
      </c>
      <c r="V303" s="1">
        <v>0</v>
      </c>
      <c r="W303" s="1">
        <v>0</v>
      </c>
      <c r="X303" s="1">
        <v>0</v>
      </c>
      <c r="Y303" s="1">
        <v>57</v>
      </c>
      <c r="Z303">
        <v>1</v>
      </c>
      <c r="AA303">
        <v>4</v>
      </c>
      <c r="AB303" s="1">
        <v>0</v>
      </c>
      <c r="AC303" s="1">
        <v>1</v>
      </c>
      <c r="AD303" s="1">
        <v>0</v>
      </c>
      <c r="AE303" s="1">
        <v>0</v>
      </c>
      <c r="AF303" s="12">
        <v>3061228</v>
      </c>
      <c r="AG303" s="12">
        <v>4255938</v>
      </c>
      <c r="AH303">
        <v>0.719283974531584</v>
      </c>
      <c r="AI303" s="10">
        <v>40124300</v>
      </c>
      <c r="AJ303" s="22"/>
      <c r="AK303" s="16">
        <v>16143</v>
      </c>
      <c r="AL303" s="23">
        <v>484875.75</v>
      </c>
      <c r="AM303" s="16">
        <f t="shared" si="18"/>
        <v>551.684776425077</v>
      </c>
      <c r="AN303" s="16">
        <f t="shared" si="19"/>
        <v>0.0120843416582968</v>
      </c>
      <c r="AO303" s="16">
        <v>13724</v>
      </c>
      <c r="AP303">
        <v>0.0248555411014062</v>
      </c>
      <c r="AQ303" s="4">
        <v>216</v>
      </c>
      <c r="AR303" s="4">
        <v>377</v>
      </c>
      <c r="AS303" s="4">
        <v>0.981593829782756</v>
      </c>
      <c r="AT303" s="4">
        <v>3276642</v>
      </c>
      <c r="AU303" s="4">
        <v>120088</v>
      </c>
      <c r="AV303" s="4">
        <v>4160</v>
      </c>
      <c r="AW303" s="4">
        <v>23745</v>
      </c>
      <c r="AX303" s="4">
        <v>1614187</v>
      </c>
      <c r="AY303" s="4">
        <v>30129000</v>
      </c>
      <c r="AZ303" s="4">
        <v>34280.3504380476</v>
      </c>
      <c r="BA303" s="4">
        <v>0.750891604339515</v>
      </c>
      <c r="BB303" s="4">
        <v>125780</v>
      </c>
      <c r="BC303" s="4">
        <v>24781758</v>
      </c>
      <c r="BD303" s="24">
        <v>9450980.3125</v>
      </c>
      <c r="BE303" s="12">
        <v>10753.1918449198</v>
      </c>
      <c r="BF303" s="20">
        <v>0.235542559309446</v>
      </c>
      <c r="BG303" s="25">
        <v>1427.576</v>
      </c>
      <c r="BH303" s="2">
        <v>24456.1</v>
      </c>
      <c r="BI303" s="4">
        <v>165.7407</v>
      </c>
      <c r="BJ303">
        <v>0</v>
      </c>
      <c r="BK303">
        <v>1</v>
      </c>
      <c r="BL303" s="17">
        <v>12.8743838659</v>
      </c>
      <c r="BM303">
        <v>1.73227787606849</v>
      </c>
      <c r="BN303">
        <v>2.25070267812</v>
      </c>
      <c r="BO303">
        <f t="shared" si="16"/>
        <v>3.89884245491538</v>
      </c>
    </row>
    <row r="304" spans="1:68">
      <c r="A304">
        <v>31</v>
      </c>
      <c r="B304" s="1" t="s">
        <v>194</v>
      </c>
      <c r="C304" s="1">
        <v>2013</v>
      </c>
      <c r="D304" s="1" t="str">
        <f t="shared" si="17"/>
        <v>潍坊市2013</v>
      </c>
      <c r="E304" s="1">
        <v>1590.5450703682</v>
      </c>
      <c r="F304" s="21">
        <v>63.095264798726</v>
      </c>
      <c r="G304" s="1">
        <v>64.9471321842525</v>
      </c>
      <c r="H304" s="21">
        <v>54</v>
      </c>
      <c r="I304" s="1">
        <v>1281.647</v>
      </c>
      <c r="J304" s="1"/>
      <c r="K304" s="1"/>
      <c r="L304" s="1"/>
      <c r="M304" s="2">
        <v>882.9</v>
      </c>
      <c r="N304" s="1">
        <v>50065</v>
      </c>
      <c r="O304" s="1">
        <v>10.8210774401419</v>
      </c>
      <c r="P304" s="1">
        <v>77.72146</v>
      </c>
      <c r="Q304" s="1">
        <v>77.721476</v>
      </c>
      <c r="R304" s="1">
        <v>546.924363501208</v>
      </c>
      <c r="S304" s="1">
        <v>51.9691451580067</v>
      </c>
      <c r="T304" s="1">
        <v>131273</v>
      </c>
      <c r="U304" s="1" t="s">
        <v>197</v>
      </c>
      <c r="V304" s="1">
        <v>0</v>
      </c>
      <c r="W304" s="1">
        <v>0</v>
      </c>
      <c r="X304" s="1">
        <v>0</v>
      </c>
      <c r="Y304" s="1">
        <v>56</v>
      </c>
      <c r="Z304">
        <v>1</v>
      </c>
      <c r="AA304">
        <v>3</v>
      </c>
      <c r="AB304" s="1">
        <v>1</v>
      </c>
      <c r="AC304" s="1">
        <v>1</v>
      </c>
      <c r="AD304" s="1">
        <v>0</v>
      </c>
      <c r="AE304" s="1">
        <v>0</v>
      </c>
      <c r="AF304" s="12">
        <v>3839158</v>
      </c>
      <c r="AG304" s="12">
        <v>4939637</v>
      </c>
      <c r="AH304">
        <v>0.777214600991935</v>
      </c>
      <c r="AI304" s="10">
        <v>44207000</v>
      </c>
      <c r="AJ304" s="22">
        <v>51.756</v>
      </c>
      <c r="AK304" s="16">
        <v>16143</v>
      </c>
      <c r="AL304" s="23">
        <v>501779.2572</v>
      </c>
      <c r="AM304" s="16">
        <f t="shared" si="18"/>
        <v>568.330793068298</v>
      </c>
      <c r="AN304" s="16">
        <f t="shared" si="19"/>
        <v>0.0113506742642568</v>
      </c>
      <c r="AO304" s="16">
        <v>13700</v>
      </c>
      <c r="AP304">
        <v>0.0273846249148238</v>
      </c>
      <c r="AQ304" s="4">
        <v>222</v>
      </c>
      <c r="AR304" s="4">
        <v>412</v>
      </c>
      <c r="AS304" s="4">
        <v>1.02869336651357</v>
      </c>
      <c r="AT304" s="4">
        <v>3552285</v>
      </c>
      <c r="AU304" s="4">
        <v>125785</v>
      </c>
      <c r="AV304" s="4">
        <v>4281</v>
      </c>
      <c r="AW304" s="4">
        <v>24164</v>
      </c>
      <c r="AX304" s="4">
        <v>1614178</v>
      </c>
      <c r="AY304" s="4">
        <v>34299456</v>
      </c>
      <c r="AZ304" s="4">
        <v>38848.6306489976</v>
      </c>
      <c r="BA304" s="4">
        <v>0.775882914470559</v>
      </c>
      <c r="BB304" s="4">
        <v>153705</v>
      </c>
      <c r="BC304" s="4">
        <v>28966277</v>
      </c>
      <c r="BD304" s="24">
        <v>10008242.166</v>
      </c>
      <c r="BE304" s="12">
        <v>11335.6463540605</v>
      </c>
      <c r="BF304" s="20">
        <v>0.226394963829258</v>
      </c>
      <c r="BG304" s="25">
        <v>1595.971</v>
      </c>
      <c r="BH304" s="2">
        <v>25225.3</v>
      </c>
      <c r="BI304" s="4">
        <v>203.225</v>
      </c>
      <c r="BJ304">
        <v>0</v>
      </c>
      <c r="BK304">
        <v>1</v>
      </c>
      <c r="BL304" s="17">
        <v>13.1726766565</v>
      </c>
      <c r="BM304">
        <v>1.73873381831233</v>
      </c>
      <c r="BN304">
        <v>2.20355719249</v>
      </c>
      <c r="BO304">
        <f t="shared" si="16"/>
        <v>3.83139941116773</v>
      </c>
      <c r="BP304">
        <v>26</v>
      </c>
    </row>
    <row r="305" spans="1:68">
      <c r="A305">
        <v>31</v>
      </c>
      <c r="B305" s="1" t="s">
        <v>194</v>
      </c>
      <c r="C305" s="1">
        <v>2014</v>
      </c>
      <c r="D305" s="1" t="str">
        <f t="shared" si="17"/>
        <v>潍坊市2014</v>
      </c>
      <c r="E305" s="1">
        <v>1668.02619366976</v>
      </c>
      <c r="F305" s="21">
        <v>57.7050819618254</v>
      </c>
      <c r="G305" s="1">
        <v>65.4603254031338</v>
      </c>
      <c r="H305" s="21">
        <v>54</v>
      </c>
      <c r="I305" s="1">
        <v>1197.699</v>
      </c>
      <c r="J305" s="1">
        <v>145.797260273973</v>
      </c>
      <c r="K305" s="1">
        <v>56.3232876712329</v>
      </c>
      <c r="L305" s="1">
        <v>39.1260273972603</v>
      </c>
      <c r="M305" s="2">
        <v>888.3</v>
      </c>
      <c r="N305" s="1">
        <v>51826</v>
      </c>
      <c r="O305" s="1">
        <v>10.8556472328245</v>
      </c>
      <c r="P305" s="1">
        <v>81.510651</v>
      </c>
      <c r="Q305" s="1">
        <v>81.51065</v>
      </c>
      <c r="R305" s="1">
        <v>550.269466641888</v>
      </c>
      <c r="S305" s="1">
        <v>45.5218657575689</v>
      </c>
      <c r="T305" s="1">
        <v>147587</v>
      </c>
      <c r="U305" s="1" t="s">
        <v>197</v>
      </c>
      <c r="V305" s="1">
        <v>0</v>
      </c>
      <c r="W305" s="1">
        <v>0</v>
      </c>
      <c r="X305" s="1">
        <v>0</v>
      </c>
      <c r="Y305" s="1">
        <v>57</v>
      </c>
      <c r="Z305">
        <v>1</v>
      </c>
      <c r="AA305">
        <v>3</v>
      </c>
      <c r="AB305" s="1">
        <v>1</v>
      </c>
      <c r="AC305" s="1">
        <v>1</v>
      </c>
      <c r="AD305" s="1">
        <v>0</v>
      </c>
      <c r="AE305" s="1">
        <v>0</v>
      </c>
      <c r="AF305" s="12">
        <v>4301789</v>
      </c>
      <c r="AG305" s="12">
        <v>5277579</v>
      </c>
      <c r="AH305">
        <v>0.815106510011503</v>
      </c>
      <c r="AI305" s="10">
        <v>47860000</v>
      </c>
      <c r="AJ305" s="22">
        <v>53.566</v>
      </c>
      <c r="AK305" s="16">
        <v>16143</v>
      </c>
      <c r="AL305" s="23">
        <v>5516424.8268</v>
      </c>
      <c r="AM305" s="16">
        <f t="shared" si="18"/>
        <v>6210.09211617697</v>
      </c>
      <c r="AN305" s="16">
        <f t="shared" si="19"/>
        <v>0.115261697175094</v>
      </c>
      <c r="AO305" s="16">
        <v>13700</v>
      </c>
      <c r="AP305">
        <v>0.0296475252431394</v>
      </c>
      <c r="AQ305" s="4">
        <v>279</v>
      </c>
      <c r="AR305" s="4">
        <v>445</v>
      </c>
      <c r="AS305" s="4">
        <v>1.04489369301652</v>
      </c>
      <c r="AT305" s="4">
        <v>3853555</v>
      </c>
      <c r="AU305" s="4">
        <v>140591</v>
      </c>
      <c r="AV305" s="4">
        <v>4000</v>
      </c>
      <c r="AW305" s="4">
        <v>8108</v>
      </c>
      <c r="AX305" s="4">
        <v>1614095</v>
      </c>
      <c r="AY305" s="4">
        <v>39690837</v>
      </c>
      <c r="AZ305" s="4">
        <v>44681.7933130699</v>
      </c>
      <c r="BA305" s="4">
        <v>0.829311262014208</v>
      </c>
      <c r="BB305" s="4">
        <v>133797</v>
      </c>
      <c r="BC305" s="4">
        <v>33151723</v>
      </c>
      <c r="BD305" s="24">
        <v>10925872.7916</v>
      </c>
      <c r="BE305" s="12">
        <v>12299.7554785545</v>
      </c>
      <c r="BF305" s="20">
        <v>0.228288190380276</v>
      </c>
      <c r="BG305" s="25">
        <v>1691.177</v>
      </c>
      <c r="BH305" s="2">
        <v>25786.6</v>
      </c>
      <c r="BI305" s="4">
        <v>197.6841</v>
      </c>
      <c r="BJ305">
        <v>0</v>
      </c>
      <c r="BK305">
        <v>1</v>
      </c>
      <c r="BL305" s="17">
        <v>14.0799557745</v>
      </c>
      <c r="BM305">
        <v>1.35930496493699</v>
      </c>
      <c r="BN305">
        <v>2.12529145109</v>
      </c>
      <c r="BO305">
        <f t="shared" si="16"/>
        <v>2.88891922140477</v>
      </c>
      <c r="BP305" s="26">
        <v>73.8888888888889</v>
      </c>
    </row>
    <row r="306" spans="1:68">
      <c r="A306">
        <v>31</v>
      </c>
      <c r="B306" s="1" t="s">
        <v>194</v>
      </c>
      <c r="C306" s="1">
        <v>2015</v>
      </c>
      <c r="D306" s="1" t="str">
        <f t="shared" si="17"/>
        <v>潍坊市2015</v>
      </c>
      <c r="E306" s="1">
        <v>1587.97110864786</v>
      </c>
      <c r="F306" s="21">
        <v>65.3049369523384</v>
      </c>
      <c r="G306" s="1">
        <v>64.6908267847826</v>
      </c>
      <c r="H306" s="21">
        <v>54</v>
      </c>
      <c r="I306" s="1">
        <v>1191.464</v>
      </c>
      <c r="J306" s="1">
        <v>134.679452054795</v>
      </c>
      <c r="K306" s="1">
        <v>43.6027397260274</v>
      </c>
      <c r="L306" s="1">
        <v>35.6</v>
      </c>
      <c r="M306" s="2">
        <v>893.71</v>
      </c>
      <c r="N306" s="1">
        <v>55824</v>
      </c>
      <c r="O306" s="1">
        <v>10.9299591634266</v>
      </c>
      <c r="P306" s="1">
        <v>79.147552</v>
      </c>
      <c r="Q306" s="1">
        <v>79.19656</v>
      </c>
      <c r="R306" s="1">
        <v>553.620764418014</v>
      </c>
      <c r="S306" s="1">
        <v>48.1732907842568</v>
      </c>
      <c r="T306" s="1">
        <v>154894</v>
      </c>
      <c r="U306" s="1" t="s">
        <v>197</v>
      </c>
      <c r="V306" s="1">
        <v>0</v>
      </c>
      <c r="W306" s="1">
        <v>0</v>
      </c>
      <c r="X306" s="1">
        <v>0</v>
      </c>
      <c r="Y306" s="1">
        <v>58</v>
      </c>
      <c r="Z306">
        <v>1</v>
      </c>
      <c r="AA306">
        <v>3</v>
      </c>
      <c r="AB306" s="1">
        <v>1</v>
      </c>
      <c r="AC306" s="1">
        <v>1</v>
      </c>
      <c r="AD306" s="1">
        <v>0</v>
      </c>
      <c r="AE306" s="1">
        <v>0</v>
      </c>
      <c r="AF306" s="12">
        <v>4845057</v>
      </c>
      <c r="AG306" s="12">
        <v>6121550</v>
      </c>
      <c r="AH306">
        <v>0.791475524989586</v>
      </c>
      <c r="AI306" s="10">
        <v>51705000</v>
      </c>
      <c r="AJ306" s="22">
        <v>55.8</v>
      </c>
      <c r="AK306" s="16">
        <v>16143</v>
      </c>
      <c r="AL306" s="23">
        <v>623562.4944</v>
      </c>
      <c r="AM306" s="16">
        <f t="shared" si="18"/>
        <v>697.72352821385</v>
      </c>
      <c r="AN306" s="16">
        <f t="shared" si="19"/>
        <v>0.0120600037597911</v>
      </c>
      <c r="AO306" s="16">
        <v>12509</v>
      </c>
      <c r="AP306">
        <v>0.0320293625720126</v>
      </c>
      <c r="AQ306" s="4">
        <v>542</v>
      </c>
      <c r="AR306" s="4">
        <v>655</v>
      </c>
      <c r="AS306" s="4">
        <v>1.05456431434102</v>
      </c>
      <c r="AT306" s="4">
        <v>4183046</v>
      </c>
      <c r="AU306" s="4">
        <v>198784</v>
      </c>
      <c r="AV306" s="4">
        <v>4050</v>
      </c>
      <c r="AW306" s="4">
        <v>6398</v>
      </c>
      <c r="AX306" s="4">
        <v>1613289</v>
      </c>
      <c r="AY306" s="4">
        <v>45167037</v>
      </c>
      <c r="AZ306" s="4">
        <v>50538.8067717716</v>
      </c>
      <c r="BA306" s="4">
        <v>0.87355259646069</v>
      </c>
      <c r="BB306" s="4">
        <v>138059</v>
      </c>
      <c r="BC306" s="4">
        <v>37411486</v>
      </c>
      <c r="BD306" s="24">
        <v>11784911.35</v>
      </c>
      <c r="BE306" s="12">
        <v>13186.5049624599</v>
      </c>
      <c r="BF306" s="20">
        <v>0.227925952035586</v>
      </c>
      <c r="BG306" s="25">
        <v>1766.883</v>
      </c>
      <c r="BH306" s="2">
        <v>26269.1</v>
      </c>
      <c r="BI306" s="4">
        <v>200.562</v>
      </c>
      <c r="BJ306">
        <v>0</v>
      </c>
      <c r="BK306">
        <v>1</v>
      </c>
      <c r="BL306" s="17">
        <v>13.8936444461</v>
      </c>
      <c r="BM306">
        <v>1.58718561301918</v>
      </c>
      <c r="BN306">
        <v>2.16608314773</v>
      </c>
      <c r="BO306">
        <f t="shared" si="16"/>
        <v>3.43797600868035</v>
      </c>
      <c r="BP306" s="26">
        <v>69.2063492063492</v>
      </c>
    </row>
    <row r="307" spans="1:68">
      <c r="A307">
        <v>31</v>
      </c>
      <c r="B307" s="1" t="s">
        <v>194</v>
      </c>
      <c r="C307" s="1">
        <v>2016</v>
      </c>
      <c r="D307" s="1" t="str">
        <f t="shared" si="17"/>
        <v>潍坊市2016</v>
      </c>
      <c r="E307" s="1">
        <v>1678.83357167558</v>
      </c>
      <c r="F307" s="21">
        <v>56.5222131062877</v>
      </c>
      <c r="G307" s="1">
        <v>53.6834705049221</v>
      </c>
      <c r="H307" s="21">
        <v>54</v>
      </c>
      <c r="I307" s="1">
        <v>2119.282</v>
      </c>
      <c r="J307" s="1">
        <v>123.802739726027</v>
      </c>
      <c r="K307" s="1">
        <v>37.2383561643836</v>
      </c>
      <c r="L307" s="1">
        <v>35.4301369863014</v>
      </c>
      <c r="M307" s="2">
        <v>901</v>
      </c>
      <c r="N307" s="1">
        <v>59275</v>
      </c>
      <c r="O307" s="1">
        <v>10.9899429109336</v>
      </c>
      <c r="P307" s="1">
        <v>81.796571</v>
      </c>
      <c r="Q307" s="1">
        <v>81.79657</v>
      </c>
      <c r="R307" s="1">
        <v>558.136653657932</v>
      </c>
      <c r="S307" s="1">
        <v>42.8595883672425</v>
      </c>
      <c r="T307" s="1">
        <v>145240</v>
      </c>
      <c r="U307" s="1" t="s">
        <v>197</v>
      </c>
      <c r="V307" s="1">
        <v>0</v>
      </c>
      <c r="W307" s="1">
        <v>0</v>
      </c>
      <c r="X307" s="1">
        <v>0</v>
      </c>
      <c r="Y307" s="1">
        <v>59</v>
      </c>
      <c r="Z307">
        <v>1</v>
      </c>
      <c r="AA307">
        <v>3</v>
      </c>
      <c r="AB307" s="1">
        <v>1</v>
      </c>
      <c r="AC307" s="1">
        <v>1</v>
      </c>
      <c r="AD307" s="1">
        <v>0</v>
      </c>
      <c r="AE307" s="1">
        <v>0</v>
      </c>
      <c r="AF307" s="12">
        <v>5215369</v>
      </c>
      <c r="AG307" s="12">
        <v>6376024</v>
      </c>
      <c r="AH307">
        <v>0.817965710292182</v>
      </c>
      <c r="AI307" s="10">
        <v>51706000</v>
      </c>
      <c r="AJ307" s="22">
        <v>58.15</v>
      </c>
      <c r="AK307" s="16">
        <v>16143</v>
      </c>
      <c r="AL307" s="23">
        <v>706946.6313</v>
      </c>
      <c r="AM307" s="16">
        <f t="shared" si="18"/>
        <v>784.624452053274</v>
      </c>
      <c r="AN307" s="16">
        <f t="shared" si="19"/>
        <v>0.0136724293370208</v>
      </c>
      <c r="AO307" s="16">
        <v>13110</v>
      </c>
      <c r="AP307">
        <v>0.0320299820355572</v>
      </c>
      <c r="AQ307" s="4">
        <v>964</v>
      </c>
      <c r="AR307" s="4">
        <v>806</v>
      </c>
      <c r="AS307" s="4">
        <v>1.0206978811704</v>
      </c>
      <c r="AT307" s="4">
        <v>4543631</v>
      </c>
      <c r="AU307" s="4">
        <v>171283</v>
      </c>
      <c r="AV307" s="4">
        <v>3812</v>
      </c>
      <c r="AW307" s="4">
        <v>5530</v>
      </c>
      <c r="AX307" s="4">
        <v>1605532</v>
      </c>
      <c r="AY307" s="4">
        <v>51125346</v>
      </c>
      <c r="AZ307" s="4">
        <v>56742.8923418424</v>
      </c>
      <c r="BA307" s="4">
        <v>0.988770084709705</v>
      </c>
      <c r="BB307" s="4">
        <v>166100</v>
      </c>
      <c r="BC307" s="4">
        <v>36559420</v>
      </c>
      <c r="BD307" s="24">
        <v>12503684.7159</v>
      </c>
      <c r="BE307" s="12">
        <v>13877.5635026637</v>
      </c>
      <c r="BF307" s="20">
        <v>0.24182270366882</v>
      </c>
      <c r="BG307" s="25">
        <v>1950.904</v>
      </c>
      <c r="BH307" s="2">
        <v>26881.6</v>
      </c>
      <c r="BI307" s="4">
        <v>368.7977</v>
      </c>
      <c r="BJ307">
        <v>0</v>
      </c>
      <c r="BK307">
        <v>1</v>
      </c>
      <c r="BL307" s="17">
        <v>14.098745185</v>
      </c>
      <c r="BM307">
        <v>1.71928776952329</v>
      </c>
      <c r="BN307">
        <v>2.21576717908</v>
      </c>
      <c r="BO307">
        <f t="shared" si="16"/>
        <v>3.80954141110336</v>
      </c>
      <c r="BP307">
        <v>62.69</v>
      </c>
    </row>
    <row r="308" spans="1:68">
      <c r="A308">
        <v>31</v>
      </c>
      <c r="B308" s="1" t="s">
        <v>194</v>
      </c>
      <c r="C308" s="1">
        <v>2017</v>
      </c>
      <c r="D308" s="1" t="str">
        <f t="shared" si="17"/>
        <v>潍坊市2017</v>
      </c>
      <c r="E308" s="1">
        <v>1585.50688484527</v>
      </c>
      <c r="F308" s="21">
        <v>51.0213997409142</v>
      </c>
      <c r="G308" s="1">
        <v>49.6717840012613</v>
      </c>
      <c r="H308" s="21">
        <v>54</v>
      </c>
      <c r="I308" s="1">
        <v>3891.541</v>
      </c>
      <c r="J308" s="1">
        <v>113.890410958904</v>
      </c>
      <c r="K308" s="1">
        <v>24.7890410958904</v>
      </c>
      <c r="L308" s="1">
        <v>35.3945205479452</v>
      </c>
      <c r="M308" s="2">
        <v>908</v>
      </c>
      <c r="N308" s="1">
        <v>62553</v>
      </c>
      <c r="O308" s="1">
        <v>11.0437694763756</v>
      </c>
      <c r="P308" s="1">
        <v>79.469737</v>
      </c>
      <c r="Q308" s="1">
        <v>79.46974</v>
      </c>
      <c r="R308" s="1">
        <v>562.472898469925</v>
      </c>
      <c r="S308" s="1">
        <v>45.6251398394174</v>
      </c>
      <c r="T308" s="1">
        <v>189906</v>
      </c>
      <c r="U308" s="1" t="s">
        <v>198</v>
      </c>
      <c r="V308" s="1">
        <v>0</v>
      </c>
      <c r="W308" s="1">
        <v>0</v>
      </c>
      <c r="X308" s="1">
        <v>0</v>
      </c>
      <c r="Y308" s="1">
        <v>55</v>
      </c>
      <c r="Z308">
        <v>1</v>
      </c>
      <c r="AA308">
        <v>3</v>
      </c>
      <c r="AB308" s="1">
        <v>1</v>
      </c>
      <c r="AC308" s="1">
        <v>1</v>
      </c>
      <c r="AD308" s="1">
        <v>1</v>
      </c>
      <c r="AE308" s="1">
        <v>1</v>
      </c>
      <c r="AF308" s="12">
        <v>5391188</v>
      </c>
      <c r="AG308" s="12">
        <v>6783951</v>
      </c>
      <c r="AH308">
        <v>0.794697367360112</v>
      </c>
      <c r="AI308" s="10">
        <v>58549200</v>
      </c>
      <c r="AJ308" s="22">
        <v>59.95</v>
      </c>
      <c r="AK308" s="16">
        <v>16143</v>
      </c>
      <c r="AL308" s="23">
        <v>779421.0402</v>
      </c>
      <c r="AM308" s="16">
        <f t="shared" si="18"/>
        <v>858.393216079295</v>
      </c>
      <c r="AN308" s="16">
        <f t="shared" si="19"/>
        <v>0.0133122406488902</v>
      </c>
      <c r="AO308" s="16">
        <v>11585</v>
      </c>
      <c r="AP308">
        <v>0.0362690949637614</v>
      </c>
      <c r="AQ308" s="4">
        <v>726</v>
      </c>
      <c r="AR308" s="4">
        <v>1081</v>
      </c>
      <c r="AS308" s="4">
        <v>1.02108424579459</v>
      </c>
      <c r="AT308" s="4">
        <v>4938500</v>
      </c>
      <c r="AU308" s="4">
        <v>157280</v>
      </c>
      <c r="AV308" s="4">
        <v>3496</v>
      </c>
      <c r="AW308" s="4">
        <v>5055</v>
      </c>
      <c r="AX308" s="4">
        <v>1532499</v>
      </c>
      <c r="AY308" s="4">
        <v>62982094</v>
      </c>
      <c r="AZ308" s="4">
        <v>69363.5396475771</v>
      </c>
      <c r="BA308" s="4">
        <v>1.07571228983487</v>
      </c>
      <c r="BB308" s="4">
        <v>197004</v>
      </c>
      <c r="BC308" s="4">
        <v>28994971</v>
      </c>
      <c r="BD308" s="24">
        <v>14506525.4934481</v>
      </c>
      <c r="BE308" s="12">
        <v>15976.3496623878</v>
      </c>
      <c r="BF308" s="20">
        <v>0.24776641685024</v>
      </c>
      <c r="BG308" s="25">
        <v>2119.201</v>
      </c>
      <c r="BH308" s="2">
        <v>27382.1</v>
      </c>
      <c r="BI308" s="4">
        <v>463.7492</v>
      </c>
      <c r="BJ308">
        <v>0</v>
      </c>
      <c r="BK308">
        <v>1</v>
      </c>
      <c r="BL308" s="17">
        <v>14.4098030293</v>
      </c>
      <c r="BM308">
        <v>1.71735493047123</v>
      </c>
      <c r="BN308">
        <v>2.15683597686</v>
      </c>
      <c r="BO308">
        <f t="shared" si="16"/>
        <v>3.70405289907826</v>
      </c>
      <c r="BP308">
        <v>69.55</v>
      </c>
    </row>
    <row r="309" spans="1:68">
      <c r="A309">
        <v>31</v>
      </c>
      <c r="B309" s="1" t="s">
        <v>194</v>
      </c>
      <c r="C309" s="1">
        <v>2018</v>
      </c>
      <c r="D309" s="1" t="str">
        <f t="shared" si="17"/>
        <v>潍坊市2018</v>
      </c>
      <c r="E309" s="1">
        <v>1689.71854984175</v>
      </c>
      <c r="F309" s="21">
        <v>56.4119023753307</v>
      </c>
      <c r="G309" s="1">
        <v>43.2764687216955</v>
      </c>
      <c r="H309" s="21">
        <v>54</v>
      </c>
      <c r="I309" s="1">
        <v>3943.887</v>
      </c>
      <c r="J309" s="1">
        <v>100.083333333333</v>
      </c>
      <c r="K309" s="1">
        <v>16.25</v>
      </c>
      <c r="L309" s="1">
        <v>32.8333333333333</v>
      </c>
      <c r="M309" s="2">
        <v>914</v>
      </c>
      <c r="N309" s="1">
        <v>65721</v>
      </c>
      <c r="O309" s="1">
        <v>11.0931737881036</v>
      </c>
      <c r="P309" s="1">
        <v>77.683017</v>
      </c>
      <c r="Q309" s="1">
        <v>77.68302</v>
      </c>
      <c r="R309" s="1">
        <v>566.189679737347</v>
      </c>
      <c r="S309" s="1">
        <v>44.5432515048451</v>
      </c>
      <c r="T309" s="1">
        <v>189485</v>
      </c>
      <c r="U309" s="1" t="s">
        <v>198</v>
      </c>
      <c r="V309" s="1">
        <v>0</v>
      </c>
      <c r="W309" s="1">
        <v>0</v>
      </c>
      <c r="X309" s="1">
        <v>0</v>
      </c>
      <c r="Y309" s="1">
        <v>56</v>
      </c>
      <c r="Z309">
        <v>1</v>
      </c>
      <c r="AA309">
        <v>3</v>
      </c>
      <c r="AB309" s="1">
        <v>1</v>
      </c>
      <c r="AC309" s="1">
        <v>1</v>
      </c>
      <c r="AD309" s="1">
        <v>1</v>
      </c>
      <c r="AE309" s="1">
        <v>1</v>
      </c>
      <c r="AF309" s="12">
        <v>5697998</v>
      </c>
      <c r="AG309" s="12">
        <v>7334934</v>
      </c>
      <c r="AH309">
        <v>0.776830166433672</v>
      </c>
      <c r="AI309" s="10">
        <v>61567800</v>
      </c>
      <c r="AJ309" s="22">
        <v>61.8</v>
      </c>
      <c r="AK309" s="16">
        <v>16143</v>
      </c>
      <c r="AL309" s="23">
        <v>872947.5558</v>
      </c>
      <c r="AM309" s="16">
        <f t="shared" si="18"/>
        <v>955.084853172866</v>
      </c>
      <c r="AN309" s="16">
        <f t="shared" si="19"/>
        <v>0.0141786381160282</v>
      </c>
      <c r="AO309" s="16">
        <v>11627</v>
      </c>
      <c r="AP309">
        <v>0.0381390076194016</v>
      </c>
      <c r="AQ309" s="4">
        <v>865</v>
      </c>
      <c r="AR309" s="4">
        <v>1234</v>
      </c>
      <c r="AS309" s="4">
        <v>1.02895508348602</v>
      </c>
      <c r="AT309" s="4">
        <v>5362400</v>
      </c>
      <c r="AU309" s="4">
        <v>147047</v>
      </c>
      <c r="AV309" s="4">
        <v>3499</v>
      </c>
      <c r="AW309" s="4">
        <v>4784</v>
      </c>
      <c r="AX309" s="4">
        <v>1220245</v>
      </c>
      <c r="AY309" s="4">
        <v>77587953</v>
      </c>
      <c r="AZ309" s="4">
        <v>84888.3512035011</v>
      </c>
      <c r="BA309" s="4">
        <v>1.26020343426272</v>
      </c>
      <c r="BB309" s="4">
        <v>201010</v>
      </c>
      <c r="BC309" s="4">
        <v>21559305</v>
      </c>
      <c r="BD309" s="24">
        <v>16285255.0769449</v>
      </c>
      <c r="BE309" s="12">
        <v>17817.565729699</v>
      </c>
      <c r="BF309" s="20">
        <v>0.264509290196254</v>
      </c>
      <c r="BG309" s="25">
        <v>2301.027</v>
      </c>
      <c r="BH309" s="2">
        <v>28395.4</v>
      </c>
      <c r="BI309" s="4">
        <v>565.2508</v>
      </c>
      <c r="BJ309">
        <v>0</v>
      </c>
      <c r="BK309">
        <v>1</v>
      </c>
      <c r="BL309" s="17">
        <v>13.9895424897</v>
      </c>
      <c r="BM309">
        <v>2.38116794395342</v>
      </c>
      <c r="BN309">
        <v>2.24824164224</v>
      </c>
      <c r="BO309">
        <f t="shared" si="16"/>
        <v>5.35344092876309</v>
      </c>
      <c r="BP309">
        <v>59.23</v>
      </c>
    </row>
    <row r="310" spans="1:68">
      <c r="A310">
        <v>31</v>
      </c>
      <c r="B310" s="1" t="s">
        <v>194</v>
      </c>
      <c r="C310" s="1">
        <v>2019</v>
      </c>
      <c r="D310" s="1" t="str">
        <f t="shared" si="17"/>
        <v>潍坊市2019</v>
      </c>
      <c r="E310" s="1">
        <v>1589.78781979409</v>
      </c>
      <c r="F310" s="21">
        <v>48.0222257135495</v>
      </c>
      <c r="G310" s="1">
        <v>56.8333333333333</v>
      </c>
      <c r="H310" s="21">
        <v>54</v>
      </c>
      <c r="I310" s="1">
        <v>4326.677</v>
      </c>
      <c r="J310" s="1">
        <v>106.666666666666</v>
      </c>
      <c r="K310" s="1">
        <v>12.5833333333333</v>
      </c>
      <c r="L310" s="1">
        <v>37.75</v>
      </c>
      <c r="M310" s="2">
        <v>918</v>
      </c>
      <c r="N310" s="1">
        <v>60760</v>
      </c>
      <c r="O310" s="1">
        <v>11.0146869567097</v>
      </c>
      <c r="P310" s="1">
        <v>73.409865</v>
      </c>
      <c r="Q310" s="1">
        <v>73.409865</v>
      </c>
      <c r="R310" s="1">
        <v>568.667533915629</v>
      </c>
      <c r="S310" s="1">
        <v>40.2714009492002</v>
      </c>
      <c r="T310" s="1">
        <v>167631</v>
      </c>
      <c r="U310" s="1" t="s">
        <v>199</v>
      </c>
      <c r="V310" s="1">
        <v>0</v>
      </c>
      <c r="W310" s="1">
        <v>0</v>
      </c>
      <c r="X310" s="1">
        <v>1</v>
      </c>
      <c r="Y310" s="1">
        <v>56</v>
      </c>
      <c r="Z310">
        <v>1</v>
      </c>
      <c r="AA310">
        <v>3</v>
      </c>
      <c r="AB310" s="1">
        <v>0</v>
      </c>
      <c r="AC310" s="1">
        <v>1</v>
      </c>
      <c r="AD310" s="1">
        <v>1</v>
      </c>
      <c r="AE310" s="1">
        <v>0</v>
      </c>
      <c r="AF310" s="12">
        <v>5710571</v>
      </c>
      <c r="AG310" s="12">
        <v>7779024</v>
      </c>
      <c r="AH310">
        <v>0.734098647850939</v>
      </c>
      <c r="AI310" s="10">
        <v>56890000</v>
      </c>
      <c r="AJ310" s="22">
        <v>62.18</v>
      </c>
      <c r="AK310" s="16">
        <v>16143</v>
      </c>
      <c r="AL310" s="23">
        <v>482481.09</v>
      </c>
      <c r="AM310" s="16">
        <f t="shared" si="18"/>
        <v>525.578529411765</v>
      </c>
      <c r="AN310" s="16">
        <f t="shared" si="19"/>
        <v>0.00848094726665495</v>
      </c>
      <c r="AO310" s="16">
        <v>12191</v>
      </c>
      <c r="AP310">
        <v>0.0352412810506102</v>
      </c>
      <c r="AQ310" s="4">
        <v>856</v>
      </c>
      <c r="AR310" s="4">
        <v>1753</v>
      </c>
      <c r="AS310" s="4">
        <v>0.960650897413408</v>
      </c>
      <c r="AT310" s="4">
        <v>5805592</v>
      </c>
      <c r="AU310" s="4">
        <v>139447</v>
      </c>
      <c r="AV310" s="4">
        <v>3162</v>
      </c>
      <c r="AW310" s="4">
        <v>4624</v>
      </c>
      <c r="AX310" s="4">
        <v>1192161</v>
      </c>
      <c r="AY310" s="4">
        <v>95580179</v>
      </c>
      <c r="AZ310" s="4">
        <v>104117.84204793</v>
      </c>
      <c r="BA310" s="4">
        <v>1.680087519775</v>
      </c>
      <c r="BB310" s="4">
        <v>216735</v>
      </c>
      <c r="BC310" s="4">
        <v>21195442</v>
      </c>
      <c r="BD310" s="24">
        <v>17865957.3061473</v>
      </c>
      <c r="BE310" s="12">
        <v>19461.8271308794</v>
      </c>
      <c r="BF310" s="20">
        <v>0.314043897102255</v>
      </c>
      <c r="BG310" s="25">
        <v>2492.586</v>
      </c>
      <c r="BH310" s="2">
        <v>28869.2</v>
      </c>
      <c r="BI310" s="4">
        <v>657.0941</v>
      </c>
      <c r="BJ310">
        <v>0</v>
      </c>
      <c r="BK310">
        <v>1</v>
      </c>
      <c r="BL310" s="17">
        <v>14.3649074385</v>
      </c>
      <c r="BM310">
        <v>1.56208322661096</v>
      </c>
      <c r="BN310">
        <v>2.18345962393</v>
      </c>
      <c r="BO310">
        <f t="shared" si="16"/>
        <v>3.41074565452333</v>
      </c>
      <c r="BP310">
        <v>59.55</v>
      </c>
    </row>
    <row r="311" spans="1:68">
      <c r="A311">
        <v>31</v>
      </c>
      <c r="B311" s="1" t="s">
        <v>194</v>
      </c>
      <c r="C311" s="1">
        <v>2020</v>
      </c>
      <c r="D311" s="1" t="str">
        <f t="shared" si="17"/>
        <v>潍坊市2020</v>
      </c>
      <c r="E311" s="1">
        <v>1521.85832630378</v>
      </c>
      <c r="F311" s="21">
        <v>42.8496216844941</v>
      </c>
      <c r="G311" s="1">
        <v>49.75</v>
      </c>
      <c r="H311" s="1"/>
      <c r="I311" s="1"/>
      <c r="J311" s="1">
        <v>88.75</v>
      </c>
      <c r="K311" s="1">
        <v>10.6666666666666</v>
      </c>
      <c r="L311" s="1">
        <v>32.5833333333333</v>
      </c>
      <c r="M311" s="2">
        <v>922</v>
      </c>
      <c r="P311">
        <v>72.288701</v>
      </c>
      <c r="Q311" s="1">
        <v>72.086632</v>
      </c>
      <c r="R311" s="1">
        <v>568.667533915629</v>
      </c>
      <c r="S311" s="1">
        <v>39.3055413643949</v>
      </c>
      <c r="T311" s="1">
        <v>193075</v>
      </c>
      <c r="U311" s="1" t="s">
        <v>199</v>
      </c>
      <c r="V311" s="1">
        <v>0</v>
      </c>
      <c r="W311" s="1">
        <v>0</v>
      </c>
      <c r="X311" s="1">
        <v>1</v>
      </c>
      <c r="Y311" s="1">
        <v>57</v>
      </c>
      <c r="Z311">
        <v>1</v>
      </c>
      <c r="AA311">
        <v>3</v>
      </c>
      <c r="AB311" s="1">
        <v>0</v>
      </c>
      <c r="AC311" s="1">
        <v>1</v>
      </c>
      <c r="AD311" s="1">
        <v>1</v>
      </c>
      <c r="AE311" s="1">
        <v>0</v>
      </c>
      <c r="AF311" s="12">
        <v>5739000</v>
      </c>
      <c r="AG311" s="12">
        <v>7939000</v>
      </c>
      <c r="AH311">
        <v>0.722887013477768</v>
      </c>
      <c r="AI311" s="10">
        <v>58721700</v>
      </c>
      <c r="AJ311" s="22"/>
      <c r="AK311" s="16">
        <v>16143</v>
      </c>
      <c r="AM311" s="16"/>
      <c r="AN311" s="16"/>
      <c r="AP311">
        <v>0.0363759524251998</v>
      </c>
      <c r="BE311" s="8"/>
      <c r="BF311"/>
      <c r="BG311" s="25"/>
      <c r="BH311" s="2">
        <v>28869.2</v>
      </c>
      <c r="BJ311">
        <v>0</v>
      </c>
      <c r="BK311">
        <v>1</v>
      </c>
      <c r="BL311" s="17">
        <v>13.9454785916</v>
      </c>
      <c r="BM311">
        <v>2.40693001487397</v>
      </c>
      <c r="BN311">
        <v>2.15131708226</v>
      </c>
      <c r="BO311">
        <f t="shared" si="16"/>
        <v>5.17806965680269</v>
      </c>
      <c r="BP311">
        <v>72.42</v>
      </c>
    </row>
    <row r="312" spans="1:67">
      <c r="A312">
        <v>32</v>
      </c>
      <c r="B312" s="1" t="s">
        <v>200</v>
      </c>
      <c r="C312" s="1">
        <v>2011</v>
      </c>
      <c r="D312" s="1" t="str">
        <f t="shared" si="17"/>
        <v>济宁市2011</v>
      </c>
      <c r="E312" s="1">
        <v>1213.72300099746</v>
      </c>
      <c r="F312" s="21">
        <v>73.1243037386727</v>
      </c>
      <c r="G312" s="1">
        <v>83.6294987121731</v>
      </c>
      <c r="H312" s="21">
        <v>57</v>
      </c>
      <c r="I312" s="1">
        <v>634.0062</v>
      </c>
      <c r="J312" s="1">
        <v>109</v>
      </c>
      <c r="K312" s="1">
        <v>65</v>
      </c>
      <c r="L312" s="1">
        <v>44</v>
      </c>
      <c r="M312" s="2">
        <v>847</v>
      </c>
      <c r="N312" s="1">
        <v>35729</v>
      </c>
      <c r="O312" s="1">
        <v>10.4837179629404</v>
      </c>
      <c r="P312" s="1">
        <v>68.943596</v>
      </c>
      <c r="Q312" s="1">
        <v>68.943596</v>
      </c>
      <c r="R312" s="1">
        <v>741.486474656395</v>
      </c>
      <c r="S312" s="1">
        <v>53.0236235151155</v>
      </c>
      <c r="T312" s="1">
        <v>64456</v>
      </c>
      <c r="U312" s="1" t="s">
        <v>201</v>
      </c>
      <c r="V312" s="1">
        <v>0</v>
      </c>
      <c r="W312" s="1">
        <v>0</v>
      </c>
      <c r="X312" s="1">
        <v>0</v>
      </c>
      <c r="Y312" s="1">
        <v>41</v>
      </c>
      <c r="Z312">
        <v>1</v>
      </c>
      <c r="AA312">
        <v>3</v>
      </c>
      <c r="AB312" s="1">
        <v>1</v>
      </c>
      <c r="AC312" s="1">
        <v>1</v>
      </c>
      <c r="AD312" s="1">
        <v>0</v>
      </c>
      <c r="AE312" s="1">
        <v>0</v>
      </c>
      <c r="AF312" s="12">
        <v>2070996</v>
      </c>
      <c r="AG312" s="12">
        <v>3003899</v>
      </c>
      <c r="AH312">
        <v>0.68943596306001</v>
      </c>
      <c r="AI312" s="10">
        <v>28966900</v>
      </c>
      <c r="AJ312" s="22"/>
      <c r="AK312" s="16">
        <v>11423</v>
      </c>
      <c r="AL312" s="23">
        <v>473468.7928</v>
      </c>
      <c r="AM312" s="16">
        <f t="shared" si="18"/>
        <v>558.995032821724</v>
      </c>
      <c r="AN312" s="16">
        <f t="shared" si="19"/>
        <v>0.0163451661309978</v>
      </c>
      <c r="AO312" s="16">
        <v>12385</v>
      </c>
      <c r="AP312">
        <v>0.0253583997198634</v>
      </c>
      <c r="AQ312" s="4">
        <v>53</v>
      </c>
      <c r="AR312" s="4">
        <v>216</v>
      </c>
      <c r="AS312" s="4">
        <v>0.995215266981812</v>
      </c>
      <c r="AT312" s="4">
        <v>2360812</v>
      </c>
      <c r="AU312" s="4">
        <v>80687</v>
      </c>
      <c r="AV312" s="4">
        <v>1260</v>
      </c>
      <c r="AW312" s="4">
        <v>9982</v>
      </c>
      <c r="AX312" s="4">
        <v>990735</v>
      </c>
      <c r="AY312" s="4">
        <v>13916553</v>
      </c>
      <c r="AZ312" s="4">
        <v>16430.4049586777</v>
      </c>
      <c r="BA312" s="4">
        <v>0.480429490211241</v>
      </c>
      <c r="BB312" s="4">
        <v>57470</v>
      </c>
      <c r="BC312" s="4">
        <v>16298148</v>
      </c>
      <c r="BD312" s="24">
        <v>3710716.2348</v>
      </c>
      <c r="BE312" s="12">
        <v>4381.01090295159</v>
      </c>
      <c r="BF312" s="20">
        <v>0.128101945144285</v>
      </c>
      <c r="BG312" s="25">
        <v>552.345</v>
      </c>
      <c r="BH312" s="2">
        <v>16257</v>
      </c>
      <c r="BI312" s="4">
        <v>98.64094</v>
      </c>
      <c r="BJ312">
        <v>0</v>
      </c>
      <c r="BK312">
        <v>1</v>
      </c>
      <c r="BL312" s="17">
        <v>13.2019177811</v>
      </c>
      <c r="BM312">
        <v>2.2204494020411</v>
      </c>
      <c r="BN312">
        <v>1.89865860218</v>
      </c>
      <c r="BO312">
        <f t="shared" si="16"/>
        <v>4.21587535789076</v>
      </c>
    </row>
    <row r="313" spans="1:67">
      <c r="A313">
        <v>32</v>
      </c>
      <c r="B313" s="1" t="s">
        <v>200</v>
      </c>
      <c r="C313" s="1">
        <v>2012</v>
      </c>
      <c r="D313" s="1" t="str">
        <f t="shared" si="17"/>
        <v>济宁市2012</v>
      </c>
      <c r="E313" s="1">
        <v>1271.33014592345</v>
      </c>
      <c r="F313" s="21">
        <v>74.1807947180443</v>
      </c>
      <c r="G313" s="1">
        <v>76.5719437563071</v>
      </c>
      <c r="H313" s="21">
        <v>57</v>
      </c>
      <c r="I313" s="1">
        <v>645.9605</v>
      </c>
      <c r="J313" s="1">
        <v>109</v>
      </c>
      <c r="K313" s="1">
        <v>70</v>
      </c>
      <c r="L313" s="1">
        <v>39</v>
      </c>
      <c r="M313" s="2">
        <v>847.1</v>
      </c>
      <c r="N313" s="1">
        <v>39165</v>
      </c>
      <c r="O313" s="1">
        <v>10.5755387698013</v>
      </c>
      <c r="P313" s="1">
        <v>67.761193</v>
      </c>
      <c r="Q313" s="1">
        <v>67.74295</v>
      </c>
      <c r="R313" s="1">
        <v>741.57401733345</v>
      </c>
      <c r="S313" s="1">
        <v>52.4706841412178</v>
      </c>
      <c r="T313" s="1">
        <v>73519</v>
      </c>
      <c r="U313" s="1" t="s">
        <v>202</v>
      </c>
      <c r="V313" s="1">
        <v>0</v>
      </c>
      <c r="W313" s="1">
        <v>0</v>
      </c>
      <c r="X313" s="1">
        <v>0</v>
      </c>
      <c r="Y313" s="1">
        <v>55</v>
      </c>
      <c r="Z313">
        <v>1</v>
      </c>
      <c r="AA313">
        <v>2</v>
      </c>
      <c r="AB313" s="1">
        <v>0</v>
      </c>
      <c r="AC313" s="1">
        <v>1</v>
      </c>
      <c r="AD313" s="1">
        <v>0</v>
      </c>
      <c r="AE313" s="1">
        <v>0</v>
      </c>
      <c r="AF313" s="12">
        <v>2456266</v>
      </c>
      <c r="AG313" s="12">
        <v>3624886</v>
      </c>
      <c r="AH313">
        <v>0.67761193041657</v>
      </c>
      <c r="AI313" s="10">
        <v>31893700</v>
      </c>
      <c r="AJ313" s="22"/>
      <c r="AK313" s="16">
        <v>11423</v>
      </c>
      <c r="AL313" s="23">
        <v>486113</v>
      </c>
      <c r="AM313" s="16">
        <f t="shared" si="18"/>
        <v>573.855507023964</v>
      </c>
      <c r="AN313" s="16">
        <f t="shared" si="19"/>
        <v>0.0152416621464427</v>
      </c>
      <c r="AO313" s="16">
        <v>13290</v>
      </c>
      <c r="AP313">
        <v>0.0279205987919111</v>
      </c>
      <c r="AQ313" s="4">
        <v>80</v>
      </c>
      <c r="AR313" s="4">
        <v>242</v>
      </c>
      <c r="AS313" s="4">
        <v>1.03619101254937</v>
      </c>
      <c r="AT313" s="4">
        <v>2367005</v>
      </c>
      <c r="AU313" s="4">
        <v>85150</v>
      </c>
      <c r="AV313" s="4">
        <v>1551</v>
      </c>
      <c r="AW313" s="4">
        <v>10665</v>
      </c>
      <c r="AX313" s="4">
        <v>990734</v>
      </c>
      <c r="AY313" s="4">
        <v>18097445</v>
      </c>
      <c r="AZ313" s="4">
        <v>21364.0007082989</v>
      </c>
      <c r="BA313" s="4">
        <v>0.56743008807382</v>
      </c>
      <c r="BB313" s="4">
        <v>67821</v>
      </c>
      <c r="BC313" s="4">
        <v>15432675</v>
      </c>
      <c r="BD313" s="24">
        <v>3229222.5</v>
      </c>
      <c r="BE313" s="12">
        <v>3812.09125250856</v>
      </c>
      <c r="BF313" s="20">
        <v>0.101249541445489</v>
      </c>
      <c r="BG313" s="25">
        <v>635.499</v>
      </c>
      <c r="BH313" s="2">
        <v>17439.8</v>
      </c>
      <c r="BI313" s="4">
        <v>102.4634</v>
      </c>
      <c r="BJ313">
        <v>0</v>
      </c>
      <c r="BK313">
        <v>1</v>
      </c>
      <c r="BL313" s="17">
        <v>13.4151610243</v>
      </c>
      <c r="BM313">
        <v>1.65868473436164</v>
      </c>
      <c r="BN313">
        <v>1.93073651141</v>
      </c>
      <c r="BO313">
        <f t="shared" si="16"/>
        <v>3.20248317755042</v>
      </c>
    </row>
    <row r="314" spans="1:68">
      <c r="A314">
        <v>32</v>
      </c>
      <c r="B314" s="1" t="s">
        <v>200</v>
      </c>
      <c r="C314" s="1">
        <v>2013</v>
      </c>
      <c r="D314" s="1" t="str">
        <f t="shared" si="17"/>
        <v>济宁市2013</v>
      </c>
      <c r="E314" s="1">
        <v>1310.84634564991</v>
      </c>
      <c r="F314" s="21">
        <v>78.3647736943288</v>
      </c>
      <c r="G314" s="1">
        <v>88.140867286927</v>
      </c>
      <c r="H314" s="21">
        <v>57</v>
      </c>
      <c r="I314" s="1">
        <v>902.0297</v>
      </c>
      <c r="J314" s="1"/>
      <c r="K314" s="1"/>
      <c r="L314" s="1"/>
      <c r="M314" s="2">
        <v>847.8</v>
      </c>
      <c r="N314" s="1">
        <v>41292</v>
      </c>
      <c r="O314" s="1">
        <v>10.6284240555855</v>
      </c>
      <c r="P314" s="1">
        <v>70.571476</v>
      </c>
      <c r="Q314" s="1">
        <v>70.57263</v>
      </c>
      <c r="R314" s="1">
        <v>749.535850057466</v>
      </c>
      <c r="S314" s="1">
        <v>51.1152363272883</v>
      </c>
      <c r="T314" s="1">
        <v>98340</v>
      </c>
      <c r="U314" s="1" t="s">
        <v>202</v>
      </c>
      <c r="V314" s="1">
        <v>0</v>
      </c>
      <c r="W314" s="1">
        <v>0</v>
      </c>
      <c r="X314" s="1">
        <v>0</v>
      </c>
      <c r="Y314" s="1">
        <v>56</v>
      </c>
      <c r="Z314">
        <v>1</v>
      </c>
      <c r="AA314">
        <v>2</v>
      </c>
      <c r="AB314" s="1">
        <v>0</v>
      </c>
      <c r="AC314" s="1">
        <v>1</v>
      </c>
      <c r="AD314" s="1">
        <v>0</v>
      </c>
      <c r="AE314" s="1">
        <v>0</v>
      </c>
      <c r="AF314" s="12">
        <v>3022366</v>
      </c>
      <c r="AG314" s="12">
        <v>4282702</v>
      </c>
      <c r="AH314">
        <v>0.705714756712001</v>
      </c>
      <c r="AI314" s="10">
        <v>35015400</v>
      </c>
      <c r="AJ314" s="22">
        <v>48.329</v>
      </c>
      <c r="AK314" s="16">
        <v>11311</v>
      </c>
      <c r="AL314" s="23">
        <v>514128.498</v>
      </c>
      <c r="AM314" s="16">
        <f t="shared" si="18"/>
        <v>606.426631280963</v>
      </c>
      <c r="AN314" s="16">
        <f t="shared" si="19"/>
        <v>0.014682925170068</v>
      </c>
      <c r="AO314" s="16">
        <v>13765</v>
      </c>
      <c r="AP314">
        <v>0.0309569445672354</v>
      </c>
      <c r="AQ314" s="4">
        <v>92</v>
      </c>
      <c r="AR314" s="4">
        <v>275</v>
      </c>
      <c r="AS314" s="4">
        <v>1.04581974982616</v>
      </c>
      <c r="AT314" s="4">
        <v>2379612</v>
      </c>
      <c r="AU314" s="4">
        <v>88694</v>
      </c>
      <c r="AV314" s="4">
        <v>1954</v>
      </c>
      <c r="AW314" s="4">
        <v>10415</v>
      </c>
      <c r="AX314" s="4">
        <v>990734</v>
      </c>
      <c r="AY314" s="4">
        <v>21883112</v>
      </c>
      <c r="AZ314" s="4">
        <v>25811.6442557207</v>
      </c>
      <c r="BA314" s="4">
        <v>0.624956790440777</v>
      </c>
      <c r="BB314" s="4">
        <v>77989</v>
      </c>
      <c r="BC314" s="4">
        <v>18509169</v>
      </c>
      <c r="BD314" s="24">
        <v>3239217.0096</v>
      </c>
      <c r="BE314" s="12">
        <v>3820.73249539986</v>
      </c>
      <c r="BF314" s="20">
        <v>0.0925083537414966</v>
      </c>
      <c r="BG314" s="25">
        <v>737.851</v>
      </c>
      <c r="BH314" s="2">
        <v>18197.8</v>
      </c>
      <c r="BI314" s="4">
        <v>145.8887</v>
      </c>
      <c r="BJ314">
        <v>0</v>
      </c>
      <c r="BK314">
        <v>1</v>
      </c>
      <c r="BL314" s="17">
        <v>13.9884443297</v>
      </c>
      <c r="BM314">
        <v>1.78452104204384</v>
      </c>
      <c r="BN314">
        <v>2.08249270274</v>
      </c>
      <c r="BO314">
        <f t="shared" si="16"/>
        <v>3.71625204794227</v>
      </c>
      <c r="BP314">
        <v>18</v>
      </c>
    </row>
    <row r="315" spans="1:68">
      <c r="A315">
        <v>32</v>
      </c>
      <c r="B315" s="1" t="s">
        <v>200</v>
      </c>
      <c r="C315" s="1">
        <v>2014</v>
      </c>
      <c r="D315" s="1" t="str">
        <f t="shared" si="17"/>
        <v>济宁市2014</v>
      </c>
      <c r="E315" s="1">
        <v>1267.20158622427</v>
      </c>
      <c r="F315" s="21">
        <v>67.5592035011361</v>
      </c>
      <c r="G315" s="1">
        <v>78.9295257859999</v>
      </c>
      <c r="H315" s="21">
        <v>57</v>
      </c>
      <c r="I315" s="1">
        <v>912.8208</v>
      </c>
      <c r="J315" s="1">
        <v>154.797260273973</v>
      </c>
      <c r="K315" s="1">
        <v>72.2767123287671</v>
      </c>
      <c r="L315" s="1">
        <v>46.6602739726027</v>
      </c>
      <c r="M315" s="2">
        <v>860.1</v>
      </c>
      <c r="N315" s="1">
        <v>46213</v>
      </c>
      <c r="O315" s="1">
        <v>10.7410164227698</v>
      </c>
      <c r="P315" s="1">
        <v>71.583131</v>
      </c>
      <c r="Q315" s="1">
        <v>71.58313</v>
      </c>
      <c r="R315" s="1">
        <v>760.410220139687</v>
      </c>
      <c r="S315" s="1">
        <v>50.3302579432956</v>
      </c>
      <c r="T315" s="1">
        <v>130502</v>
      </c>
      <c r="U315" s="1" t="s">
        <v>202</v>
      </c>
      <c r="V315" s="1">
        <v>0</v>
      </c>
      <c r="W315" s="1">
        <v>0</v>
      </c>
      <c r="X315" s="1">
        <v>0</v>
      </c>
      <c r="Y315" s="1">
        <v>57</v>
      </c>
      <c r="Z315">
        <v>1</v>
      </c>
      <c r="AA315">
        <v>2</v>
      </c>
      <c r="AB315" s="1">
        <v>0</v>
      </c>
      <c r="AC315" s="1">
        <v>1</v>
      </c>
      <c r="AD315" s="1">
        <v>0</v>
      </c>
      <c r="AE315" s="1">
        <v>0</v>
      </c>
      <c r="AF315" s="12">
        <v>3341968</v>
      </c>
      <c r="AG315" s="12">
        <v>4668653</v>
      </c>
      <c r="AH315">
        <v>0.715831311515334</v>
      </c>
      <c r="AI315" s="10">
        <v>38000607</v>
      </c>
      <c r="AJ315" s="22">
        <v>50.255</v>
      </c>
      <c r="AK315" s="16">
        <v>11311</v>
      </c>
      <c r="AL315" s="23">
        <v>544546.9344</v>
      </c>
      <c r="AM315" s="16">
        <f t="shared" si="18"/>
        <v>633.120491105685</v>
      </c>
      <c r="AN315" s="16">
        <f t="shared" si="19"/>
        <v>0.0143299535820573</v>
      </c>
      <c r="AO315" s="16">
        <v>12525</v>
      </c>
      <c r="AP315">
        <v>0.033596151533905</v>
      </c>
      <c r="AQ315" s="4">
        <v>103</v>
      </c>
      <c r="AR315" s="4">
        <v>329</v>
      </c>
      <c r="AS315" s="4">
        <v>1.028726507735</v>
      </c>
      <c r="AT315" s="4">
        <v>2405379</v>
      </c>
      <c r="AU315" s="4">
        <v>95491</v>
      </c>
      <c r="AV315" s="4">
        <v>2333</v>
      </c>
      <c r="AW315" s="4">
        <v>5516</v>
      </c>
      <c r="AX315" s="4">
        <v>990734</v>
      </c>
      <c r="AY315" s="4">
        <v>25381801</v>
      </c>
      <c r="AZ315" s="4">
        <v>29510.2906638763</v>
      </c>
      <c r="BA315" s="4">
        <v>0.667931462252695</v>
      </c>
      <c r="BB315" s="4">
        <v>80687</v>
      </c>
      <c r="BC315" s="4">
        <v>19656280</v>
      </c>
      <c r="BD315" s="24">
        <v>3213624.2484</v>
      </c>
      <c r="BE315" s="12">
        <v>3736.33792396233</v>
      </c>
      <c r="BF315" s="20">
        <v>0.0845677083105541</v>
      </c>
      <c r="BG315" s="25">
        <v>827.603</v>
      </c>
      <c r="BH315" s="2">
        <v>18797</v>
      </c>
      <c r="BI315" s="4">
        <v>149.5659</v>
      </c>
      <c r="BJ315">
        <v>0</v>
      </c>
      <c r="BK315">
        <v>1</v>
      </c>
      <c r="BL315" s="17">
        <v>14.2668302973</v>
      </c>
      <c r="BM315">
        <v>1.70105232574795</v>
      </c>
      <c r="BN315">
        <v>1.96302788218</v>
      </c>
      <c r="BO315">
        <f t="shared" si="16"/>
        <v>3.33921314449035</v>
      </c>
      <c r="BP315" s="26">
        <v>8.33333333333333</v>
      </c>
    </row>
    <row r="316" spans="1:68">
      <c r="A316">
        <v>32</v>
      </c>
      <c r="B316" s="1" t="s">
        <v>200</v>
      </c>
      <c r="C316" s="1">
        <v>2015</v>
      </c>
      <c r="D316" s="1" t="str">
        <f t="shared" si="17"/>
        <v>济宁市2015</v>
      </c>
      <c r="E316" s="1">
        <v>1217.76725649986</v>
      </c>
      <c r="F316" s="21">
        <v>82.6629230132783</v>
      </c>
      <c r="G316" s="1">
        <v>76.4233230775846</v>
      </c>
      <c r="H316" s="21">
        <v>58</v>
      </c>
      <c r="I316" s="1">
        <v>946.4687</v>
      </c>
      <c r="J316" s="1">
        <v>140.134246575342</v>
      </c>
      <c r="K316" s="1">
        <v>57.4082191780822</v>
      </c>
      <c r="L316" s="1">
        <v>44.2767123287671</v>
      </c>
      <c r="M316" s="2">
        <v>867.44</v>
      </c>
      <c r="N316" s="1">
        <v>48529</v>
      </c>
      <c r="O316" s="1">
        <v>10.7899168363761</v>
      </c>
      <c r="P316" s="1">
        <v>71.563852</v>
      </c>
      <c r="Q316" s="1">
        <v>71.503577</v>
      </c>
      <c r="R316" s="1">
        <v>766.899478383874</v>
      </c>
      <c r="S316" s="1">
        <v>47.2477635742942</v>
      </c>
      <c r="T316" s="1">
        <v>139786</v>
      </c>
      <c r="U316" s="1" t="s">
        <v>202</v>
      </c>
      <c r="V316" s="1">
        <v>0</v>
      </c>
      <c r="W316" s="1">
        <v>0</v>
      </c>
      <c r="X316" s="1">
        <v>0</v>
      </c>
      <c r="Y316" s="1">
        <v>58</v>
      </c>
      <c r="Z316">
        <v>1</v>
      </c>
      <c r="AA316">
        <v>2</v>
      </c>
      <c r="AB316" s="1">
        <v>0</v>
      </c>
      <c r="AC316" s="1">
        <v>1</v>
      </c>
      <c r="AD316" s="1">
        <v>0</v>
      </c>
      <c r="AE316" s="1">
        <v>0</v>
      </c>
      <c r="AF316" s="12">
        <v>3686166</v>
      </c>
      <c r="AG316" s="12">
        <v>5150877</v>
      </c>
      <c r="AH316">
        <v>0.715638521362479</v>
      </c>
      <c r="AI316" s="10">
        <v>40131243</v>
      </c>
      <c r="AJ316" s="22">
        <v>52.75</v>
      </c>
      <c r="AK316" s="16">
        <v>11311</v>
      </c>
      <c r="AL316" s="23">
        <v>571131.8232</v>
      </c>
      <c r="AM316" s="16">
        <f t="shared" si="18"/>
        <v>658.410752559255</v>
      </c>
      <c r="AN316" s="16">
        <f t="shared" si="19"/>
        <v>0.0142316006309598</v>
      </c>
      <c r="AO316" s="16">
        <v>12541</v>
      </c>
      <c r="AP316">
        <v>0.0354798364424012</v>
      </c>
      <c r="AQ316" s="4">
        <v>129</v>
      </c>
      <c r="AR316" s="4">
        <v>385</v>
      </c>
      <c r="AS316" s="4">
        <v>1.00749087930995</v>
      </c>
      <c r="AT316" s="4">
        <v>2458484</v>
      </c>
      <c r="AU316" s="4">
        <v>103965</v>
      </c>
      <c r="AV316" s="4">
        <v>2631</v>
      </c>
      <c r="AW316" s="4">
        <v>5117</v>
      </c>
      <c r="AX316" s="4">
        <v>990729</v>
      </c>
      <c r="AY316" s="4">
        <v>28910052</v>
      </c>
      <c r="AZ316" s="4">
        <v>33328.0134649082</v>
      </c>
      <c r="BA316" s="4">
        <v>0.720387654077896</v>
      </c>
      <c r="BB316" s="4">
        <v>80339</v>
      </c>
      <c r="BC316" s="4">
        <v>23839843</v>
      </c>
      <c r="BD316" s="24">
        <v>3386150.6292</v>
      </c>
      <c r="BE316" s="12">
        <v>3903.61365535368</v>
      </c>
      <c r="BF316" s="20">
        <v>0.0843769187313735</v>
      </c>
      <c r="BG316" s="25">
        <v>922.743</v>
      </c>
      <c r="BH316" s="2">
        <v>19098.1</v>
      </c>
      <c r="BI316" s="4">
        <v>158.0437</v>
      </c>
      <c r="BJ316">
        <v>0</v>
      </c>
      <c r="BK316">
        <v>1</v>
      </c>
      <c r="BL316" s="17">
        <v>13.9504188449</v>
      </c>
      <c r="BM316">
        <v>1.90495763226027</v>
      </c>
      <c r="BN316">
        <v>1.93581624499</v>
      </c>
      <c r="BO316">
        <f t="shared" si="16"/>
        <v>3.68764793054712</v>
      </c>
      <c r="BP316" s="26">
        <v>60.5825396825397</v>
      </c>
    </row>
    <row r="317" spans="1:68">
      <c r="A317">
        <v>32</v>
      </c>
      <c r="B317" s="1" t="s">
        <v>200</v>
      </c>
      <c r="C317" s="1">
        <v>2016</v>
      </c>
      <c r="D317" s="1" t="str">
        <f t="shared" si="17"/>
        <v>济宁市2016</v>
      </c>
      <c r="E317" s="1">
        <v>1261.70431169475</v>
      </c>
      <c r="F317" s="21">
        <v>72.2774381017248</v>
      </c>
      <c r="G317" s="1">
        <v>71.3840696067961</v>
      </c>
      <c r="H317" s="21">
        <v>57</v>
      </c>
      <c r="I317" s="1">
        <v>882.9147</v>
      </c>
      <c r="J317" s="1">
        <v>115.331506849315</v>
      </c>
      <c r="K317" s="1">
        <v>41.9260273972603</v>
      </c>
      <c r="L317" s="1">
        <v>42.241095890411</v>
      </c>
      <c r="M317" s="2">
        <v>876</v>
      </c>
      <c r="N317" s="1">
        <v>51662</v>
      </c>
      <c r="O317" s="1">
        <v>10.8524777805733</v>
      </c>
      <c r="P317" s="1">
        <v>70.46173</v>
      </c>
      <c r="Q317" s="1">
        <v>70.46173</v>
      </c>
      <c r="R317" s="1">
        <v>774.467332684997</v>
      </c>
      <c r="S317" s="1">
        <v>45.3219799991631</v>
      </c>
      <c r="T317" s="1">
        <v>149293</v>
      </c>
      <c r="U317" s="1" t="s">
        <v>202</v>
      </c>
      <c r="V317" s="1">
        <v>0</v>
      </c>
      <c r="W317" s="1">
        <v>0</v>
      </c>
      <c r="X317" s="1">
        <v>0</v>
      </c>
      <c r="Y317" s="1">
        <v>59</v>
      </c>
      <c r="Z317">
        <v>1</v>
      </c>
      <c r="AA317">
        <v>2</v>
      </c>
      <c r="AB317" s="1">
        <v>0</v>
      </c>
      <c r="AC317" s="1">
        <v>1</v>
      </c>
      <c r="AD317" s="1">
        <v>0</v>
      </c>
      <c r="AE317" s="1">
        <v>0</v>
      </c>
      <c r="AF317" s="12">
        <v>3915168</v>
      </c>
      <c r="AG317" s="12">
        <v>5556446</v>
      </c>
      <c r="AH317">
        <v>0.704617303938525</v>
      </c>
      <c r="AI317" s="10">
        <v>43018200</v>
      </c>
      <c r="AJ317" s="22">
        <v>55.25</v>
      </c>
      <c r="AK317" s="16">
        <v>11311</v>
      </c>
      <c r="AL317" s="23">
        <v>336478.9911</v>
      </c>
      <c r="AM317" s="16">
        <f t="shared" si="18"/>
        <v>384.108437328767</v>
      </c>
      <c r="AN317" s="16">
        <f t="shared" si="19"/>
        <v>0.00782178220148681</v>
      </c>
      <c r="AO317" s="16">
        <v>11638</v>
      </c>
      <c r="AP317">
        <v>0.0380321810626823</v>
      </c>
      <c r="AQ317" s="4">
        <v>230</v>
      </c>
      <c r="AR317" s="4">
        <v>597</v>
      </c>
      <c r="AS317" s="4">
        <v>1.01985013657498</v>
      </c>
      <c r="AT317" s="4">
        <v>2569782</v>
      </c>
      <c r="AU317" s="4">
        <v>110651</v>
      </c>
      <c r="AV317" s="4">
        <v>2599</v>
      </c>
      <c r="AW317" s="4">
        <v>4830</v>
      </c>
      <c r="AX317" s="4">
        <v>990692</v>
      </c>
      <c r="AY317" s="4">
        <v>32789741</v>
      </c>
      <c r="AZ317" s="4">
        <v>37431.2111872146</v>
      </c>
      <c r="BA317" s="4">
        <v>0.762229498212385</v>
      </c>
      <c r="BB317" s="4">
        <v>76727</v>
      </c>
      <c r="BC317" s="4">
        <v>24210687</v>
      </c>
      <c r="BD317" s="24">
        <v>3598346.4636</v>
      </c>
      <c r="BE317" s="12">
        <v>4107.70144246575</v>
      </c>
      <c r="BF317" s="20">
        <v>0.0836470717882199</v>
      </c>
      <c r="BG317" s="25">
        <v>1089.394</v>
      </c>
      <c r="BH317" s="2">
        <v>19373.2</v>
      </c>
      <c r="BI317" s="4">
        <v>152.6603</v>
      </c>
      <c r="BJ317">
        <v>0</v>
      </c>
      <c r="BK317">
        <v>1</v>
      </c>
      <c r="BL317" s="17">
        <v>14.4212781626</v>
      </c>
      <c r="BM317">
        <v>2.16450635365479</v>
      </c>
      <c r="BN317">
        <v>2.01958926977</v>
      </c>
      <c r="BO317">
        <f t="shared" si="16"/>
        <v>4.37141380619021</v>
      </c>
      <c r="BP317">
        <v>70.31</v>
      </c>
    </row>
    <row r="318" spans="1:68">
      <c r="A318">
        <v>32</v>
      </c>
      <c r="B318" s="1" t="s">
        <v>200</v>
      </c>
      <c r="C318" s="1">
        <v>2017</v>
      </c>
      <c r="D318" s="1" t="str">
        <f t="shared" si="17"/>
        <v>济宁市2017</v>
      </c>
      <c r="E318" s="1">
        <v>1234.90629090594</v>
      </c>
      <c r="F318" s="21">
        <v>62.3276603637823</v>
      </c>
      <c r="G318" s="1">
        <v>62.9065993581057</v>
      </c>
      <c r="H318" s="21">
        <v>61</v>
      </c>
      <c r="I318" s="1">
        <v>2287.444</v>
      </c>
      <c r="J318" s="1">
        <v>104.115068493151</v>
      </c>
      <c r="K318" s="1">
        <v>26.4876712328767</v>
      </c>
      <c r="L318" s="1">
        <v>41.1616438356164</v>
      </c>
      <c r="M318" s="2">
        <v>883</v>
      </c>
      <c r="N318" s="1">
        <v>55430</v>
      </c>
      <c r="O318" s="1">
        <v>10.9228762424139</v>
      </c>
      <c r="P318" s="1">
        <v>67.713323</v>
      </c>
      <c r="Q318" s="1">
        <v>67.71332</v>
      </c>
      <c r="R318" s="1">
        <v>789.309019397515</v>
      </c>
      <c r="S318" s="1">
        <v>45.7680669949124</v>
      </c>
      <c r="T318" s="1">
        <v>143570</v>
      </c>
      <c r="U318" s="1" t="s">
        <v>203</v>
      </c>
      <c r="V318" s="1">
        <v>0</v>
      </c>
      <c r="W318" s="1">
        <v>0</v>
      </c>
      <c r="X318" s="1">
        <v>0</v>
      </c>
      <c r="Y318" s="1">
        <v>54</v>
      </c>
      <c r="Z318">
        <v>1</v>
      </c>
      <c r="AA318">
        <v>4</v>
      </c>
      <c r="AB318" s="1">
        <v>0</v>
      </c>
      <c r="AC318" s="1">
        <v>1</v>
      </c>
      <c r="AD318" s="1">
        <v>0</v>
      </c>
      <c r="AE318" s="1">
        <v>1</v>
      </c>
      <c r="AF318" s="12">
        <v>3857066</v>
      </c>
      <c r="AG318" s="12">
        <v>5696170</v>
      </c>
      <c r="AH318">
        <v>0.677133231627567</v>
      </c>
      <c r="AI318" s="10">
        <v>46367700</v>
      </c>
      <c r="AJ318" s="22">
        <v>57.12</v>
      </c>
      <c r="AK318" s="16">
        <v>11187</v>
      </c>
      <c r="AL318" s="23">
        <v>401212.2114</v>
      </c>
      <c r="AM318" s="16">
        <f t="shared" si="18"/>
        <v>454.373965345413</v>
      </c>
      <c r="AN318" s="16">
        <f t="shared" si="19"/>
        <v>0.00865283832064131</v>
      </c>
      <c r="AO318" s="16">
        <v>13126</v>
      </c>
      <c r="AP318">
        <v>0.0414478412443014</v>
      </c>
      <c r="AQ318" s="4">
        <v>334</v>
      </c>
      <c r="AR318" s="4">
        <v>688</v>
      </c>
      <c r="AS318" s="4">
        <v>0.98988511918158</v>
      </c>
      <c r="AT318" s="4">
        <v>2811150</v>
      </c>
      <c r="AU318" s="4">
        <v>117433</v>
      </c>
      <c r="AV318" s="4">
        <v>2733</v>
      </c>
      <c r="AW318" s="4">
        <v>4620</v>
      </c>
      <c r="AX318" s="4">
        <v>990395</v>
      </c>
      <c r="AY318" s="4">
        <v>40220327</v>
      </c>
      <c r="AZ318" s="4">
        <v>45549.6342015855</v>
      </c>
      <c r="BA318" s="4">
        <v>0.86742122210073</v>
      </c>
      <c r="BB318" s="4">
        <v>72089</v>
      </c>
      <c r="BC318" s="4">
        <v>31046039</v>
      </c>
      <c r="BD318" s="24">
        <v>4082222.30007438</v>
      </c>
      <c r="BE318" s="12">
        <v>4623.12831265502</v>
      </c>
      <c r="BF318" s="20">
        <v>0.0880402154964421</v>
      </c>
      <c r="BG318" s="25">
        <v>1260.659</v>
      </c>
      <c r="BH318" s="2">
        <v>19598.6</v>
      </c>
      <c r="BI318" s="4">
        <v>193.6879</v>
      </c>
      <c r="BJ318">
        <v>0</v>
      </c>
      <c r="BK318">
        <v>1</v>
      </c>
      <c r="BL318" s="17">
        <v>14.6604819226</v>
      </c>
      <c r="BM318">
        <v>1.94965125775342</v>
      </c>
      <c r="BN318">
        <v>2.01511993719</v>
      </c>
      <c r="BO318">
        <f t="shared" si="16"/>
        <v>3.92878112006649</v>
      </c>
      <c r="BP318">
        <v>64.63</v>
      </c>
    </row>
    <row r="319" spans="1:68">
      <c r="A319">
        <v>32</v>
      </c>
      <c r="B319" s="1" t="s">
        <v>200</v>
      </c>
      <c r="C319" s="1">
        <v>2018</v>
      </c>
      <c r="D319" s="1" t="str">
        <f t="shared" si="17"/>
        <v>济宁市2018</v>
      </c>
      <c r="E319" s="1">
        <v>1412.40519374853</v>
      </c>
      <c r="F319" s="21">
        <v>54.5118976433969</v>
      </c>
      <c r="G319" s="1">
        <v>54.817868738625</v>
      </c>
      <c r="H319" s="21">
        <v>52</v>
      </c>
      <c r="I319" s="1">
        <v>2504.39</v>
      </c>
      <c r="J319" s="1">
        <v>94.75</v>
      </c>
      <c r="K319" s="1">
        <v>18.0833333333333</v>
      </c>
      <c r="L319" s="1">
        <v>34.5</v>
      </c>
      <c r="M319" s="2">
        <v>891</v>
      </c>
      <c r="N319" s="1">
        <v>58972</v>
      </c>
      <c r="O319" s="1">
        <v>10.9848180339697</v>
      </c>
      <c r="P319" s="1">
        <v>64.557885</v>
      </c>
      <c r="Q319" s="1">
        <v>64.55788</v>
      </c>
      <c r="R319" s="1">
        <v>796.46017699115</v>
      </c>
      <c r="S319" s="1">
        <v>45.3139387252615</v>
      </c>
      <c r="T319" s="1">
        <v>130684</v>
      </c>
      <c r="U319" s="1" t="s">
        <v>204</v>
      </c>
      <c r="V319" s="1">
        <v>0</v>
      </c>
      <c r="W319" s="1">
        <v>0</v>
      </c>
      <c r="X319" s="1">
        <v>0</v>
      </c>
      <c r="Y319" s="1">
        <v>54</v>
      </c>
      <c r="Z319">
        <v>1</v>
      </c>
      <c r="AA319">
        <v>3</v>
      </c>
      <c r="AB319" s="1">
        <v>0</v>
      </c>
      <c r="AC319" s="1">
        <v>1</v>
      </c>
      <c r="AD319" s="1">
        <v>0</v>
      </c>
      <c r="AE319" s="1">
        <v>1</v>
      </c>
      <c r="AF319" s="12">
        <v>4000166</v>
      </c>
      <c r="AG319" s="12">
        <v>6196247</v>
      </c>
      <c r="AH319">
        <v>0.645578847970392</v>
      </c>
      <c r="AI319" s="10">
        <v>49305800</v>
      </c>
      <c r="AJ319" s="22">
        <v>58.85</v>
      </c>
      <c r="AK319" s="16">
        <v>11187</v>
      </c>
      <c r="AL319" s="23">
        <v>146780.5494</v>
      </c>
      <c r="AM319" s="16">
        <f t="shared" si="18"/>
        <v>164.736868013468</v>
      </c>
      <c r="AN319" s="16">
        <f t="shared" si="19"/>
        <v>0.00297694286270581</v>
      </c>
      <c r="AO319" s="16"/>
      <c r="AP319">
        <v>0.044074193260034</v>
      </c>
      <c r="AQ319" s="4">
        <v>343</v>
      </c>
      <c r="AR319" s="4">
        <v>640</v>
      </c>
      <c r="AS319" s="4">
        <v>1.02411690331627</v>
      </c>
      <c r="AT319" s="4">
        <v>3145738</v>
      </c>
      <c r="AU319" s="4">
        <v>124438</v>
      </c>
      <c r="AV319" s="4">
        <v>2869</v>
      </c>
      <c r="AW319" s="4">
        <v>4464</v>
      </c>
      <c r="AX319" s="4">
        <v>927696</v>
      </c>
      <c r="AY319" s="4">
        <v>49334585</v>
      </c>
      <c r="AZ319" s="4">
        <v>55369.9046015713</v>
      </c>
      <c r="BA319" s="4">
        <v>1.00058380555634</v>
      </c>
      <c r="BB319" s="4">
        <v>74910</v>
      </c>
      <c r="BC319" s="4">
        <v>28865163</v>
      </c>
      <c r="BD319" s="24">
        <v>4250711.70723522</v>
      </c>
      <c r="BE319" s="12">
        <v>4770.72021014054</v>
      </c>
      <c r="BF319" s="20">
        <v>0.0862111903109821</v>
      </c>
      <c r="BG319" s="25">
        <v>1413.774</v>
      </c>
      <c r="BH319" s="2">
        <v>20267.7</v>
      </c>
      <c r="BI319" s="4">
        <v>216.7521</v>
      </c>
      <c r="BJ319">
        <v>0</v>
      </c>
      <c r="BK319">
        <v>1</v>
      </c>
      <c r="BL319" s="17">
        <v>14.6165323928</v>
      </c>
      <c r="BM319">
        <v>2.18758224025479</v>
      </c>
      <c r="BN319">
        <v>2.12728693707</v>
      </c>
      <c r="BO319">
        <f t="shared" si="16"/>
        <v>4.65361512346035</v>
      </c>
      <c r="BP319">
        <v>61.34</v>
      </c>
    </row>
    <row r="320" spans="1:68">
      <c r="A320">
        <v>32</v>
      </c>
      <c r="B320" s="1" t="s">
        <v>200</v>
      </c>
      <c r="C320" s="1">
        <v>2019</v>
      </c>
      <c r="D320" s="1" t="str">
        <f t="shared" si="17"/>
        <v>济宁市2019</v>
      </c>
      <c r="E320" s="1">
        <v>1306.5045501884</v>
      </c>
      <c r="F320" s="21">
        <v>59.1331216410177</v>
      </c>
      <c r="G320" s="1">
        <v>56.8333333333333</v>
      </c>
      <c r="H320" s="21">
        <v>54</v>
      </c>
      <c r="I320" s="1">
        <v>2726.391</v>
      </c>
      <c r="J320" s="1">
        <v>95.9166666666666</v>
      </c>
      <c r="K320" s="1">
        <v>17</v>
      </c>
      <c r="L320" s="1">
        <v>35.9166666666666</v>
      </c>
      <c r="M320" s="2">
        <v>894</v>
      </c>
      <c r="N320" s="1">
        <v>52331</v>
      </c>
      <c r="O320" s="1">
        <v>10.8653442086811</v>
      </c>
      <c r="P320" s="1">
        <v>60.69407</v>
      </c>
      <c r="Q320" s="1">
        <v>60.69316</v>
      </c>
      <c r="R320" s="1">
        <v>799.141861088764</v>
      </c>
      <c r="S320" s="1">
        <v>40.274828375286</v>
      </c>
      <c r="T320" s="1">
        <v>106598</v>
      </c>
      <c r="U320" s="1" t="s">
        <v>204</v>
      </c>
      <c r="V320" s="1">
        <v>0</v>
      </c>
      <c r="W320" s="1">
        <v>0</v>
      </c>
      <c r="X320" s="1">
        <v>0</v>
      </c>
      <c r="Y320" s="1">
        <v>55</v>
      </c>
      <c r="Z320">
        <v>1</v>
      </c>
      <c r="AA320">
        <v>3</v>
      </c>
      <c r="AB320" s="1">
        <v>0</v>
      </c>
      <c r="AC320" s="1">
        <v>1</v>
      </c>
      <c r="AD320" s="1">
        <v>0</v>
      </c>
      <c r="AE320" s="1">
        <v>0</v>
      </c>
      <c r="AF320" s="12">
        <v>4050125</v>
      </c>
      <c r="AG320" s="12">
        <v>6673016</v>
      </c>
      <c r="AH320">
        <v>0.606940699677627</v>
      </c>
      <c r="AI320" s="10">
        <v>43700000</v>
      </c>
      <c r="AJ320" s="22">
        <v>59.69</v>
      </c>
      <c r="AK320" s="16">
        <v>11187</v>
      </c>
      <c r="AL320" s="23">
        <v>311508.666</v>
      </c>
      <c r="AM320" s="16">
        <f t="shared" si="18"/>
        <v>348.443697986577</v>
      </c>
      <c r="AN320" s="16">
        <f t="shared" si="19"/>
        <v>0.0071283447597254</v>
      </c>
      <c r="AO320" s="16">
        <v>10761</v>
      </c>
      <c r="AP320">
        <v>0.0390631983552338</v>
      </c>
      <c r="AQ320" s="4">
        <v>326</v>
      </c>
      <c r="AR320" s="4">
        <v>965</v>
      </c>
      <c r="AS320" s="4">
        <v>1.01029612566284</v>
      </c>
      <c r="AT320" s="4">
        <v>3296156</v>
      </c>
      <c r="AU320" s="4">
        <v>131662</v>
      </c>
      <c r="AV320" s="4">
        <v>2124</v>
      </c>
      <c r="AW320" s="4">
        <v>4348</v>
      </c>
      <c r="AX320" s="4">
        <v>542618</v>
      </c>
      <c r="AY320" s="4">
        <v>60513970</v>
      </c>
      <c r="AZ320" s="4">
        <v>67689.0044742729</v>
      </c>
      <c r="BA320" s="4">
        <v>1.3847590389016</v>
      </c>
      <c r="BB320" s="4">
        <v>86927</v>
      </c>
      <c r="BC320" s="4">
        <v>13821739</v>
      </c>
      <c r="BD320" s="24">
        <v>4604494.0118499</v>
      </c>
      <c r="BE320" s="12">
        <v>5150.44072913859</v>
      </c>
      <c r="BF320" s="20">
        <v>0.105365995694506</v>
      </c>
      <c r="BG320" s="25">
        <v>1573.002</v>
      </c>
      <c r="BH320" s="2">
        <v>20555.7</v>
      </c>
      <c r="BI320" s="4">
        <v>223.6529</v>
      </c>
      <c r="BJ320">
        <v>0</v>
      </c>
      <c r="BK320">
        <v>1</v>
      </c>
      <c r="BL320" s="17">
        <v>14.672089591</v>
      </c>
      <c r="BM320">
        <v>1.75066111397808</v>
      </c>
      <c r="BN320">
        <v>1.98960494335</v>
      </c>
      <c r="BO320">
        <f t="shared" si="16"/>
        <v>3.48312400650141</v>
      </c>
      <c r="BP320">
        <v>59.77</v>
      </c>
    </row>
    <row r="321" spans="1:68">
      <c r="A321">
        <v>32</v>
      </c>
      <c r="B321" s="1" t="s">
        <v>200</v>
      </c>
      <c r="C321" s="1">
        <v>2020</v>
      </c>
      <c r="D321" s="1" t="str">
        <f t="shared" si="17"/>
        <v>济宁市2020</v>
      </c>
      <c r="E321" s="1">
        <v>1190.89041261613</v>
      </c>
      <c r="F321" s="21">
        <v>52.8585593832563</v>
      </c>
      <c r="G321" s="1">
        <v>53.4166666666666</v>
      </c>
      <c r="H321" s="1"/>
      <c r="I321" s="1"/>
      <c r="J321" s="1">
        <v>81.1666666666666</v>
      </c>
      <c r="K321" s="1">
        <v>11.8333333333333</v>
      </c>
      <c r="L321" s="1">
        <v>31.4166666666666</v>
      </c>
      <c r="M321" s="2">
        <v>897</v>
      </c>
      <c r="P321">
        <v>59.172295</v>
      </c>
      <c r="Q321" s="1">
        <v>59.171011</v>
      </c>
      <c r="R321" s="1">
        <v>799.141861088764</v>
      </c>
      <c r="S321" s="1">
        <v>39.1982306516462</v>
      </c>
      <c r="T321" s="1">
        <v>117358</v>
      </c>
      <c r="U321" s="1" t="s">
        <v>204</v>
      </c>
      <c r="V321" s="1">
        <v>0</v>
      </c>
      <c r="W321" s="1">
        <v>0</v>
      </c>
      <c r="X321" s="1">
        <v>0</v>
      </c>
      <c r="Y321" s="1">
        <v>56</v>
      </c>
      <c r="Z321">
        <v>1</v>
      </c>
      <c r="AA321">
        <v>3</v>
      </c>
      <c r="AB321" s="1">
        <v>0</v>
      </c>
      <c r="AC321" s="1">
        <v>1</v>
      </c>
      <c r="AD321" s="1">
        <v>0</v>
      </c>
      <c r="AE321" s="1">
        <v>0</v>
      </c>
      <c r="AF321" s="12">
        <v>4117800</v>
      </c>
      <c r="AG321" s="12">
        <v>6959000</v>
      </c>
      <c r="AH321">
        <v>0.591722948699526</v>
      </c>
      <c r="AI321" s="10">
        <v>44943100</v>
      </c>
      <c r="AJ321" s="22"/>
      <c r="AK321" s="16">
        <v>11187</v>
      </c>
      <c r="AM321" s="16"/>
      <c r="AN321" s="16"/>
      <c r="AP321">
        <v>0.0401743988558148</v>
      </c>
      <c r="BE321" s="8"/>
      <c r="BF321"/>
      <c r="BG321" s="25"/>
      <c r="BH321" s="2">
        <v>20555.7</v>
      </c>
      <c r="BJ321">
        <v>0</v>
      </c>
      <c r="BK321">
        <v>1</v>
      </c>
      <c r="BL321" s="17">
        <v>14.383631335</v>
      </c>
      <c r="BM321">
        <v>2.48133004161644</v>
      </c>
      <c r="BN321">
        <v>2.02125972652</v>
      </c>
      <c r="BO321">
        <f t="shared" si="16"/>
        <v>5.0154124813235</v>
      </c>
      <c r="BP321">
        <v>60.66</v>
      </c>
    </row>
    <row r="322" spans="1:67">
      <c r="A322">
        <v>33</v>
      </c>
      <c r="B322" s="1" t="s">
        <v>205</v>
      </c>
      <c r="C322" s="1">
        <v>2011</v>
      </c>
      <c r="D322" s="1" t="str">
        <f t="shared" si="17"/>
        <v>泰安市2011</v>
      </c>
      <c r="E322" s="1">
        <v>1136.95787425156</v>
      </c>
      <c r="F322" s="21">
        <v>73.921756072019</v>
      </c>
      <c r="G322" s="1">
        <v>81.5077398660025</v>
      </c>
      <c r="H322" s="21">
        <v>53</v>
      </c>
      <c r="I322" s="1">
        <v>446.2749</v>
      </c>
      <c r="J322" s="1">
        <v>94</v>
      </c>
      <c r="K322" s="1">
        <v>56</v>
      </c>
      <c r="L322" s="1">
        <v>41</v>
      </c>
      <c r="M322" s="2">
        <v>559.5</v>
      </c>
      <c r="N322" s="1">
        <v>41850</v>
      </c>
      <c r="O322" s="1">
        <v>10.6418470759176</v>
      </c>
      <c r="P322" s="1">
        <v>66.28322</v>
      </c>
      <c r="Q322" s="1">
        <v>66.28322</v>
      </c>
      <c r="R322" s="1">
        <v>720.819376449369</v>
      </c>
      <c r="S322" s="1">
        <v>52.1995738420612</v>
      </c>
      <c r="T322" s="1">
        <v>60250</v>
      </c>
      <c r="U322" s="1" t="s">
        <v>206</v>
      </c>
      <c r="V322" s="1">
        <v>1</v>
      </c>
      <c r="W322" s="1">
        <v>0</v>
      </c>
      <c r="X322" s="1">
        <v>0</v>
      </c>
      <c r="Y322" s="1">
        <v>51</v>
      </c>
      <c r="Z322">
        <v>1</v>
      </c>
      <c r="AA322">
        <v>4</v>
      </c>
      <c r="AB322" s="1">
        <v>0</v>
      </c>
      <c r="AC322" s="1">
        <v>1</v>
      </c>
      <c r="AD322" s="1">
        <v>0</v>
      </c>
      <c r="AE322" s="1">
        <v>0</v>
      </c>
      <c r="AF322" s="12">
        <v>1381166</v>
      </c>
      <c r="AG322" s="12">
        <v>2083734</v>
      </c>
      <c r="AH322">
        <v>0.662832204110505</v>
      </c>
      <c r="AI322" s="10">
        <v>23043100</v>
      </c>
      <c r="AJ322" s="22"/>
      <c r="AK322" s="16">
        <v>7762</v>
      </c>
      <c r="AL322" s="23">
        <v>64710.7172</v>
      </c>
      <c r="AM322" s="16">
        <f t="shared" si="18"/>
        <v>115.658118319929</v>
      </c>
      <c r="AN322" s="16">
        <f t="shared" si="19"/>
        <v>0.00280824703273431</v>
      </c>
      <c r="AO322" s="16">
        <v>7200</v>
      </c>
      <c r="AP322">
        <v>0.0296870651893842</v>
      </c>
      <c r="AQ322" s="4">
        <v>120</v>
      </c>
      <c r="AR322" s="4">
        <v>140</v>
      </c>
      <c r="AS322" s="4">
        <v>0.991812566832097</v>
      </c>
      <c r="AT322" s="4">
        <v>1637471</v>
      </c>
      <c r="AU322" s="4">
        <v>98177</v>
      </c>
      <c r="AV322" s="4">
        <v>1608</v>
      </c>
      <c r="AW322" s="4">
        <v>5371</v>
      </c>
      <c r="AX322" s="4">
        <v>2458342</v>
      </c>
      <c r="AY322" s="4">
        <v>14736990</v>
      </c>
      <c r="AZ322" s="4">
        <v>26339.5710455764</v>
      </c>
      <c r="BA322" s="4">
        <v>0.639540252830565</v>
      </c>
      <c r="BB322" s="4">
        <v>27605</v>
      </c>
      <c r="BC322" s="4">
        <v>11219258</v>
      </c>
      <c r="BD322" s="24">
        <v>1176425.2084</v>
      </c>
      <c r="BE322" s="12">
        <v>2102.63665487042</v>
      </c>
      <c r="BF322" s="20">
        <v>0.0510532527481111</v>
      </c>
      <c r="BG322" s="25">
        <v>340.162</v>
      </c>
      <c r="BH322" s="2">
        <v>13927.2</v>
      </c>
      <c r="BI322" s="4">
        <v>80.27296</v>
      </c>
      <c r="BJ322">
        <v>0</v>
      </c>
      <c r="BK322">
        <v>1</v>
      </c>
      <c r="BL322" s="17">
        <v>10.6394610616</v>
      </c>
      <c r="BM322">
        <v>2.52588880043014</v>
      </c>
      <c r="BN322">
        <v>3.2613911762</v>
      </c>
      <c r="BO322">
        <f t="shared" ref="BO322:BO385" si="20">BM322*BN322</f>
        <v>8.23791144578525</v>
      </c>
    </row>
    <row r="323" spans="1:67">
      <c r="A323">
        <v>33</v>
      </c>
      <c r="B323" s="1" t="s">
        <v>205</v>
      </c>
      <c r="C323" s="1">
        <v>2012</v>
      </c>
      <c r="D323" s="1" t="str">
        <f t="shared" ref="D323:D386" si="21">B323&amp;C323</f>
        <v>泰安市2012</v>
      </c>
      <c r="E323" s="1">
        <v>1187.31437359702</v>
      </c>
      <c r="F323" s="21">
        <v>76.2778932546885</v>
      </c>
      <c r="G323" s="1">
        <v>74.0309208444373</v>
      </c>
      <c r="H323" s="21">
        <v>53</v>
      </c>
      <c r="I323" s="1">
        <v>468.9035</v>
      </c>
      <c r="J323" s="1">
        <v>94</v>
      </c>
      <c r="K323" s="1">
        <v>53</v>
      </c>
      <c r="L323" s="1">
        <v>39</v>
      </c>
      <c r="M323" s="2">
        <v>558.9</v>
      </c>
      <c r="N323" s="1">
        <v>41850</v>
      </c>
      <c r="O323" s="1">
        <v>10.6418470759176</v>
      </c>
      <c r="P323" s="1">
        <v>65.460545</v>
      </c>
      <c r="Q323" s="1">
        <v>65.46055</v>
      </c>
      <c r="R323" s="1">
        <v>720.046379799021</v>
      </c>
      <c r="S323" s="1">
        <v>50.6688234439598</v>
      </c>
      <c r="T323" s="1">
        <v>69776</v>
      </c>
      <c r="U323" s="1" t="s">
        <v>207</v>
      </c>
      <c r="V323" s="1">
        <v>0</v>
      </c>
      <c r="W323" s="1">
        <v>0</v>
      </c>
      <c r="X323" s="1">
        <v>0</v>
      </c>
      <c r="Y323" s="1">
        <v>56</v>
      </c>
      <c r="Z323">
        <v>1</v>
      </c>
      <c r="AA323">
        <v>3</v>
      </c>
      <c r="AB323" s="1">
        <v>1</v>
      </c>
      <c r="AC323" s="1">
        <v>1</v>
      </c>
      <c r="AD323" s="1">
        <v>0</v>
      </c>
      <c r="AE323" s="1">
        <v>0</v>
      </c>
      <c r="AF323" s="12">
        <v>1588516</v>
      </c>
      <c r="AG323" s="12">
        <v>2426677</v>
      </c>
      <c r="AH323">
        <v>0.654605454289961</v>
      </c>
      <c r="AI323" s="10">
        <v>25470100</v>
      </c>
      <c r="AJ323" s="22"/>
      <c r="AK323" s="16">
        <v>7762</v>
      </c>
      <c r="AL323" s="23">
        <v>107198.875</v>
      </c>
      <c r="AM323" s="16">
        <f t="shared" ref="AM323:AM386" si="22">AL323/M323</f>
        <v>191.803319019503</v>
      </c>
      <c r="AN323" s="16">
        <f t="shared" ref="AN323:AN386" si="23">AL323/AI323</f>
        <v>0.00420881248993918</v>
      </c>
      <c r="AO323" s="16">
        <v>7500</v>
      </c>
      <c r="AP323">
        <v>0.0328138366400412</v>
      </c>
      <c r="AQ323" s="4">
        <v>160</v>
      </c>
      <c r="AR323" s="4">
        <v>198</v>
      </c>
      <c r="AS323" s="4">
        <v>1.02795956283758</v>
      </c>
      <c r="AT323" s="4">
        <v>1638447</v>
      </c>
      <c r="AU323" s="4">
        <v>100959</v>
      </c>
      <c r="AV323" s="4">
        <v>1788</v>
      </c>
      <c r="AW323" s="4">
        <v>6175</v>
      </c>
      <c r="AX323" s="4">
        <v>2081738</v>
      </c>
      <c r="AY323" s="4">
        <v>17744843</v>
      </c>
      <c r="AZ323" s="4">
        <v>31749.5848989086</v>
      </c>
      <c r="BA323" s="4">
        <v>0.696693102893196</v>
      </c>
      <c r="BB323" s="4">
        <v>34129</v>
      </c>
      <c r="BC323" s="4">
        <v>33560200</v>
      </c>
      <c r="BD323" s="24">
        <v>1363866.125</v>
      </c>
      <c r="BE323" s="12">
        <v>2440.26860797996</v>
      </c>
      <c r="BF323" s="20">
        <v>0.0535477334207561</v>
      </c>
      <c r="BG323" s="25">
        <v>392.816</v>
      </c>
      <c r="BH323" s="2">
        <v>14208</v>
      </c>
      <c r="BI323" s="4">
        <v>93.8973</v>
      </c>
      <c r="BJ323">
        <v>0</v>
      </c>
      <c r="BK323">
        <v>1</v>
      </c>
      <c r="BL323" s="17">
        <v>10.7962163772</v>
      </c>
      <c r="BM323">
        <v>1.79963587101644</v>
      </c>
      <c r="BN323">
        <v>3.32116747405</v>
      </c>
      <c r="BO323">
        <f t="shared" si="20"/>
        <v>5.97689211995344</v>
      </c>
    </row>
    <row r="324" spans="1:68">
      <c r="A324">
        <v>33</v>
      </c>
      <c r="B324" s="1" t="s">
        <v>205</v>
      </c>
      <c r="C324" s="1">
        <v>2013</v>
      </c>
      <c r="D324" s="1" t="str">
        <f t="shared" si="21"/>
        <v>泰安市2013</v>
      </c>
      <c r="E324" s="1">
        <v>1182.91397221507</v>
      </c>
      <c r="F324" s="21">
        <v>78.7939733041232</v>
      </c>
      <c r="G324" s="1">
        <v>81.6230908213933</v>
      </c>
      <c r="H324" s="21">
        <v>53</v>
      </c>
      <c r="I324" s="1">
        <v>485.8156</v>
      </c>
      <c r="J324" s="1"/>
      <c r="K324" s="1"/>
      <c r="L324" s="1"/>
      <c r="M324" s="2">
        <v>558.8</v>
      </c>
      <c r="N324" s="1">
        <v>49923</v>
      </c>
      <c r="O324" s="1">
        <v>10.8182370973915</v>
      </c>
      <c r="P324" s="1">
        <v>65.162391</v>
      </c>
      <c r="Q324" s="1">
        <v>65.148591</v>
      </c>
      <c r="R324" s="1">
        <v>719.917547023963</v>
      </c>
      <c r="S324" s="1">
        <v>49.0127924893396</v>
      </c>
      <c r="T324" s="1">
        <v>92598</v>
      </c>
      <c r="U324" s="1" t="s">
        <v>207</v>
      </c>
      <c r="V324" s="1">
        <v>0</v>
      </c>
      <c r="W324" s="1">
        <v>0</v>
      </c>
      <c r="X324" s="1">
        <v>0</v>
      </c>
      <c r="Y324" s="1">
        <v>57</v>
      </c>
      <c r="Z324">
        <v>1</v>
      </c>
      <c r="AA324">
        <v>3</v>
      </c>
      <c r="AB324" s="1">
        <v>1</v>
      </c>
      <c r="AC324" s="1">
        <v>1</v>
      </c>
      <c r="AD324" s="1">
        <v>0</v>
      </c>
      <c r="AE324" s="1">
        <v>0</v>
      </c>
      <c r="AF324" s="12">
        <v>1688136</v>
      </c>
      <c r="AG324" s="12">
        <v>2590660</v>
      </c>
      <c r="AH324">
        <v>0.651623910509291</v>
      </c>
      <c r="AI324" s="10">
        <v>27907000</v>
      </c>
      <c r="AJ324" s="22">
        <v>53.758</v>
      </c>
      <c r="AK324" s="16">
        <v>7762</v>
      </c>
      <c r="AL324" s="23">
        <v>217517.5704</v>
      </c>
      <c r="AM324" s="16">
        <f t="shared" si="22"/>
        <v>389.258357909807</v>
      </c>
      <c r="AN324" s="16">
        <f t="shared" si="23"/>
        <v>0.00779437311068907</v>
      </c>
      <c r="AO324" s="16">
        <v>7750</v>
      </c>
      <c r="AP324">
        <v>0.035953362535429</v>
      </c>
      <c r="AQ324" s="4">
        <v>101</v>
      </c>
      <c r="AR324" s="4">
        <v>160</v>
      </c>
      <c r="AS324" s="4">
        <v>1.01332753897203</v>
      </c>
      <c r="AT324" s="4">
        <v>1640920</v>
      </c>
      <c r="AU324" s="4">
        <v>101965</v>
      </c>
      <c r="AV324" s="4">
        <v>1958</v>
      </c>
      <c r="AW324" s="4">
        <v>6416</v>
      </c>
      <c r="AX324" s="4">
        <v>1761975</v>
      </c>
      <c r="AY324" s="4">
        <v>19817769</v>
      </c>
      <c r="AZ324" s="4">
        <v>35464.8693629205</v>
      </c>
      <c r="BA324" s="4">
        <v>0.710136130719891</v>
      </c>
      <c r="BB324" s="4">
        <v>38756</v>
      </c>
      <c r="BC324" s="4">
        <v>13720513</v>
      </c>
      <c r="BD324" s="24">
        <v>1538892.5292</v>
      </c>
      <c r="BE324" s="12">
        <v>2753.9236385111</v>
      </c>
      <c r="BF324" s="20">
        <v>0.0551436030099975</v>
      </c>
      <c r="BG324" s="25">
        <v>452.644</v>
      </c>
      <c r="BH324" s="2">
        <v>14328.9</v>
      </c>
      <c r="BI324" s="4">
        <v>112.3543</v>
      </c>
      <c r="BJ324">
        <v>0</v>
      </c>
      <c r="BK324">
        <v>1</v>
      </c>
      <c r="BL324" s="17">
        <v>11.5214896886</v>
      </c>
      <c r="BM324">
        <v>2.15887849394521</v>
      </c>
      <c r="BN324">
        <v>3.71368002439</v>
      </c>
      <c r="BO324">
        <f t="shared" si="20"/>
        <v>8.01738393804948</v>
      </c>
      <c r="BP324">
        <v>22</v>
      </c>
    </row>
    <row r="325" spans="1:68">
      <c r="A325">
        <v>33</v>
      </c>
      <c r="B325" s="1" t="s">
        <v>205</v>
      </c>
      <c r="C325" s="1">
        <v>2014</v>
      </c>
      <c r="D325" s="1" t="str">
        <f t="shared" si="21"/>
        <v>泰安市2014</v>
      </c>
      <c r="E325" s="1">
        <v>1181.4595999504</v>
      </c>
      <c r="F325" s="21">
        <v>67.7124821456907</v>
      </c>
      <c r="G325" s="1">
        <v>78.1524919520941</v>
      </c>
      <c r="H325" s="21">
        <v>53</v>
      </c>
      <c r="I325" s="1">
        <v>417.9617</v>
      </c>
      <c r="J325" s="1">
        <v>131.539726027397</v>
      </c>
      <c r="K325" s="1">
        <v>51.1506849315069</v>
      </c>
      <c r="L325" s="1">
        <v>44.2054794520548</v>
      </c>
      <c r="M325" s="2">
        <v>562.3</v>
      </c>
      <c r="N325" s="1">
        <v>53853</v>
      </c>
      <c r="O325" s="1">
        <v>10.8940133913392</v>
      </c>
      <c r="P325" s="1">
        <v>65.573688</v>
      </c>
      <c r="Q325" s="1">
        <v>65.57369</v>
      </c>
      <c r="R325" s="1">
        <v>724.426694150992</v>
      </c>
      <c r="S325" s="1">
        <v>48.2158024642011</v>
      </c>
      <c r="T325" s="1">
        <v>109449</v>
      </c>
      <c r="U325" s="1" t="s">
        <v>207</v>
      </c>
      <c r="V325" s="1">
        <v>0</v>
      </c>
      <c r="W325" s="1">
        <v>0</v>
      </c>
      <c r="X325" s="1">
        <v>0</v>
      </c>
      <c r="Y325" s="1">
        <v>58</v>
      </c>
      <c r="Z325">
        <v>1</v>
      </c>
      <c r="AA325">
        <v>3</v>
      </c>
      <c r="AB325" s="1">
        <v>1</v>
      </c>
      <c r="AC325" s="1">
        <v>1</v>
      </c>
      <c r="AD325" s="1">
        <v>0</v>
      </c>
      <c r="AE325" s="1">
        <v>0</v>
      </c>
      <c r="AF325" s="12">
        <v>1873936</v>
      </c>
      <c r="AG325" s="12">
        <v>2857756</v>
      </c>
      <c r="AH325">
        <v>0.655736878865795</v>
      </c>
      <c r="AI325" s="10">
        <v>30021852</v>
      </c>
      <c r="AJ325" s="22">
        <v>55.02</v>
      </c>
      <c r="AK325" s="16">
        <v>7762</v>
      </c>
      <c r="AL325" s="23">
        <v>253783.6392</v>
      </c>
      <c r="AM325" s="16">
        <f t="shared" si="22"/>
        <v>451.331387515561</v>
      </c>
      <c r="AN325" s="16">
        <f t="shared" si="23"/>
        <v>0.00845329725827707</v>
      </c>
      <c r="AO325" s="16">
        <v>8253</v>
      </c>
      <c r="AP325">
        <v>0.0386779850553981</v>
      </c>
      <c r="AQ325" s="4">
        <v>118</v>
      </c>
      <c r="AR325" s="4">
        <v>147</v>
      </c>
      <c r="AS325" s="4">
        <v>1.05483430683251</v>
      </c>
      <c r="AT325" s="4">
        <v>1647190</v>
      </c>
      <c r="AU325" s="4">
        <v>105210</v>
      </c>
      <c r="AV325" s="4">
        <v>2017</v>
      </c>
      <c r="AW325" s="4">
        <v>3743</v>
      </c>
      <c r="AX325" s="4">
        <v>1490606</v>
      </c>
      <c r="AY325" s="4">
        <v>22989585</v>
      </c>
      <c r="AZ325" s="4">
        <v>40884.9101902899</v>
      </c>
      <c r="BA325" s="4">
        <v>0.765761719163761</v>
      </c>
      <c r="BB325" s="4">
        <v>39537</v>
      </c>
      <c r="BC325" s="4">
        <v>15646581</v>
      </c>
      <c r="BD325" s="24">
        <v>1826586.1512</v>
      </c>
      <c r="BE325" s="12">
        <v>3248.41926231549</v>
      </c>
      <c r="BF325" s="20">
        <v>0.06084188780892</v>
      </c>
      <c r="BG325" s="25">
        <v>504.375</v>
      </c>
      <c r="BH325" s="2">
        <v>14446.9</v>
      </c>
      <c r="BI325" s="4">
        <v>83.02435</v>
      </c>
      <c r="BJ325">
        <v>0</v>
      </c>
      <c r="BK325">
        <v>1</v>
      </c>
      <c r="BL325" s="17">
        <v>11.8214565722</v>
      </c>
      <c r="BM325">
        <v>1.80250112128767</v>
      </c>
      <c r="BN325">
        <v>3.43710886602</v>
      </c>
      <c r="BO325">
        <f t="shared" si="20"/>
        <v>6.19539258498885</v>
      </c>
      <c r="BP325" s="26">
        <v>46.8888888888889</v>
      </c>
    </row>
    <row r="326" spans="1:68">
      <c r="A326">
        <v>33</v>
      </c>
      <c r="B326" s="1" t="s">
        <v>205</v>
      </c>
      <c r="C326" s="1">
        <v>2015</v>
      </c>
      <c r="D326" s="1" t="str">
        <f t="shared" si="21"/>
        <v>泰安市2015</v>
      </c>
      <c r="E326" s="1">
        <v>1153.11699377402</v>
      </c>
      <c r="F326" s="21">
        <v>79.4822314835041</v>
      </c>
      <c r="G326" s="1">
        <v>76.3712040765471</v>
      </c>
      <c r="H326" s="21">
        <v>53</v>
      </c>
      <c r="I326" s="1">
        <v>391.2797</v>
      </c>
      <c r="J326" s="1">
        <v>127.18904109589</v>
      </c>
      <c r="K326" s="1">
        <v>39.6958904109589</v>
      </c>
      <c r="L326" s="1">
        <v>42.027397260274</v>
      </c>
      <c r="M326" s="2">
        <v>565.71</v>
      </c>
      <c r="N326" s="1">
        <v>56490</v>
      </c>
      <c r="O326" s="1">
        <v>10.9418189103193</v>
      </c>
      <c r="P326" s="1">
        <v>62.810544</v>
      </c>
      <c r="Q326" s="1">
        <v>62.81054</v>
      </c>
      <c r="R326" s="1">
        <v>728.819891780469</v>
      </c>
      <c r="S326" s="1">
        <v>46.282928064843</v>
      </c>
      <c r="T326" s="1">
        <v>106171</v>
      </c>
      <c r="U326" s="1" t="s">
        <v>207</v>
      </c>
      <c r="V326" s="1">
        <v>0</v>
      </c>
      <c r="W326" s="1">
        <v>0</v>
      </c>
      <c r="X326" s="1">
        <v>0</v>
      </c>
      <c r="Y326" s="1">
        <v>59</v>
      </c>
      <c r="Z326">
        <v>1</v>
      </c>
      <c r="AA326">
        <v>3</v>
      </c>
      <c r="AB326" s="1">
        <v>1</v>
      </c>
      <c r="AC326" s="1">
        <v>1</v>
      </c>
      <c r="AD326" s="1">
        <v>0</v>
      </c>
      <c r="AE326" s="1">
        <v>0</v>
      </c>
      <c r="AF326" s="12">
        <v>2053136</v>
      </c>
      <c r="AG326" s="12">
        <v>3268776</v>
      </c>
      <c r="AH326">
        <v>0.628105443750199</v>
      </c>
      <c r="AI326" s="10">
        <v>31583900</v>
      </c>
      <c r="AJ326" s="22">
        <v>57.04</v>
      </c>
      <c r="AK326" s="16">
        <v>7762</v>
      </c>
      <c r="AL326" s="23">
        <v>308704.4176</v>
      </c>
      <c r="AM326" s="16">
        <f t="shared" si="22"/>
        <v>545.693761114352</v>
      </c>
      <c r="AN326" s="16">
        <f t="shared" si="23"/>
        <v>0.00977410698488787</v>
      </c>
      <c r="AO326" s="16">
        <v>9188</v>
      </c>
      <c r="AP326">
        <v>0.0406904148415357</v>
      </c>
      <c r="AQ326" s="4">
        <v>153</v>
      </c>
      <c r="AR326" s="4">
        <v>203</v>
      </c>
      <c r="AS326" s="4">
        <v>0.974868524469637</v>
      </c>
      <c r="AT326" s="4">
        <v>1663161</v>
      </c>
      <c r="AU326" s="4">
        <v>109281</v>
      </c>
      <c r="AV326" s="4">
        <v>2003</v>
      </c>
      <c r="AW326" s="4">
        <v>3033</v>
      </c>
      <c r="AX326" s="4">
        <v>1260419</v>
      </c>
      <c r="AY326" s="4">
        <v>26182397</v>
      </c>
      <c r="AZ326" s="4">
        <v>46282.3655229711</v>
      </c>
      <c r="BA326" s="4">
        <v>0.828979226757937</v>
      </c>
      <c r="BB326" s="4">
        <v>41214</v>
      </c>
      <c r="BC326" s="4">
        <v>15186597</v>
      </c>
      <c r="BD326" s="24">
        <v>1422255.14</v>
      </c>
      <c r="BE326" s="12">
        <v>2514.10641494759</v>
      </c>
      <c r="BF326" s="20">
        <v>0.045031017068823</v>
      </c>
      <c r="BG326" s="25">
        <v>561.292</v>
      </c>
      <c r="BH326" s="2">
        <v>15178</v>
      </c>
      <c r="BI326" s="4">
        <v>80.32499</v>
      </c>
      <c r="BJ326">
        <v>0</v>
      </c>
      <c r="BK326">
        <v>1</v>
      </c>
      <c r="BL326" s="17">
        <v>11.6361938328</v>
      </c>
      <c r="BM326">
        <v>1.96664370254521</v>
      </c>
      <c r="BN326">
        <v>3.3343247467</v>
      </c>
      <c r="BO326">
        <f t="shared" si="20"/>
        <v>6.55742876533819</v>
      </c>
      <c r="BP326" s="26">
        <v>67.3015873015873</v>
      </c>
    </row>
    <row r="327" spans="1:68">
      <c r="A327">
        <v>33</v>
      </c>
      <c r="B327" s="1" t="s">
        <v>205</v>
      </c>
      <c r="C327" s="1">
        <v>2016</v>
      </c>
      <c r="D327" s="1" t="str">
        <f t="shared" si="21"/>
        <v>泰安市2016</v>
      </c>
      <c r="E327" s="1">
        <v>1172.62513096344</v>
      </c>
      <c r="F327" s="21">
        <v>71.119262257804</v>
      </c>
      <c r="G327" s="1">
        <v>68.9470701965607</v>
      </c>
      <c r="H327" s="21">
        <v>53</v>
      </c>
      <c r="I327" s="1">
        <v>497.9014</v>
      </c>
      <c r="J327" s="1">
        <v>115.534246575342</v>
      </c>
      <c r="K327" s="1">
        <v>36.1616438356164</v>
      </c>
      <c r="L327" s="1">
        <v>38.9671232876712</v>
      </c>
      <c r="M327" s="2">
        <v>569</v>
      </c>
      <c r="N327" s="1">
        <v>59027</v>
      </c>
      <c r="O327" s="1">
        <v>10.9857502453271</v>
      </c>
      <c r="P327" s="1">
        <v>62.528257</v>
      </c>
      <c r="Q327" s="1">
        <v>62.52826</v>
      </c>
      <c r="R327" s="1">
        <v>733.058490079876</v>
      </c>
      <c r="S327" s="1">
        <v>44.7872792670021</v>
      </c>
      <c r="T327" s="1">
        <v>94348</v>
      </c>
      <c r="U327" s="1" t="s">
        <v>207</v>
      </c>
      <c r="V327" s="1">
        <v>0</v>
      </c>
      <c r="W327" s="1">
        <v>0</v>
      </c>
      <c r="X327" s="1">
        <v>0</v>
      </c>
      <c r="Y327" s="1">
        <v>60</v>
      </c>
      <c r="Z327">
        <v>1</v>
      </c>
      <c r="AA327">
        <v>3</v>
      </c>
      <c r="AB327" s="1">
        <v>1</v>
      </c>
      <c r="AC327" s="1">
        <v>1</v>
      </c>
      <c r="AD327" s="1">
        <v>0</v>
      </c>
      <c r="AE327" s="1">
        <v>0</v>
      </c>
      <c r="AF327" s="12">
        <v>2067106</v>
      </c>
      <c r="AG327" s="12">
        <v>3305875</v>
      </c>
      <c r="AH327">
        <v>0.625282565130261</v>
      </c>
      <c r="AI327" s="10">
        <v>33167900</v>
      </c>
      <c r="AJ327" s="22">
        <v>59.06</v>
      </c>
      <c r="AK327" s="16">
        <v>7762</v>
      </c>
      <c r="AL327" s="23">
        <v>342775.8915</v>
      </c>
      <c r="AM327" s="16">
        <f t="shared" si="22"/>
        <v>602.418086994728</v>
      </c>
      <c r="AN327" s="16">
        <f t="shared" si="23"/>
        <v>0.0103345672020236</v>
      </c>
      <c r="AO327" s="16">
        <v>9149</v>
      </c>
      <c r="AP327">
        <v>0.042731125998454</v>
      </c>
      <c r="AQ327" s="4">
        <v>275</v>
      </c>
      <c r="AR327" s="4">
        <v>301</v>
      </c>
      <c r="AS327" s="4">
        <v>1.02767812357848</v>
      </c>
      <c r="AT327" s="4">
        <v>1704258</v>
      </c>
      <c r="AU327" s="4">
        <v>130858</v>
      </c>
      <c r="AV327" s="4">
        <v>1640</v>
      </c>
      <c r="AW327" s="4">
        <v>3149</v>
      </c>
      <c r="AX327" s="4">
        <v>1065258</v>
      </c>
      <c r="AY327" s="4">
        <v>28996178</v>
      </c>
      <c r="AZ327" s="4">
        <v>50959.8910369069</v>
      </c>
      <c r="BA327" s="4">
        <v>0.874224114279167</v>
      </c>
      <c r="BB327" s="4">
        <v>34247</v>
      </c>
      <c r="BC327" s="4">
        <v>13467446</v>
      </c>
      <c r="BD327" s="24">
        <v>1332750.9258</v>
      </c>
      <c r="BE327" s="12">
        <v>2342.26876239016</v>
      </c>
      <c r="BF327" s="20">
        <v>0.0401819507957996</v>
      </c>
      <c r="BG327" s="25">
        <v>635.386</v>
      </c>
      <c r="BH327" s="2">
        <v>15343.5</v>
      </c>
      <c r="BI327" s="4">
        <v>99.58424</v>
      </c>
      <c r="BJ327">
        <v>0</v>
      </c>
      <c r="BK327">
        <v>1</v>
      </c>
      <c r="BL327" s="17">
        <v>11.9855353852</v>
      </c>
      <c r="BM327">
        <v>2.65027017961096</v>
      </c>
      <c r="BN327">
        <v>3.43944482964</v>
      </c>
      <c r="BO327">
        <f t="shared" si="20"/>
        <v>9.11545806641199</v>
      </c>
      <c r="BP327">
        <v>66.38</v>
      </c>
    </row>
    <row r="328" spans="1:68">
      <c r="A328">
        <v>33</v>
      </c>
      <c r="B328" s="1" t="s">
        <v>205</v>
      </c>
      <c r="C328" s="1">
        <v>2017</v>
      </c>
      <c r="D328" s="1" t="str">
        <f t="shared" si="21"/>
        <v>泰安市2017</v>
      </c>
      <c r="E328" s="1">
        <v>1135.08289402816</v>
      </c>
      <c r="F328" s="21">
        <v>61.1601636311593</v>
      </c>
      <c r="G328" s="1">
        <v>59.8751319757524</v>
      </c>
      <c r="H328" s="21">
        <v>53</v>
      </c>
      <c r="I328" s="1">
        <v>1399.008</v>
      </c>
      <c r="J328" s="1">
        <v>95.5315068493151</v>
      </c>
      <c r="K328" s="1">
        <v>24.7397260273973</v>
      </c>
      <c r="L328" s="1">
        <v>38.7068493150685</v>
      </c>
      <c r="M328" s="2">
        <v>571</v>
      </c>
      <c r="N328" s="1">
        <v>63433</v>
      </c>
      <c r="O328" s="1">
        <v>11.0577395097416</v>
      </c>
      <c r="P328" s="1">
        <v>58.192473</v>
      </c>
      <c r="Q328" s="1">
        <v>58.19247</v>
      </c>
      <c r="R328" s="1">
        <v>735.635145581036</v>
      </c>
      <c r="S328" s="1">
        <v>45.4933643342397</v>
      </c>
      <c r="T328" s="1">
        <v>104194</v>
      </c>
      <c r="U328" s="1" t="s">
        <v>208</v>
      </c>
      <c r="V328" s="1">
        <v>0</v>
      </c>
      <c r="W328" s="1">
        <v>0</v>
      </c>
      <c r="X328" s="1">
        <v>0</v>
      </c>
      <c r="Y328" s="1">
        <v>56</v>
      </c>
      <c r="Z328">
        <v>1</v>
      </c>
      <c r="AA328">
        <v>3</v>
      </c>
      <c r="AB328" s="1">
        <v>1</v>
      </c>
      <c r="AC328" s="1">
        <v>1</v>
      </c>
      <c r="AD328" s="1">
        <v>0</v>
      </c>
      <c r="AE328" s="1">
        <v>1</v>
      </c>
      <c r="AF328" s="12">
        <v>2071396</v>
      </c>
      <c r="AG328" s="12">
        <v>3559560</v>
      </c>
      <c r="AH328">
        <v>0.581924732270281</v>
      </c>
      <c r="AI328" s="10">
        <v>35783900</v>
      </c>
      <c r="AJ328" s="22">
        <v>60.63</v>
      </c>
      <c r="AK328" s="16">
        <v>7762</v>
      </c>
      <c r="AL328" s="23">
        <v>391361.3352</v>
      </c>
      <c r="AM328" s="16">
        <f t="shared" si="22"/>
        <v>685.396383887916</v>
      </c>
      <c r="AN328" s="16">
        <f t="shared" si="23"/>
        <v>0.0109367993762558</v>
      </c>
      <c r="AO328" s="16">
        <v>8617</v>
      </c>
      <c r="AP328">
        <v>0.0461013913939706</v>
      </c>
      <c r="AQ328" s="4">
        <v>282</v>
      </c>
      <c r="AR328" s="4">
        <v>370</v>
      </c>
      <c r="AS328" s="4">
        <v>1.05937384880419</v>
      </c>
      <c r="AT328" s="4">
        <v>1812812</v>
      </c>
      <c r="AU328" s="4">
        <v>138553</v>
      </c>
      <c r="AV328" s="4">
        <v>1402</v>
      </c>
      <c r="AW328" s="4">
        <v>3128</v>
      </c>
      <c r="AX328" s="4">
        <v>899876</v>
      </c>
      <c r="AY328" s="4">
        <v>34303550</v>
      </c>
      <c r="AZ328" s="4">
        <v>60076.2697022767</v>
      </c>
      <c r="BA328" s="4">
        <v>0.958630836772962</v>
      </c>
      <c r="BB328" s="4">
        <v>41736</v>
      </c>
      <c r="BC328" s="4">
        <v>12072603</v>
      </c>
      <c r="BD328" s="24">
        <v>1516248.98544438</v>
      </c>
      <c r="BE328" s="12">
        <v>2655.42729499891</v>
      </c>
      <c r="BF328" s="20">
        <v>0.0423723793506124</v>
      </c>
      <c r="BG328" s="25">
        <v>711.15</v>
      </c>
      <c r="BH328" s="2">
        <v>15473.2</v>
      </c>
      <c r="BI328" s="4">
        <v>109.6933</v>
      </c>
      <c r="BJ328">
        <v>0</v>
      </c>
      <c r="BK328">
        <v>1</v>
      </c>
      <c r="BL328" s="17">
        <v>12.1735611646</v>
      </c>
      <c r="BM328">
        <v>1.97877298761644</v>
      </c>
      <c r="BN328">
        <v>3.45023831914</v>
      </c>
      <c r="BO328">
        <f t="shared" si="20"/>
        <v>6.82723838675338</v>
      </c>
      <c r="BP328">
        <v>70</v>
      </c>
    </row>
    <row r="329" spans="1:68">
      <c r="A329">
        <v>33</v>
      </c>
      <c r="B329" s="1" t="s">
        <v>205</v>
      </c>
      <c r="C329" s="1">
        <v>2018</v>
      </c>
      <c r="D329" s="1" t="str">
        <f t="shared" si="21"/>
        <v>泰安市2018</v>
      </c>
      <c r="E329" s="1">
        <v>1290.04518254311</v>
      </c>
      <c r="F329" s="21">
        <v>24.6167193376938</v>
      </c>
      <c r="G329" s="1">
        <v>51.3148100573558</v>
      </c>
      <c r="H329" s="21">
        <v>53</v>
      </c>
      <c r="I329" s="1">
        <v>1552.898</v>
      </c>
      <c r="J329" s="1">
        <v>93.0833333333333</v>
      </c>
      <c r="K329" s="1">
        <v>16.75</v>
      </c>
      <c r="L329" s="1">
        <v>33.4166666666666</v>
      </c>
      <c r="M329" s="2">
        <v>573</v>
      </c>
      <c r="N329" s="1">
        <v>64714</v>
      </c>
      <c r="O329" s="1">
        <v>11.0777328403891</v>
      </c>
      <c r="P329" s="1">
        <v>57.612787</v>
      </c>
      <c r="Q329" s="1">
        <v>57.61279</v>
      </c>
      <c r="R329" s="1">
        <v>738.211801082195</v>
      </c>
      <c r="S329" s="1">
        <v>44.2337869331486</v>
      </c>
      <c r="T329" s="1">
        <v>91805</v>
      </c>
      <c r="U329" s="1" t="s">
        <v>209</v>
      </c>
      <c r="V329" s="1">
        <v>0</v>
      </c>
      <c r="W329" s="1">
        <v>0</v>
      </c>
      <c r="X329" s="1">
        <v>0</v>
      </c>
      <c r="Y329" s="1">
        <v>57</v>
      </c>
      <c r="Z329">
        <v>1</v>
      </c>
      <c r="AA329">
        <v>3</v>
      </c>
      <c r="AB329" s="1">
        <v>0</v>
      </c>
      <c r="AC329" s="1">
        <v>1</v>
      </c>
      <c r="AD329" s="1">
        <v>0</v>
      </c>
      <c r="AE329" s="1">
        <v>1</v>
      </c>
      <c r="AF329" s="12">
        <v>2195269</v>
      </c>
      <c r="AG329" s="12">
        <v>3810385</v>
      </c>
      <c r="AH329">
        <v>0.576127871593028</v>
      </c>
      <c r="AI329" s="10">
        <v>36515300</v>
      </c>
      <c r="AJ329" s="22">
        <v>61.87</v>
      </c>
      <c r="AK329" s="16">
        <v>7762</v>
      </c>
      <c r="AL329" s="23">
        <v>458493.1764</v>
      </c>
      <c r="AM329" s="16">
        <f t="shared" si="22"/>
        <v>800.162611518325</v>
      </c>
      <c r="AN329" s="16">
        <f t="shared" si="23"/>
        <v>0.0125561936065156</v>
      </c>
      <c r="AO329" s="16">
        <v>8641</v>
      </c>
      <c r="AP329">
        <v>0.0470436743107447</v>
      </c>
      <c r="AQ329" s="4">
        <v>299</v>
      </c>
      <c r="AR329" s="4">
        <v>330</v>
      </c>
      <c r="AS329" s="4">
        <v>1.01994926730942</v>
      </c>
      <c r="AT329" s="4">
        <v>1983766</v>
      </c>
      <c r="AU329" s="4">
        <v>146136</v>
      </c>
      <c r="AV329" s="4">
        <v>1278</v>
      </c>
      <c r="AW329" s="4">
        <v>3132</v>
      </c>
      <c r="AX329" s="4">
        <v>760568</v>
      </c>
      <c r="AY329" s="4">
        <v>40521735</v>
      </c>
      <c r="AZ329" s="4">
        <v>70718.5602094241</v>
      </c>
      <c r="BA329" s="4">
        <v>1.10971935051882</v>
      </c>
      <c r="BB329" s="4">
        <v>32054</v>
      </c>
      <c r="BC329" s="4">
        <v>9791048</v>
      </c>
      <c r="BD329" s="24">
        <v>1578257.92889142</v>
      </c>
      <c r="BE329" s="12">
        <v>2754.37683925204</v>
      </c>
      <c r="BF329" s="20">
        <v>0.0432218256153289</v>
      </c>
      <c r="BG329" s="25">
        <v>789.235</v>
      </c>
      <c r="BH329" s="2">
        <v>15588</v>
      </c>
      <c r="BI329" s="4">
        <v>130.0881</v>
      </c>
      <c r="BJ329">
        <v>0</v>
      </c>
      <c r="BK329">
        <v>1</v>
      </c>
      <c r="BL329" s="17">
        <v>12.014813067</v>
      </c>
      <c r="BM329">
        <v>2.61450853854247</v>
      </c>
      <c r="BN329">
        <v>3.52376068946</v>
      </c>
      <c r="BO329">
        <f t="shared" si="20"/>
        <v>9.21290241037346</v>
      </c>
      <c r="BP329">
        <v>57.61</v>
      </c>
    </row>
    <row r="330" spans="1:68">
      <c r="A330">
        <v>33</v>
      </c>
      <c r="B330" s="1" t="s">
        <v>205</v>
      </c>
      <c r="C330" s="1">
        <v>2019</v>
      </c>
      <c r="D330" s="1" t="str">
        <f t="shared" si="21"/>
        <v>泰安市2019</v>
      </c>
      <c r="E330" s="1">
        <v>1196.05388918399</v>
      </c>
      <c r="F330" s="21">
        <v>56.5866995679045</v>
      </c>
      <c r="G330" s="1">
        <v>57.3333333333333</v>
      </c>
      <c r="H330" s="21">
        <v>53</v>
      </c>
      <c r="I330" s="1">
        <v>1632.899</v>
      </c>
      <c r="J330" s="1">
        <v>106.583333333333</v>
      </c>
      <c r="K330" s="1">
        <v>15.9166666666666</v>
      </c>
      <c r="L330" s="1">
        <v>34.8333333333333</v>
      </c>
      <c r="M330" s="2">
        <v>573</v>
      </c>
      <c r="N330" s="1">
        <v>47248</v>
      </c>
      <c r="O330" s="1">
        <v>10.7631656039837</v>
      </c>
      <c r="P330" s="1">
        <v>54.206153</v>
      </c>
      <c r="Q330" s="1">
        <v>54.206153</v>
      </c>
      <c r="R330" s="1">
        <v>738.211801082195</v>
      </c>
      <c r="S330" s="1">
        <v>38.8963963963964</v>
      </c>
      <c r="T330" s="1">
        <v>92376</v>
      </c>
      <c r="U330" s="1" t="s">
        <v>209</v>
      </c>
      <c r="V330" s="1">
        <v>0</v>
      </c>
      <c r="W330" s="1">
        <v>0</v>
      </c>
      <c r="X330" s="1">
        <v>0</v>
      </c>
      <c r="Y330" s="1">
        <v>58</v>
      </c>
      <c r="Z330">
        <v>1</v>
      </c>
      <c r="AA330">
        <v>3</v>
      </c>
      <c r="AB330" s="1">
        <v>0</v>
      </c>
      <c r="AC330" s="1">
        <v>1</v>
      </c>
      <c r="AD330" s="1">
        <v>0</v>
      </c>
      <c r="AE330" s="1">
        <v>0</v>
      </c>
      <c r="AF330" s="12">
        <v>2247115</v>
      </c>
      <c r="AG330" s="12">
        <v>4145498</v>
      </c>
      <c r="AH330">
        <v>0.542061532776038</v>
      </c>
      <c r="AI330" s="10">
        <v>26640000</v>
      </c>
      <c r="AJ330" s="22">
        <v>62</v>
      </c>
      <c r="AK330" s="16">
        <v>7762</v>
      </c>
      <c r="AL330" s="23">
        <v>316696.338</v>
      </c>
      <c r="AM330" s="16">
        <f t="shared" si="22"/>
        <v>552.698670157068</v>
      </c>
      <c r="AN330" s="16">
        <f t="shared" si="23"/>
        <v>0.0118880006756757</v>
      </c>
      <c r="AO330" s="16">
        <v>8678</v>
      </c>
      <c r="AP330">
        <v>0.0343210512754445</v>
      </c>
      <c r="AQ330" s="4">
        <v>264</v>
      </c>
      <c r="AR330" s="4">
        <v>425</v>
      </c>
      <c r="AS330" s="4">
        <v>1.01411840973196</v>
      </c>
      <c r="AT330" s="4">
        <v>2047233</v>
      </c>
      <c r="AU330" s="4">
        <v>153580</v>
      </c>
      <c r="AV330" s="4">
        <v>935</v>
      </c>
      <c r="AW330" s="4">
        <v>3131</v>
      </c>
      <c r="AX330" s="4">
        <v>643972</v>
      </c>
      <c r="AY330" s="4">
        <v>47796206</v>
      </c>
      <c r="AZ330" s="4">
        <v>83413.9720767888</v>
      </c>
      <c r="BA330" s="4">
        <v>1.79415187687688</v>
      </c>
      <c r="BB330" s="4">
        <v>40196</v>
      </c>
      <c r="BC330" s="4">
        <v>7509492</v>
      </c>
      <c r="BD330" s="24">
        <v>1700181.9947322</v>
      </c>
      <c r="BE330" s="12">
        <v>2967.15880407016</v>
      </c>
      <c r="BF330" s="20">
        <v>0.0638206454479054</v>
      </c>
      <c r="BG330" s="25">
        <v>869.969</v>
      </c>
      <c r="BH330" s="2">
        <v>15974.6</v>
      </c>
      <c r="BI330" s="4">
        <v>132.0069</v>
      </c>
      <c r="BJ330">
        <v>0</v>
      </c>
      <c r="BK330">
        <v>1</v>
      </c>
      <c r="BL330" s="17">
        <v>12.2216720521</v>
      </c>
      <c r="BM330">
        <v>2.05300075865479</v>
      </c>
      <c r="BN330">
        <v>3.39635132259</v>
      </c>
      <c r="BO330">
        <f t="shared" si="20"/>
        <v>6.97271184193549</v>
      </c>
      <c r="BP330">
        <v>67.18</v>
      </c>
    </row>
    <row r="331" spans="1:68">
      <c r="A331">
        <v>33</v>
      </c>
      <c r="B331" s="1" t="s">
        <v>205</v>
      </c>
      <c r="C331" s="1">
        <v>2020</v>
      </c>
      <c r="D331" s="1" t="str">
        <f t="shared" si="21"/>
        <v>泰安市2020</v>
      </c>
      <c r="E331" s="1">
        <v>1094.32589493689</v>
      </c>
      <c r="F331" s="21">
        <v>50.5046889100358</v>
      </c>
      <c r="G331" s="1">
        <v>50.9166666666666</v>
      </c>
      <c r="H331" s="1"/>
      <c r="I331" s="1"/>
      <c r="J331" s="1">
        <v>93.5</v>
      </c>
      <c r="K331" s="1">
        <v>14.8333333333333</v>
      </c>
      <c r="L331" s="1">
        <v>29.9166666666666</v>
      </c>
      <c r="M331" s="2">
        <v>573</v>
      </c>
      <c r="P331">
        <v>52.713891</v>
      </c>
      <c r="Q331" s="1">
        <v>52.711728</v>
      </c>
      <c r="R331" s="1">
        <v>738.211801082195</v>
      </c>
      <c r="S331" s="1">
        <v>39.052954997289</v>
      </c>
      <c r="T331" s="1">
        <v>87415</v>
      </c>
      <c r="U331" s="1" t="s">
        <v>209</v>
      </c>
      <c r="V331" s="1">
        <v>0</v>
      </c>
      <c r="W331" s="1">
        <v>0</v>
      </c>
      <c r="X331" s="1">
        <v>0</v>
      </c>
      <c r="Y331" s="1">
        <v>59</v>
      </c>
      <c r="Z331">
        <v>1</v>
      </c>
      <c r="AA331">
        <v>3</v>
      </c>
      <c r="AB331" s="1">
        <v>0</v>
      </c>
      <c r="AC331" s="1">
        <v>1</v>
      </c>
      <c r="AD331" s="1">
        <v>0</v>
      </c>
      <c r="AE331" s="1">
        <v>0</v>
      </c>
      <c r="AF331" s="12">
        <v>2292000</v>
      </c>
      <c r="AG331" s="12">
        <v>4348000</v>
      </c>
      <c r="AH331">
        <v>0.527138914443422</v>
      </c>
      <c r="AI331" s="10">
        <v>27664600</v>
      </c>
      <c r="AJ331" s="22"/>
      <c r="AK331" s="16">
        <v>7762</v>
      </c>
      <c r="AM331" s="16"/>
      <c r="AN331" s="16"/>
      <c r="AP331">
        <v>0.0356410718886885</v>
      </c>
      <c r="BE331" s="8"/>
      <c r="BF331"/>
      <c r="BG331" s="25"/>
      <c r="BH331" s="2">
        <v>15974.6</v>
      </c>
      <c r="BJ331">
        <v>0</v>
      </c>
      <c r="BK331">
        <v>1</v>
      </c>
      <c r="BL331" s="17">
        <v>11.8264822266</v>
      </c>
      <c r="BM331">
        <v>2.68545491092055</v>
      </c>
      <c r="BN331">
        <v>3.44955260869</v>
      </c>
      <c r="BO331">
        <f t="shared" si="20"/>
        <v>9.26361799348535</v>
      </c>
      <c r="BP331">
        <v>68.05</v>
      </c>
    </row>
    <row r="332" spans="1:67">
      <c r="A332">
        <v>34</v>
      </c>
      <c r="B332" s="1" t="s">
        <v>210</v>
      </c>
      <c r="C332" s="1">
        <v>2011</v>
      </c>
      <c r="D332" s="1" t="str">
        <f t="shared" si="21"/>
        <v>威海市2011</v>
      </c>
      <c r="E332" s="1">
        <v>1925.14644980444</v>
      </c>
      <c r="F332" s="21">
        <v>35.5013698498157</v>
      </c>
      <c r="G332" s="1">
        <v>33.2296832005547</v>
      </c>
      <c r="H332" s="21">
        <v>28</v>
      </c>
      <c r="I332" s="1">
        <v>494.8919</v>
      </c>
      <c r="J332" s="1">
        <v>64</v>
      </c>
      <c r="K332" s="1">
        <v>24</v>
      </c>
      <c r="L332" s="1">
        <v>30</v>
      </c>
      <c r="M332" s="2">
        <v>253.8</v>
      </c>
      <c r="N332" s="1">
        <v>75316</v>
      </c>
      <c r="O332" s="1">
        <v>11.2294478746163</v>
      </c>
      <c r="P332" s="1">
        <v>68.019108</v>
      </c>
      <c r="Q332" s="1">
        <v>68.01911</v>
      </c>
      <c r="R332" s="1">
        <v>437.81266172158</v>
      </c>
      <c r="S332" s="1">
        <v>53.9738032639333</v>
      </c>
      <c r="T332" s="1">
        <v>51919</v>
      </c>
      <c r="U332" s="1" t="s">
        <v>211</v>
      </c>
      <c r="V332" s="1">
        <v>0</v>
      </c>
      <c r="W332" s="1">
        <v>0</v>
      </c>
      <c r="X332" s="1">
        <v>0</v>
      </c>
      <c r="Y332" s="1">
        <v>55</v>
      </c>
      <c r="Z332">
        <v>1</v>
      </c>
      <c r="AA332">
        <v>1</v>
      </c>
      <c r="AB332" s="1">
        <v>1</v>
      </c>
      <c r="AC332" s="1">
        <v>0</v>
      </c>
      <c r="AD332" s="1">
        <v>0</v>
      </c>
      <c r="AE332" s="1">
        <v>0</v>
      </c>
      <c r="AF332" s="12">
        <v>1364398</v>
      </c>
      <c r="AG332" s="12">
        <v>2005904</v>
      </c>
      <c r="AH332">
        <v>0.680191075943814</v>
      </c>
      <c r="AI332" s="10">
        <v>21109500</v>
      </c>
      <c r="AJ332" s="22"/>
      <c r="AK332" s="16">
        <v>5797</v>
      </c>
      <c r="AL332" s="23">
        <v>469606.4304</v>
      </c>
      <c r="AM332" s="16">
        <f t="shared" si="22"/>
        <v>1850.30114420804</v>
      </c>
      <c r="AN332" s="16">
        <f t="shared" si="23"/>
        <v>0.0222462128615079</v>
      </c>
      <c r="AO332" s="16">
        <v>15118</v>
      </c>
      <c r="AP332">
        <v>0.0364145247541832</v>
      </c>
      <c r="AQ332" s="4">
        <v>40</v>
      </c>
      <c r="AR332" s="4">
        <v>68</v>
      </c>
      <c r="AS332" s="4">
        <v>0.994492865090514</v>
      </c>
      <c r="AT332" s="4">
        <v>861232</v>
      </c>
      <c r="AU332" s="4">
        <v>59495</v>
      </c>
      <c r="AV332" s="4">
        <v>1636</v>
      </c>
      <c r="AW332" s="4">
        <v>16265</v>
      </c>
      <c r="AX332" s="4">
        <v>735367</v>
      </c>
      <c r="AY332" s="4">
        <v>11885611</v>
      </c>
      <c r="AZ332" s="4">
        <v>46830.6185973207</v>
      </c>
      <c r="BA332" s="4">
        <v>0.563045595584926</v>
      </c>
      <c r="BB332" s="4">
        <v>56267</v>
      </c>
      <c r="BC332" s="4">
        <v>10741285</v>
      </c>
      <c r="BD332" s="24">
        <v>10930285.3692</v>
      </c>
      <c r="BE332" s="12">
        <v>43066.5302174941</v>
      </c>
      <c r="BF332" s="20">
        <v>0.517789875136787</v>
      </c>
      <c r="BG332" s="25">
        <v>375.541</v>
      </c>
      <c r="BH332" s="2">
        <v>6768.8</v>
      </c>
      <c r="BI332" s="4">
        <v>65.42951</v>
      </c>
      <c r="BJ332">
        <v>0</v>
      </c>
      <c r="BK332">
        <v>0</v>
      </c>
      <c r="BL332" s="17">
        <v>11.6661074256</v>
      </c>
      <c r="BM332">
        <v>2.16128741363836</v>
      </c>
      <c r="BN332">
        <v>4.04235718681</v>
      </c>
      <c r="BO332">
        <f t="shared" si="20"/>
        <v>8.73669570928301</v>
      </c>
    </row>
    <row r="333" spans="1:67">
      <c r="A333">
        <v>34</v>
      </c>
      <c r="B333" s="1" t="s">
        <v>210</v>
      </c>
      <c r="C333" s="1">
        <v>2012</v>
      </c>
      <c r="D333" s="1" t="str">
        <f t="shared" si="21"/>
        <v>威海市2012</v>
      </c>
      <c r="E333" s="1">
        <v>2177.50725166267</v>
      </c>
      <c r="F333" s="21">
        <v>32.1836669842821</v>
      </c>
      <c r="G333" s="1">
        <v>29.0391869456793</v>
      </c>
      <c r="H333" s="21">
        <v>28</v>
      </c>
      <c r="I333" s="1">
        <v>511.7199</v>
      </c>
      <c r="J333" s="1">
        <v>60</v>
      </c>
      <c r="K333" s="1">
        <v>24</v>
      </c>
      <c r="L333" s="1">
        <v>24</v>
      </c>
      <c r="M333" s="2">
        <v>253.6</v>
      </c>
      <c r="N333" s="1">
        <v>92148</v>
      </c>
      <c r="O333" s="1">
        <v>11.4311512591185</v>
      </c>
      <c r="P333" s="1">
        <v>64.820795</v>
      </c>
      <c r="Q333" s="1">
        <v>64.82079</v>
      </c>
      <c r="R333" s="1">
        <v>437.467655683974</v>
      </c>
      <c r="S333" s="1">
        <v>53.437759318351</v>
      </c>
      <c r="T333" s="1">
        <v>60855</v>
      </c>
      <c r="U333" s="1" t="s">
        <v>212</v>
      </c>
      <c r="V333" s="1">
        <v>0</v>
      </c>
      <c r="W333" s="1">
        <v>0</v>
      </c>
      <c r="X333" s="1">
        <v>0</v>
      </c>
      <c r="Y333" s="1">
        <v>47</v>
      </c>
      <c r="Z333">
        <v>1</v>
      </c>
      <c r="AA333">
        <v>4</v>
      </c>
      <c r="AB333" s="1">
        <v>0</v>
      </c>
      <c r="AC333" s="1">
        <v>0</v>
      </c>
      <c r="AD333" s="1">
        <v>0</v>
      </c>
      <c r="AE333" s="1">
        <v>0</v>
      </c>
      <c r="AF333" s="12">
        <v>1583994</v>
      </c>
      <c r="AG333" s="12">
        <v>2443651</v>
      </c>
      <c r="AH333">
        <v>0.648207947861622</v>
      </c>
      <c r="AI333" s="10">
        <v>23378600</v>
      </c>
      <c r="AJ333" s="22"/>
      <c r="AK333" s="16">
        <v>5797</v>
      </c>
      <c r="AL333" s="23">
        <v>505082.0625</v>
      </c>
      <c r="AM333" s="16">
        <f t="shared" si="22"/>
        <v>1991.64851143533</v>
      </c>
      <c r="AN333" s="16">
        <f t="shared" si="23"/>
        <v>0.0216044614519261</v>
      </c>
      <c r="AO333" s="16">
        <v>10960</v>
      </c>
      <c r="AP333">
        <v>0.0403287907538382</v>
      </c>
      <c r="AQ333" s="4">
        <v>56</v>
      </c>
      <c r="AR333" s="4">
        <v>73</v>
      </c>
      <c r="AS333" s="4">
        <v>0.991178807888709</v>
      </c>
      <c r="AT333" s="4">
        <v>886672</v>
      </c>
      <c r="AU333" s="4">
        <v>60588</v>
      </c>
      <c r="AV333" s="4">
        <v>1602</v>
      </c>
      <c r="AW333" s="4">
        <v>17474</v>
      </c>
      <c r="AX333" s="4">
        <v>734234</v>
      </c>
      <c r="AY333" s="4">
        <v>13142096</v>
      </c>
      <c r="AZ333" s="4">
        <v>51822.1451104101</v>
      </c>
      <c r="BA333" s="4">
        <v>0.56214212998212</v>
      </c>
      <c r="BB333" s="4">
        <v>69604</v>
      </c>
      <c r="BC333" s="4">
        <v>13532240</v>
      </c>
      <c r="BD333" s="24">
        <v>10810812.75</v>
      </c>
      <c r="BE333" s="12">
        <v>42629.3878154574</v>
      </c>
      <c r="BF333" s="20">
        <v>0.462423444945377</v>
      </c>
      <c r="BG333" s="25">
        <v>431.004</v>
      </c>
      <c r="BH333" s="2">
        <v>6899</v>
      </c>
      <c r="BI333" s="4">
        <v>68.28502</v>
      </c>
      <c r="BJ333">
        <v>0</v>
      </c>
      <c r="BK333">
        <v>0</v>
      </c>
      <c r="BL333" s="17">
        <v>11.8303889689</v>
      </c>
      <c r="BM333">
        <v>1.85673819433425</v>
      </c>
      <c r="BN333">
        <v>4.07818560816</v>
      </c>
      <c r="BO333">
        <f t="shared" si="20"/>
        <v>7.57212298225491</v>
      </c>
    </row>
    <row r="334" spans="1:68">
      <c r="A334">
        <v>34</v>
      </c>
      <c r="B334" s="1" t="s">
        <v>210</v>
      </c>
      <c r="C334" s="1">
        <v>2013</v>
      </c>
      <c r="D334" s="1" t="str">
        <f t="shared" si="21"/>
        <v>威海市2013</v>
      </c>
      <c r="E334" s="1">
        <v>2033.43664417573</v>
      </c>
      <c r="F334" s="21">
        <v>35.7114506434423</v>
      </c>
      <c r="G334" s="1">
        <v>29.1693096450781</v>
      </c>
      <c r="H334" s="21">
        <v>28</v>
      </c>
      <c r="I334" s="1">
        <v>537.449</v>
      </c>
      <c r="J334" s="1"/>
      <c r="K334" s="1"/>
      <c r="L334" s="1"/>
      <c r="M334" s="2">
        <v>253.8</v>
      </c>
      <c r="N334" s="1">
        <v>100381</v>
      </c>
      <c r="O334" s="1">
        <v>11.5167282253032</v>
      </c>
      <c r="P334" s="1">
        <v>73.951558</v>
      </c>
      <c r="Q334" s="1">
        <v>73.95156</v>
      </c>
      <c r="R334" s="1">
        <v>438.645005184929</v>
      </c>
      <c r="S334" s="1">
        <v>51.4937110001608</v>
      </c>
      <c r="T334" s="1">
        <v>85906</v>
      </c>
      <c r="U334" s="1" t="s">
        <v>212</v>
      </c>
      <c r="V334" s="1">
        <v>0</v>
      </c>
      <c r="W334" s="1">
        <v>0</v>
      </c>
      <c r="X334" s="1">
        <v>0</v>
      </c>
      <c r="Y334" s="1">
        <v>48</v>
      </c>
      <c r="Z334">
        <v>1</v>
      </c>
      <c r="AA334">
        <v>4</v>
      </c>
      <c r="AB334" s="1">
        <v>0</v>
      </c>
      <c r="AC334" s="1">
        <v>0</v>
      </c>
      <c r="AD334" s="1">
        <v>0</v>
      </c>
      <c r="AE334" s="1">
        <v>0</v>
      </c>
      <c r="AF334" s="12">
        <v>1952242</v>
      </c>
      <c r="AG334" s="12">
        <v>2639893</v>
      </c>
      <c r="AH334">
        <v>0.739515578851112</v>
      </c>
      <c r="AI334" s="10">
        <v>25496900</v>
      </c>
      <c r="AJ334" s="22">
        <v>60.315</v>
      </c>
      <c r="AK334" s="16">
        <v>5786</v>
      </c>
      <c r="AL334" s="23">
        <v>569885.8776</v>
      </c>
      <c r="AM334" s="16">
        <f t="shared" si="22"/>
        <v>2245.41322931442</v>
      </c>
      <c r="AN334" s="16">
        <f t="shared" si="23"/>
        <v>0.0223511829908734</v>
      </c>
      <c r="AO334" s="16">
        <v>10816</v>
      </c>
      <c r="AP334">
        <v>0.0440665399239544</v>
      </c>
      <c r="AQ334" s="4">
        <v>77</v>
      </c>
      <c r="AR334" s="4">
        <v>77</v>
      </c>
      <c r="AS334" s="4">
        <v>1.03702069459461</v>
      </c>
      <c r="AT334" s="4">
        <v>918822</v>
      </c>
      <c r="AU334" s="4">
        <v>61266</v>
      </c>
      <c r="AV334" s="4">
        <v>1631</v>
      </c>
      <c r="AW334" s="4">
        <v>17874</v>
      </c>
      <c r="AX334" s="4">
        <v>737395</v>
      </c>
      <c r="AY334" s="4">
        <v>19237131</v>
      </c>
      <c r="AZ334" s="4">
        <v>75796.4184397163</v>
      </c>
      <c r="BA334" s="4">
        <v>0.754489016311787</v>
      </c>
      <c r="BB334" s="4">
        <v>86661</v>
      </c>
      <c r="BC334" s="4">
        <v>15510956</v>
      </c>
      <c r="BD334" s="24">
        <v>10621146.0108</v>
      </c>
      <c r="BE334" s="12">
        <v>41848.4870401891</v>
      </c>
      <c r="BF334" s="20">
        <v>0.416566171212971</v>
      </c>
      <c r="BG334" s="25">
        <v>486.896</v>
      </c>
      <c r="BH334" s="2">
        <v>7060.1</v>
      </c>
      <c r="BI334" s="4">
        <v>72.80699</v>
      </c>
      <c r="BJ334">
        <v>0</v>
      </c>
      <c r="BK334">
        <v>0</v>
      </c>
      <c r="BL334" s="17">
        <v>12.157329166</v>
      </c>
      <c r="BM334">
        <v>2.00731887811507</v>
      </c>
      <c r="BN334">
        <v>4.09093833374</v>
      </c>
      <c r="BO334">
        <f t="shared" si="20"/>
        <v>8.2118177465209</v>
      </c>
      <c r="BP334">
        <v>16</v>
      </c>
    </row>
    <row r="335" spans="1:68">
      <c r="A335">
        <v>34</v>
      </c>
      <c r="B335" s="1" t="s">
        <v>210</v>
      </c>
      <c r="C335" s="1">
        <v>2014</v>
      </c>
      <c r="D335" s="1" t="str">
        <f t="shared" si="21"/>
        <v>威海市2014</v>
      </c>
      <c r="E335" s="1">
        <v>1935.14745873164</v>
      </c>
      <c r="F335" s="21">
        <v>37.4228310395761</v>
      </c>
      <c r="G335" s="1">
        <v>37.2904387210797</v>
      </c>
      <c r="H335" s="21">
        <v>28</v>
      </c>
      <c r="I335" s="1">
        <v>708.596</v>
      </c>
      <c r="J335" s="1">
        <v>73.986301369863</v>
      </c>
      <c r="K335" s="1">
        <v>21.3095890410959</v>
      </c>
      <c r="L335" s="1">
        <v>25.241095890411</v>
      </c>
      <c r="M335" s="2">
        <v>254.8</v>
      </c>
      <c r="N335" s="1">
        <v>99392</v>
      </c>
      <c r="O335" s="1">
        <v>11.5068269065084</v>
      </c>
      <c r="P335" s="1">
        <v>78.686573</v>
      </c>
      <c r="Q335" s="1">
        <v>78.68657</v>
      </c>
      <c r="R335" s="1">
        <v>439.537691909608</v>
      </c>
      <c r="S335" s="1">
        <v>50.5339851057577</v>
      </c>
      <c r="T335" s="1">
        <v>108896</v>
      </c>
      <c r="U335" s="1" t="s">
        <v>212</v>
      </c>
      <c r="V335" s="1">
        <v>0</v>
      </c>
      <c r="W335" s="1">
        <v>0</v>
      </c>
      <c r="X335" s="1">
        <v>0</v>
      </c>
      <c r="Y335" s="1">
        <v>49</v>
      </c>
      <c r="Z335">
        <v>1</v>
      </c>
      <c r="AA335">
        <v>4</v>
      </c>
      <c r="AB335" s="1">
        <v>0</v>
      </c>
      <c r="AC335" s="1">
        <v>0</v>
      </c>
      <c r="AD335" s="1">
        <v>0</v>
      </c>
      <c r="AE335" s="1">
        <v>0</v>
      </c>
      <c r="AF335" s="12">
        <v>2207924</v>
      </c>
      <c r="AG335" s="12">
        <v>2805973</v>
      </c>
      <c r="AH335">
        <v>0.786865732492793</v>
      </c>
      <c r="AI335" s="10">
        <v>27903400</v>
      </c>
      <c r="AJ335" s="22">
        <v>61.315</v>
      </c>
      <c r="AK335" s="16">
        <v>5797</v>
      </c>
      <c r="AL335" s="23">
        <v>621774.216</v>
      </c>
      <c r="AM335" s="16">
        <f t="shared" si="22"/>
        <v>2440.24417582418</v>
      </c>
      <c r="AN335" s="16">
        <f t="shared" si="23"/>
        <v>0.0222830986904822</v>
      </c>
      <c r="AO335" s="16">
        <v>15918</v>
      </c>
      <c r="AP335">
        <v>0.0481342073486286</v>
      </c>
      <c r="AQ335" s="4">
        <v>128</v>
      </c>
      <c r="AR335" s="4">
        <v>112</v>
      </c>
      <c r="AS335" s="4">
        <v>0.96114532233754</v>
      </c>
      <c r="AT335" s="4">
        <v>959746</v>
      </c>
      <c r="AU335" s="4">
        <v>64338</v>
      </c>
      <c r="AV335" s="4">
        <v>1670</v>
      </c>
      <c r="AW335" s="4">
        <v>4086</v>
      </c>
      <c r="AX335" s="4">
        <v>728620</v>
      </c>
      <c r="AY335" s="4">
        <v>22293655</v>
      </c>
      <c r="AZ335" s="4">
        <v>87494.7213500785</v>
      </c>
      <c r="BA335" s="4">
        <v>0.798958370664507</v>
      </c>
      <c r="BB335" s="4">
        <v>96746</v>
      </c>
      <c r="BC335" s="4">
        <v>18262473</v>
      </c>
      <c r="BD335" s="24">
        <v>10189240.5012</v>
      </c>
      <c r="BE335" s="12">
        <v>39989.1699419152</v>
      </c>
      <c r="BF335" s="20">
        <v>0.365161252793566</v>
      </c>
      <c r="BG335" s="25">
        <v>526.348</v>
      </c>
      <c r="BH335" s="2">
        <v>7060</v>
      </c>
      <c r="BI335" s="4">
        <v>99.1508</v>
      </c>
      <c r="BJ335">
        <v>0</v>
      </c>
      <c r="BK335">
        <v>0</v>
      </c>
      <c r="BL335" s="17">
        <v>13.0740623609</v>
      </c>
      <c r="BM335">
        <v>1.56964677040548</v>
      </c>
      <c r="BN335">
        <v>3.61623883584</v>
      </c>
      <c r="BO335">
        <f t="shared" si="20"/>
        <v>5.67621760969113</v>
      </c>
      <c r="BP335" s="26">
        <v>50.7407407407407</v>
      </c>
    </row>
    <row r="336" spans="1:68">
      <c r="A336">
        <v>34</v>
      </c>
      <c r="B336" s="1" t="s">
        <v>210</v>
      </c>
      <c r="C336" s="1">
        <v>2015</v>
      </c>
      <c r="D336" s="1" t="str">
        <f t="shared" si="21"/>
        <v>威海市2015</v>
      </c>
      <c r="E336" s="1">
        <v>1871.40690246781</v>
      </c>
      <c r="F336" s="21">
        <v>36.3103090975634</v>
      </c>
      <c r="G336" s="1">
        <v>30.2339488057375</v>
      </c>
      <c r="H336" s="21">
        <v>28</v>
      </c>
      <c r="I336" s="1">
        <v>705.751</v>
      </c>
      <c r="J336" s="1">
        <v>68.9205479452055</v>
      </c>
      <c r="K336" s="1">
        <v>16.4082191780822</v>
      </c>
      <c r="L336" s="1">
        <v>22.441095890411</v>
      </c>
      <c r="M336" s="2">
        <v>254.75</v>
      </c>
      <c r="N336" s="1">
        <v>106922</v>
      </c>
      <c r="O336" s="1">
        <v>11.5798548756522</v>
      </c>
      <c r="P336" s="1">
        <v>73.806732</v>
      </c>
      <c r="Q336" s="1">
        <v>73.80673</v>
      </c>
      <c r="R336" s="1">
        <v>439.451440400207</v>
      </c>
      <c r="S336" s="1">
        <v>47.3825364725794</v>
      </c>
      <c r="T336" s="1">
        <v>105496</v>
      </c>
      <c r="U336" s="1" t="s">
        <v>212</v>
      </c>
      <c r="V336" s="1">
        <v>0</v>
      </c>
      <c r="W336" s="1">
        <v>0</v>
      </c>
      <c r="X336" s="1">
        <v>0</v>
      </c>
      <c r="Y336" s="1">
        <v>50</v>
      </c>
      <c r="Z336">
        <v>1</v>
      </c>
      <c r="AA336">
        <v>4</v>
      </c>
      <c r="AB336" s="1">
        <v>0</v>
      </c>
      <c r="AC336" s="1">
        <v>0</v>
      </c>
      <c r="AD336" s="1">
        <v>0</v>
      </c>
      <c r="AE336" s="1">
        <v>0</v>
      </c>
      <c r="AF336" s="12">
        <v>2497470</v>
      </c>
      <c r="AG336" s="12">
        <v>3383797</v>
      </c>
      <c r="AH336">
        <v>0.738067324960688</v>
      </c>
      <c r="AI336" s="10">
        <v>30015700</v>
      </c>
      <c r="AJ336" s="22">
        <v>63.16</v>
      </c>
      <c r="AK336" s="16">
        <v>5797</v>
      </c>
      <c r="AL336" s="23">
        <v>697692.9112</v>
      </c>
      <c r="AM336" s="16">
        <f t="shared" si="22"/>
        <v>2738.73566712463</v>
      </c>
      <c r="AN336" s="16">
        <f t="shared" si="23"/>
        <v>0.0232442658741925</v>
      </c>
      <c r="AO336" s="16">
        <v>18357</v>
      </c>
      <c r="AP336">
        <v>0.0517779886148008</v>
      </c>
      <c r="AQ336" s="4">
        <v>231</v>
      </c>
      <c r="AR336" s="4">
        <v>345</v>
      </c>
      <c r="AS336" s="4">
        <v>0.960686381409234</v>
      </c>
      <c r="AT336" s="4">
        <v>1012304</v>
      </c>
      <c r="AU336" s="4">
        <v>70678</v>
      </c>
      <c r="AV336" s="4">
        <v>1817</v>
      </c>
      <c r="AW336" s="4">
        <v>3010</v>
      </c>
      <c r="AX336" s="4">
        <v>753335</v>
      </c>
      <c r="AY336" s="4">
        <v>25437242</v>
      </c>
      <c r="AZ336" s="4">
        <v>99851.7841020608</v>
      </c>
      <c r="BA336" s="4">
        <v>0.847464560213488</v>
      </c>
      <c r="BB336" s="4">
        <v>122039</v>
      </c>
      <c r="BC336" s="4">
        <v>20516640</v>
      </c>
      <c r="BD336" s="24">
        <v>10549539.352</v>
      </c>
      <c r="BE336" s="12">
        <v>41411.3419116781</v>
      </c>
      <c r="BF336" s="20">
        <v>0.351467377139297</v>
      </c>
      <c r="BG336" s="25">
        <v>565.907</v>
      </c>
      <c r="BH336" s="2">
        <v>7146.8</v>
      </c>
      <c r="BI336" s="4">
        <v>99.12442</v>
      </c>
      <c r="BJ336">
        <v>0</v>
      </c>
      <c r="BK336">
        <v>0</v>
      </c>
      <c r="BL336" s="17">
        <v>13.0434421281</v>
      </c>
      <c r="BM336">
        <v>1.4139440778137</v>
      </c>
      <c r="BN336">
        <v>3.56290827026</v>
      </c>
      <c r="BO336">
        <f t="shared" si="20"/>
        <v>5.03775304852758</v>
      </c>
      <c r="BP336" s="26">
        <v>44.3380952380952</v>
      </c>
    </row>
    <row r="337" spans="1:68">
      <c r="A337">
        <v>34</v>
      </c>
      <c r="B337" s="1" t="s">
        <v>210</v>
      </c>
      <c r="C337" s="1">
        <v>2016</v>
      </c>
      <c r="D337" s="1" t="str">
        <f t="shared" si="21"/>
        <v>威海市2016</v>
      </c>
      <c r="E337" s="1">
        <v>2051.16921558256</v>
      </c>
      <c r="F337" s="21">
        <v>33.4660519662555</v>
      </c>
      <c r="G337" s="1">
        <v>25.9803656185785</v>
      </c>
      <c r="H337" s="21">
        <v>28</v>
      </c>
      <c r="I337" s="1">
        <v>723.4212</v>
      </c>
      <c r="J337" s="1">
        <v>62.8602739726027</v>
      </c>
      <c r="K337" s="1">
        <v>14.4547945205479</v>
      </c>
      <c r="L337" s="1">
        <v>21.8931506849315</v>
      </c>
      <c r="M337" s="2">
        <v>256</v>
      </c>
      <c r="N337" s="1">
        <v>114220</v>
      </c>
      <c r="O337" s="1">
        <v>11.6458816922189</v>
      </c>
      <c r="P337" s="1">
        <v>76.932975</v>
      </c>
      <c r="Q337" s="1">
        <v>76.93298</v>
      </c>
      <c r="R337" s="1">
        <v>441.531562607796</v>
      </c>
      <c r="S337" s="1">
        <v>45.5560052300604</v>
      </c>
      <c r="T337" s="1">
        <v>101405</v>
      </c>
      <c r="U337" s="1" t="s">
        <v>212</v>
      </c>
      <c r="V337" s="1">
        <v>0</v>
      </c>
      <c r="W337" s="1">
        <v>0</v>
      </c>
      <c r="X337" s="1">
        <v>0</v>
      </c>
      <c r="Y337" s="1">
        <v>51</v>
      </c>
      <c r="Z337">
        <v>1</v>
      </c>
      <c r="AA337">
        <v>4</v>
      </c>
      <c r="AB337" s="1">
        <v>0</v>
      </c>
      <c r="AC337" s="1">
        <v>0</v>
      </c>
      <c r="AD337" s="1">
        <v>0</v>
      </c>
      <c r="AE337" s="1">
        <v>0</v>
      </c>
      <c r="AF337" s="12">
        <v>2604969</v>
      </c>
      <c r="AG337" s="12">
        <v>3386024</v>
      </c>
      <c r="AH337">
        <v>0.769329750763728</v>
      </c>
      <c r="AI337" s="10">
        <v>32122000</v>
      </c>
      <c r="AJ337" s="22">
        <v>65</v>
      </c>
      <c r="AK337" s="16">
        <v>5798</v>
      </c>
      <c r="AL337" s="23">
        <v>804681.4335</v>
      </c>
      <c r="AM337" s="16">
        <f t="shared" si="22"/>
        <v>3143.28684960937</v>
      </c>
      <c r="AN337" s="16">
        <f t="shared" si="23"/>
        <v>0.0250507886650893</v>
      </c>
      <c r="AO337" s="16">
        <v>19357</v>
      </c>
      <c r="AP337">
        <v>0.0554018627112797</v>
      </c>
      <c r="AQ337" s="4">
        <v>310</v>
      </c>
      <c r="AR337" s="4">
        <v>264</v>
      </c>
      <c r="AS337" s="4">
        <v>1.03133985394529</v>
      </c>
      <c r="AT337" s="4">
        <v>1080538</v>
      </c>
      <c r="AU337" s="4">
        <v>85467</v>
      </c>
      <c r="AV337" s="4">
        <v>1883</v>
      </c>
      <c r="AW337" s="4">
        <v>2743</v>
      </c>
      <c r="AX337" s="4">
        <v>686470</v>
      </c>
      <c r="AY337" s="4">
        <v>28793526</v>
      </c>
      <c r="AZ337" s="4">
        <v>112474.7109375</v>
      </c>
      <c r="BA337" s="4">
        <v>0.896380237843223</v>
      </c>
      <c r="BB337" s="4">
        <v>127987</v>
      </c>
      <c r="BC337" s="4">
        <v>21555766</v>
      </c>
      <c r="BD337" s="24">
        <v>11803274.1078</v>
      </c>
      <c r="BE337" s="12">
        <v>46106.5394835937</v>
      </c>
      <c r="BF337" s="20">
        <v>0.367451407378121</v>
      </c>
      <c r="BG337" s="25">
        <v>632.473</v>
      </c>
      <c r="BH337" s="2">
        <v>7037.4</v>
      </c>
      <c r="BI337" s="4">
        <v>104.2796</v>
      </c>
      <c r="BJ337">
        <v>0</v>
      </c>
      <c r="BK337">
        <v>0</v>
      </c>
      <c r="BL337" s="17">
        <v>13.0532392486</v>
      </c>
      <c r="BM337">
        <v>1.42559740408767</v>
      </c>
      <c r="BN337">
        <v>3.59305530955</v>
      </c>
      <c r="BO337">
        <f t="shared" si="20"/>
        <v>5.1222503220379</v>
      </c>
      <c r="BP337">
        <v>68.23</v>
      </c>
    </row>
    <row r="338" spans="1:68">
      <c r="A338">
        <v>34</v>
      </c>
      <c r="B338" s="1" t="s">
        <v>210</v>
      </c>
      <c r="C338" s="1">
        <v>2017</v>
      </c>
      <c r="D338" s="1" t="str">
        <f t="shared" si="21"/>
        <v>威海市2017</v>
      </c>
      <c r="E338" s="1">
        <v>2062.80258850366</v>
      </c>
      <c r="F338" s="21">
        <v>27.897927631945</v>
      </c>
      <c r="G338" s="1">
        <v>23.4734186437056</v>
      </c>
      <c r="H338" s="21">
        <v>28</v>
      </c>
      <c r="I338" s="1">
        <v>1051.056</v>
      </c>
      <c r="J338" s="1">
        <v>54.013698630137</v>
      </c>
      <c r="K338" s="1">
        <v>10.986301369863</v>
      </c>
      <c r="L338" s="1">
        <v>17.6794520547945</v>
      </c>
      <c r="M338" s="2">
        <v>256</v>
      </c>
      <c r="N338" s="1">
        <v>124463</v>
      </c>
      <c r="O338" s="1">
        <v>11.7317637619626</v>
      </c>
      <c r="P338" s="1">
        <v>75.947538</v>
      </c>
      <c r="Q338" s="1">
        <v>75.94754</v>
      </c>
      <c r="R338" s="1">
        <v>441.531562607796</v>
      </c>
      <c r="S338" s="1">
        <v>44.9909049762163</v>
      </c>
      <c r="T338" s="1">
        <v>107564</v>
      </c>
      <c r="U338" s="1" t="s">
        <v>212</v>
      </c>
      <c r="V338" s="1">
        <v>0</v>
      </c>
      <c r="W338" s="1">
        <v>0</v>
      </c>
      <c r="X338" s="1">
        <v>0</v>
      </c>
      <c r="Y338" s="1">
        <v>52</v>
      </c>
      <c r="Z338">
        <v>1</v>
      </c>
      <c r="AA338">
        <v>4</v>
      </c>
      <c r="AB338" s="1">
        <v>0</v>
      </c>
      <c r="AC338" s="1">
        <v>0</v>
      </c>
      <c r="AD338" s="1">
        <v>0</v>
      </c>
      <c r="AE338" s="1">
        <v>1</v>
      </c>
      <c r="AF338" s="12">
        <v>2730775</v>
      </c>
      <c r="AG338" s="12">
        <v>3595607</v>
      </c>
      <c r="AH338">
        <v>0.759475382042587</v>
      </c>
      <c r="AI338" s="10">
        <v>35129100</v>
      </c>
      <c r="AJ338" s="22">
        <v>66.46</v>
      </c>
      <c r="AK338" s="16">
        <v>5798</v>
      </c>
      <c r="AL338" s="23">
        <v>868159.9476</v>
      </c>
      <c r="AM338" s="16">
        <f t="shared" si="22"/>
        <v>3391.2497953125</v>
      </c>
      <c r="AN338" s="16">
        <f t="shared" si="23"/>
        <v>0.0247134127432812</v>
      </c>
      <c r="AO338" s="16">
        <v>21900</v>
      </c>
      <c r="AP338">
        <v>0.0605883063125216</v>
      </c>
      <c r="AQ338" s="4">
        <v>245</v>
      </c>
      <c r="AR338" s="4">
        <v>276</v>
      </c>
      <c r="AS338" s="4">
        <v>0.974436463779739</v>
      </c>
      <c r="AT338" s="4">
        <v>1170307</v>
      </c>
      <c r="AU338" s="4">
        <v>98105</v>
      </c>
      <c r="AV338" s="4">
        <v>1847</v>
      </c>
      <c r="AW338" s="4">
        <v>2666</v>
      </c>
      <c r="AX338" s="4">
        <v>889397</v>
      </c>
      <c r="AY338" s="4">
        <v>31500591</v>
      </c>
      <c r="AZ338" s="4">
        <v>123049.18359375</v>
      </c>
      <c r="BA338" s="4">
        <v>0.896709309375987</v>
      </c>
      <c r="BB338" s="4">
        <v>150309</v>
      </c>
      <c r="BC338" s="4">
        <v>19622620</v>
      </c>
      <c r="BD338" s="24">
        <v>13962545.6047922</v>
      </c>
      <c r="BE338" s="12">
        <v>54541.1937687195</v>
      </c>
      <c r="BF338" s="20">
        <v>0.397463800803101</v>
      </c>
      <c r="BG338" s="25">
        <v>696.437</v>
      </c>
      <c r="BH338" s="2">
        <v>7064.4</v>
      </c>
      <c r="BI338" s="4">
        <v>114.2994</v>
      </c>
      <c r="BJ338">
        <v>0</v>
      </c>
      <c r="BK338">
        <v>0</v>
      </c>
      <c r="BL338" s="17">
        <v>13.3021490453</v>
      </c>
      <c r="BM338">
        <v>1.67479844321644</v>
      </c>
      <c r="BN338">
        <v>3.54327482827</v>
      </c>
      <c r="BO338">
        <f t="shared" si="20"/>
        <v>5.93427116627459</v>
      </c>
      <c r="BP338">
        <v>57.91</v>
      </c>
    </row>
    <row r="339" spans="1:68">
      <c r="A339">
        <v>34</v>
      </c>
      <c r="B339" s="1" t="s">
        <v>210</v>
      </c>
      <c r="C339" s="1">
        <v>2018</v>
      </c>
      <c r="D339" s="1" t="str">
        <f t="shared" si="21"/>
        <v>威海市2018</v>
      </c>
      <c r="E339" s="1">
        <v>2155.5369616731</v>
      </c>
      <c r="F339" s="21">
        <v>43.8429111242745</v>
      </c>
      <c r="G339" s="1">
        <v>21.7343327318293</v>
      </c>
      <c r="H339" s="21">
        <v>28</v>
      </c>
      <c r="I339" s="1">
        <v>1133.44</v>
      </c>
      <c r="J339" s="1">
        <v>47.9166666666666</v>
      </c>
      <c r="K339" s="1">
        <v>7.25</v>
      </c>
      <c r="L339" s="1">
        <v>17.3333333333333</v>
      </c>
      <c r="M339" s="2">
        <v>257</v>
      </c>
      <c r="N339" s="1">
        <v>128774</v>
      </c>
      <c r="O339" s="1">
        <v>11.7658142089212</v>
      </c>
      <c r="P339" s="1">
        <v>78.17825</v>
      </c>
      <c r="Q339" s="1">
        <v>78.17825</v>
      </c>
      <c r="R339" s="1">
        <v>443.103448275862</v>
      </c>
      <c r="S339" s="1">
        <v>43.9711326164087</v>
      </c>
      <c r="T339" s="1">
        <v>89227</v>
      </c>
      <c r="U339" s="1" t="s">
        <v>212</v>
      </c>
      <c r="V339" s="1">
        <v>0</v>
      </c>
      <c r="W339" s="1">
        <v>0</v>
      </c>
      <c r="X339" s="1">
        <v>0</v>
      </c>
      <c r="Y339" s="1">
        <v>53</v>
      </c>
      <c r="Z339">
        <v>1</v>
      </c>
      <c r="AA339">
        <v>4</v>
      </c>
      <c r="AB339" s="1">
        <v>0</v>
      </c>
      <c r="AC339" s="1">
        <v>0</v>
      </c>
      <c r="AD339" s="1">
        <v>0</v>
      </c>
      <c r="AE339" s="1">
        <v>1</v>
      </c>
      <c r="AF339" s="12">
        <v>2844414</v>
      </c>
      <c r="AG339" s="12">
        <v>3638370</v>
      </c>
      <c r="AH339">
        <v>0.781782501504795</v>
      </c>
      <c r="AI339" s="10">
        <v>36414800</v>
      </c>
      <c r="AJ339" s="22">
        <v>67.81</v>
      </c>
      <c r="AK339" s="16">
        <v>5800</v>
      </c>
      <c r="AL339" s="23">
        <v>566581.788</v>
      </c>
      <c r="AM339" s="16">
        <f t="shared" si="22"/>
        <v>2204.59839688716</v>
      </c>
      <c r="AN339" s="16">
        <f t="shared" si="23"/>
        <v>0.0155591075057394</v>
      </c>
      <c r="AO339" s="16">
        <v>21450</v>
      </c>
      <c r="AP339">
        <v>0.0627841379310345</v>
      </c>
      <c r="AQ339" s="4">
        <v>241</v>
      </c>
      <c r="AR339" s="4">
        <v>264</v>
      </c>
      <c r="AS339" s="4">
        <v>0.987094476246939</v>
      </c>
      <c r="AT339" s="4">
        <v>1264283</v>
      </c>
      <c r="AU339" s="4">
        <v>109972</v>
      </c>
      <c r="AV339" s="4">
        <v>1843</v>
      </c>
      <c r="AW339" s="4">
        <v>2643</v>
      </c>
      <c r="AX339" s="4">
        <v>586955</v>
      </c>
      <c r="AY339" s="4">
        <v>33663936</v>
      </c>
      <c r="AZ339" s="4">
        <v>130988.077821012</v>
      </c>
      <c r="BA339" s="4">
        <v>0.924457528257741</v>
      </c>
      <c r="BB339" s="4">
        <v>127487</v>
      </c>
      <c r="BC339" s="4">
        <v>19622620</v>
      </c>
      <c r="BD339" s="24">
        <v>13941246.5462609</v>
      </c>
      <c r="BE339" s="12">
        <v>54246.0955107428</v>
      </c>
      <c r="BF339" s="20">
        <v>0.382845616240125</v>
      </c>
      <c r="BG339" s="25">
        <v>754.29</v>
      </c>
      <c r="BH339" s="2">
        <v>7159.8</v>
      </c>
      <c r="BI339" s="4">
        <v>129.5161</v>
      </c>
      <c r="BJ339">
        <v>0</v>
      </c>
      <c r="BK339">
        <v>0</v>
      </c>
      <c r="BL339" s="17">
        <v>12.6340095903</v>
      </c>
      <c r="BM339">
        <v>1.91546611870137</v>
      </c>
      <c r="BN339">
        <v>3.60187873126</v>
      </c>
      <c r="BO339">
        <f t="shared" si="20"/>
        <v>6.89927667339961</v>
      </c>
      <c r="BP339">
        <v>64.3</v>
      </c>
    </row>
    <row r="340" spans="1:68">
      <c r="A340">
        <v>34</v>
      </c>
      <c r="B340" s="1" t="s">
        <v>210</v>
      </c>
      <c r="C340" s="1">
        <v>2019</v>
      </c>
      <c r="D340" s="1" t="str">
        <f t="shared" si="21"/>
        <v>威海市2019</v>
      </c>
      <c r="E340" s="1">
        <v>2056.53047553095</v>
      </c>
      <c r="F340" s="21">
        <v>27.7486301317607</v>
      </c>
      <c r="G340" s="1">
        <v>31.25</v>
      </c>
      <c r="H340" s="21">
        <v>29</v>
      </c>
      <c r="I340" s="1">
        <v>1203.56</v>
      </c>
      <c r="J340" s="1">
        <v>57.4166666666666</v>
      </c>
      <c r="K340" s="1">
        <v>5.75</v>
      </c>
      <c r="L340" s="1">
        <v>18.5833333333333</v>
      </c>
      <c r="M340" s="2">
        <v>257</v>
      </c>
      <c r="N340" s="1">
        <v>104615</v>
      </c>
      <c r="O340" s="1">
        <v>11.5580422237734</v>
      </c>
      <c r="P340" s="1">
        <v>72.808021</v>
      </c>
      <c r="Q340" s="1">
        <v>72.808021</v>
      </c>
      <c r="R340" s="1">
        <v>443.103448275862</v>
      </c>
      <c r="S340" s="1">
        <v>40.3623481781376</v>
      </c>
      <c r="T340" s="1">
        <v>81956</v>
      </c>
      <c r="U340" s="1" t="s">
        <v>213</v>
      </c>
      <c r="V340" s="1">
        <v>0</v>
      </c>
      <c r="W340" s="1">
        <v>0</v>
      </c>
      <c r="X340" s="1">
        <v>0</v>
      </c>
      <c r="Y340" s="1">
        <v>58</v>
      </c>
      <c r="Z340">
        <v>1</v>
      </c>
      <c r="AA340">
        <v>4</v>
      </c>
      <c r="AB340" s="1">
        <v>0</v>
      </c>
      <c r="AC340" s="1">
        <v>0</v>
      </c>
      <c r="AD340" s="1">
        <v>0</v>
      </c>
      <c r="AE340" s="1">
        <v>0</v>
      </c>
      <c r="AF340" s="12">
        <v>2498531</v>
      </c>
      <c r="AG340" s="12">
        <v>3431670</v>
      </c>
      <c r="AH340">
        <v>0.728080205847299</v>
      </c>
      <c r="AI340" s="10">
        <v>29640000</v>
      </c>
      <c r="AJ340" s="22">
        <v>68.72</v>
      </c>
      <c r="AK340" s="16">
        <v>5800</v>
      </c>
      <c r="AL340" s="23">
        <v>843320.9295</v>
      </c>
      <c r="AM340" s="16">
        <f t="shared" si="22"/>
        <v>3281.40439494163</v>
      </c>
      <c r="AN340" s="16">
        <f t="shared" si="23"/>
        <v>0.0284521231275304</v>
      </c>
      <c r="AO340" s="16">
        <v>22533</v>
      </c>
      <c r="AP340">
        <v>0.0511034482758621</v>
      </c>
      <c r="AQ340" s="4">
        <v>272</v>
      </c>
      <c r="AR340" s="4">
        <v>401</v>
      </c>
      <c r="AS340" s="4">
        <v>1.03642252020957</v>
      </c>
      <c r="AT340" s="4">
        <v>1328103</v>
      </c>
      <c r="AU340" s="4">
        <v>120876</v>
      </c>
      <c r="AV340" s="4">
        <v>1012</v>
      </c>
      <c r="AW340" s="4">
        <v>2637</v>
      </c>
      <c r="AX340" s="4">
        <v>669407</v>
      </c>
      <c r="AY340" s="4">
        <v>35358011</v>
      </c>
      <c r="AZ340" s="4">
        <v>137579.809338521</v>
      </c>
      <c r="BA340" s="4">
        <v>1.19291535087719</v>
      </c>
      <c r="BB340" s="4">
        <v>127260</v>
      </c>
      <c r="BC340" s="4">
        <v>9267151</v>
      </c>
      <c r="BD340" s="24">
        <v>14039602.2316368</v>
      </c>
      <c r="BE340" s="12">
        <v>54628.8024577307</v>
      </c>
      <c r="BF340" s="20">
        <v>0.473670790541053</v>
      </c>
      <c r="BG340" s="25">
        <v>818.777</v>
      </c>
      <c r="BH340" s="2">
        <v>7183.4</v>
      </c>
      <c r="BI340" s="4">
        <v>129.581</v>
      </c>
      <c r="BJ340">
        <v>0</v>
      </c>
      <c r="BK340">
        <v>0</v>
      </c>
      <c r="BL340" s="17">
        <v>13.4011027584</v>
      </c>
      <c r="BM340">
        <v>1.13312068077534</v>
      </c>
      <c r="BN340">
        <v>3.56613627531</v>
      </c>
      <c r="BO340">
        <f t="shared" si="20"/>
        <v>4.04086276401691</v>
      </c>
      <c r="BP340">
        <v>68.57</v>
      </c>
    </row>
    <row r="341" spans="1:68">
      <c r="A341">
        <v>34</v>
      </c>
      <c r="B341" s="1" t="s">
        <v>210</v>
      </c>
      <c r="C341" s="1">
        <v>2020</v>
      </c>
      <c r="D341" s="1" t="str">
        <f t="shared" si="21"/>
        <v>威海市2020</v>
      </c>
      <c r="E341" s="1">
        <v>2052.5078229698</v>
      </c>
      <c r="F341" s="21">
        <v>25.3147523650212</v>
      </c>
      <c r="G341" s="1">
        <v>25.8333333333333</v>
      </c>
      <c r="H341" s="1"/>
      <c r="I341" s="1"/>
      <c r="J341" s="1">
        <v>45.0833333333333</v>
      </c>
      <c r="K341" s="1">
        <v>4.58333333333333</v>
      </c>
      <c r="L341" s="1">
        <v>15.5</v>
      </c>
      <c r="M341" s="2">
        <v>257</v>
      </c>
      <c r="P341">
        <v>72.024999</v>
      </c>
      <c r="Q341" s="1">
        <v>72.024591</v>
      </c>
      <c r="R341" s="1">
        <v>443.103448275862</v>
      </c>
      <c r="S341" s="1">
        <v>38.5139456357136</v>
      </c>
      <c r="T341" s="1">
        <v>71316</v>
      </c>
      <c r="U341" s="1" t="s">
        <v>213</v>
      </c>
      <c r="V341" s="1">
        <v>0</v>
      </c>
      <c r="W341" s="1">
        <v>0</v>
      </c>
      <c r="X341" s="1">
        <v>0</v>
      </c>
      <c r="Y341" s="1">
        <v>59</v>
      </c>
      <c r="Z341">
        <v>1</v>
      </c>
      <c r="AA341">
        <v>4</v>
      </c>
      <c r="AB341" s="1">
        <v>0</v>
      </c>
      <c r="AC341" s="1">
        <v>0</v>
      </c>
      <c r="AD341" s="1">
        <v>0</v>
      </c>
      <c r="AE341" s="1">
        <v>0</v>
      </c>
      <c r="AF341" s="12">
        <v>2523900</v>
      </c>
      <c r="AG341" s="12">
        <v>3504200</v>
      </c>
      <c r="AH341">
        <v>0.720249985731408</v>
      </c>
      <c r="AI341" s="10">
        <v>30177900</v>
      </c>
      <c r="AJ341" s="22"/>
      <c r="AK341" s="16">
        <v>5800</v>
      </c>
      <c r="AM341" s="16"/>
      <c r="AN341" s="16"/>
      <c r="AP341">
        <v>0.0520308620689655</v>
      </c>
      <c r="BE341" s="8"/>
      <c r="BF341"/>
      <c r="BG341" s="25"/>
      <c r="BH341" s="2">
        <v>7183.4</v>
      </c>
      <c r="BJ341">
        <v>0</v>
      </c>
      <c r="BK341">
        <v>0</v>
      </c>
      <c r="BL341" s="17">
        <v>13.0234782601</v>
      </c>
      <c r="BM341">
        <v>2.20897990636438</v>
      </c>
      <c r="BN341">
        <v>3.47308649384</v>
      </c>
      <c r="BO341">
        <f t="shared" si="20"/>
        <v>7.67197827795809</v>
      </c>
      <c r="BP341">
        <v>79.38</v>
      </c>
    </row>
    <row r="342" spans="1:67">
      <c r="A342">
        <v>35</v>
      </c>
      <c r="B342" s="1" t="s">
        <v>214</v>
      </c>
      <c r="C342" s="1">
        <v>2011</v>
      </c>
      <c r="D342" s="1" t="str">
        <f t="shared" si="21"/>
        <v>日照市2011</v>
      </c>
      <c r="E342" s="1">
        <v>1391.18089281803</v>
      </c>
      <c r="F342" s="21">
        <v>58.936824195732</v>
      </c>
      <c r="G342" s="1">
        <v>63.3809860582313</v>
      </c>
      <c r="H342" s="21">
        <v>45</v>
      </c>
      <c r="I342" s="1">
        <v>925.4491</v>
      </c>
      <c r="J342" s="1">
        <v>94</v>
      </c>
      <c r="K342" s="1">
        <v>46</v>
      </c>
      <c r="L342" s="1">
        <v>51</v>
      </c>
      <c r="M342" s="2">
        <v>289</v>
      </c>
      <c r="N342" s="1">
        <v>43205</v>
      </c>
      <c r="O342" s="1">
        <v>10.6737115082755</v>
      </c>
      <c r="P342" s="1">
        <v>55.08493</v>
      </c>
      <c r="Q342" s="1">
        <v>55.08645</v>
      </c>
      <c r="R342" s="1">
        <v>540.388930441286</v>
      </c>
      <c r="S342" s="1">
        <v>53.7753659313986</v>
      </c>
      <c r="T342" s="1">
        <v>37780</v>
      </c>
      <c r="U342" s="1" t="s">
        <v>215</v>
      </c>
      <c r="V342" s="1">
        <v>0</v>
      </c>
      <c r="W342" s="1">
        <v>0</v>
      </c>
      <c r="X342" s="1">
        <v>0</v>
      </c>
      <c r="Y342" s="1">
        <v>49</v>
      </c>
      <c r="Z342">
        <v>1</v>
      </c>
      <c r="AA342">
        <v>4</v>
      </c>
      <c r="AB342" s="1">
        <v>0</v>
      </c>
      <c r="AC342" s="1">
        <v>0</v>
      </c>
      <c r="AD342" s="1">
        <v>0</v>
      </c>
      <c r="AE342" s="1">
        <v>0</v>
      </c>
      <c r="AF342" s="12">
        <v>685007</v>
      </c>
      <c r="AG342" s="12">
        <v>1243547</v>
      </c>
      <c r="AH342">
        <v>0.550849304449289</v>
      </c>
      <c r="AI342" s="10">
        <v>12140800</v>
      </c>
      <c r="AJ342" s="22"/>
      <c r="AK342" s="16">
        <v>5348</v>
      </c>
      <c r="AL342" s="23">
        <v>245434.4</v>
      </c>
      <c r="AM342" s="16">
        <f t="shared" si="22"/>
        <v>849.253979238754</v>
      </c>
      <c r="AN342" s="16">
        <f t="shared" si="23"/>
        <v>0.0202156694781234</v>
      </c>
      <c r="AO342" s="16">
        <v>5714</v>
      </c>
      <c r="AP342">
        <v>0.0227015706806283</v>
      </c>
      <c r="AQ342" s="4">
        <v>22</v>
      </c>
      <c r="AR342" s="4">
        <v>67</v>
      </c>
      <c r="AS342" s="4">
        <v>1.00273873936273</v>
      </c>
      <c r="AT342" s="4">
        <v>932246</v>
      </c>
      <c r="AU342" s="4">
        <v>20461</v>
      </c>
      <c r="AV342" s="4">
        <v>580</v>
      </c>
      <c r="AW342" s="4">
        <v>4486</v>
      </c>
      <c r="AX342" s="4">
        <v>217451</v>
      </c>
      <c r="AY342" s="4">
        <v>8806891</v>
      </c>
      <c r="AZ342" s="4">
        <v>30473.6712802768</v>
      </c>
      <c r="BA342" s="4">
        <v>0.725396267132314</v>
      </c>
      <c r="BB342" s="4">
        <v>12190</v>
      </c>
      <c r="BC342" s="4">
        <v>6936314</v>
      </c>
      <c r="BD342" s="24">
        <v>13458124.0544</v>
      </c>
      <c r="BE342" s="12">
        <v>46567.9033024221</v>
      </c>
      <c r="BF342" s="20">
        <v>1.10850389219821</v>
      </c>
      <c r="BG342" s="25">
        <v>255.372</v>
      </c>
      <c r="BH342" s="2">
        <v>6672.5</v>
      </c>
      <c r="BI342" s="4">
        <v>135.4164</v>
      </c>
      <c r="BJ342">
        <v>0</v>
      </c>
      <c r="BK342">
        <v>0</v>
      </c>
      <c r="BL342" s="17">
        <v>13.1322791673</v>
      </c>
      <c r="BM342">
        <v>2.19135409310959</v>
      </c>
      <c r="BN342">
        <v>2.09070693332</v>
      </c>
      <c r="BO342">
        <f t="shared" si="20"/>
        <v>4.58147919582338</v>
      </c>
    </row>
    <row r="343" spans="1:67">
      <c r="A343">
        <v>35</v>
      </c>
      <c r="B343" s="1" t="s">
        <v>214</v>
      </c>
      <c r="C343" s="1">
        <v>2012</v>
      </c>
      <c r="D343" s="1" t="str">
        <f t="shared" si="21"/>
        <v>日照市2012</v>
      </c>
      <c r="E343" s="1">
        <v>1438.08200104505</v>
      </c>
      <c r="F343" s="21">
        <v>58.0054064247694</v>
      </c>
      <c r="G343" s="1">
        <v>54.4228358604975</v>
      </c>
      <c r="H343" s="21">
        <v>44</v>
      </c>
      <c r="I343" s="1">
        <v>1110.11</v>
      </c>
      <c r="J343" s="1">
        <v>77</v>
      </c>
      <c r="K343" s="1">
        <v>40</v>
      </c>
      <c r="L343" s="1">
        <v>40</v>
      </c>
      <c r="M343" s="2">
        <v>288.1</v>
      </c>
      <c r="N343" s="1">
        <v>47851</v>
      </c>
      <c r="O343" s="1">
        <v>10.7758472953043</v>
      </c>
      <c r="P343" s="1">
        <v>57.132786</v>
      </c>
      <c r="Q343" s="1">
        <v>57.13665</v>
      </c>
      <c r="R343" s="1">
        <v>538.706058339566</v>
      </c>
      <c r="S343" s="1">
        <v>53.5339346443886</v>
      </c>
      <c r="T343" s="1">
        <v>33661</v>
      </c>
      <c r="U343" s="1" t="s">
        <v>215</v>
      </c>
      <c r="V343" s="1">
        <v>0</v>
      </c>
      <c r="W343" s="1">
        <v>0</v>
      </c>
      <c r="X343" s="1">
        <v>0</v>
      </c>
      <c r="Y343" s="1">
        <v>50</v>
      </c>
      <c r="Z343">
        <v>1</v>
      </c>
      <c r="AA343">
        <v>4</v>
      </c>
      <c r="AB343" s="1">
        <v>0</v>
      </c>
      <c r="AC343" s="1">
        <v>0</v>
      </c>
      <c r="AD343" s="1">
        <v>0</v>
      </c>
      <c r="AE343" s="1">
        <v>0</v>
      </c>
      <c r="AF343" s="12">
        <v>788569</v>
      </c>
      <c r="AG343" s="12">
        <v>1380239</v>
      </c>
      <c r="AH343">
        <v>0.571327864232209</v>
      </c>
      <c r="AI343" s="10">
        <v>13525700</v>
      </c>
      <c r="AJ343" s="22"/>
      <c r="AK343" s="16">
        <v>5348</v>
      </c>
      <c r="AL343" s="23">
        <v>265895.125</v>
      </c>
      <c r="AM343" s="16">
        <f t="shared" si="22"/>
        <v>922.926501214856</v>
      </c>
      <c r="AN343" s="16">
        <f t="shared" si="23"/>
        <v>0.0196585112045957</v>
      </c>
      <c r="AO343" s="16">
        <v>6152</v>
      </c>
      <c r="AP343">
        <v>0.0252911368735976</v>
      </c>
      <c r="AQ343" s="4">
        <v>10</v>
      </c>
      <c r="AR343" s="4">
        <v>74</v>
      </c>
      <c r="AS343" s="4">
        <v>0.964081464407956</v>
      </c>
      <c r="AT343" s="4">
        <v>1024878</v>
      </c>
      <c r="AU343" s="4">
        <v>21841</v>
      </c>
      <c r="AV343" s="4">
        <v>557</v>
      </c>
      <c r="AW343" s="4">
        <v>4665</v>
      </c>
      <c r="AX343" s="4">
        <v>218137</v>
      </c>
      <c r="AY343" s="4">
        <v>9223776</v>
      </c>
      <c r="AZ343" s="4">
        <v>32015.8833738285</v>
      </c>
      <c r="BA343" s="4">
        <v>0.681944446498148</v>
      </c>
      <c r="BB343" s="4">
        <v>13690</v>
      </c>
      <c r="BC343" s="4">
        <v>8565800</v>
      </c>
      <c r="BD343" s="24">
        <v>15966420.875</v>
      </c>
      <c r="BE343" s="12">
        <v>55419.7184137452</v>
      </c>
      <c r="BF343" s="20">
        <v>1.18045061438595</v>
      </c>
      <c r="BG343" s="25">
        <v>296.355</v>
      </c>
      <c r="BH343" s="2">
        <v>7501.16</v>
      </c>
      <c r="BI343" s="4">
        <v>167.6034</v>
      </c>
      <c r="BJ343">
        <v>0</v>
      </c>
      <c r="BK343">
        <v>0</v>
      </c>
      <c r="BL343" s="17">
        <v>13.1769247501</v>
      </c>
      <c r="BM343">
        <v>2.40039140171233</v>
      </c>
      <c r="BN343">
        <v>2.17668955757</v>
      </c>
      <c r="BO343">
        <f t="shared" si="20"/>
        <v>5.22490689818804</v>
      </c>
    </row>
    <row r="344" spans="1:68">
      <c r="A344">
        <v>35</v>
      </c>
      <c r="B344" s="1" t="s">
        <v>214</v>
      </c>
      <c r="C344" s="1">
        <v>2013</v>
      </c>
      <c r="D344" s="1" t="str">
        <f t="shared" si="21"/>
        <v>日照市2013</v>
      </c>
      <c r="E344" s="1">
        <v>1374.34446007764</v>
      </c>
      <c r="F344" s="21">
        <v>60.0967296189306</v>
      </c>
      <c r="G344" s="1">
        <v>59.9081597950544</v>
      </c>
      <c r="H344" s="21">
        <v>45</v>
      </c>
      <c r="I344" s="1">
        <v>1081.305</v>
      </c>
      <c r="J344" s="1"/>
      <c r="K344" s="1"/>
      <c r="L344" s="1"/>
      <c r="M344" s="2">
        <v>290.1</v>
      </c>
      <c r="N344" s="1">
        <v>51730</v>
      </c>
      <c r="O344" s="1">
        <v>10.8537931629976</v>
      </c>
      <c r="P344" s="1">
        <v>63.251037</v>
      </c>
      <c r="Q344" s="1">
        <v>63.25104</v>
      </c>
      <c r="R344" s="1">
        <v>541.332338122784</v>
      </c>
      <c r="S344" s="1">
        <v>52.2796960405279</v>
      </c>
      <c r="T344" s="1">
        <v>61235</v>
      </c>
      <c r="U344" s="1" t="s">
        <v>215</v>
      </c>
      <c r="V344" s="1">
        <v>0</v>
      </c>
      <c r="W344" s="1">
        <v>0</v>
      </c>
      <c r="X344" s="1">
        <v>0</v>
      </c>
      <c r="Y344" s="1">
        <v>51</v>
      </c>
      <c r="Z344">
        <v>1</v>
      </c>
      <c r="AA344">
        <v>4</v>
      </c>
      <c r="AB344" s="1">
        <v>0</v>
      </c>
      <c r="AC344" s="1">
        <v>0</v>
      </c>
      <c r="AD344" s="1">
        <v>0</v>
      </c>
      <c r="AE344" s="1">
        <v>0</v>
      </c>
      <c r="AF344" s="12">
        <v>1000923</v>
      </c>
      <c r="AG344" s="12">
        <v>1582461</v>
      </c>
      <c r="AH344">
        <v>0.632510374663262</v>
      </c>
      <c r="AI344" s="10">
        <v>15001600</v>
      </c>
      <c r="AJ344" s="22">
        <v>51.31</v>
      </c>
      <c r="AK344" s="16">
        <v>5359</v>
      </c>
      <c r="AL344" s="23">
        <v>328183.8612</v>
      </c>
      <c r="AM344" s="16">
        <f t="shared" si="22"/>
        <v>1131.27839089969</v>
      </c>
      <c r="AN344" s="16">
        <f t="shared" si="23"/>
        <v>0.0218765905770051</v>
      </c>
      <c r="AO344" s="16">
        <v>6605</v>
      </c>
      <c r="AP344">
        <v>0.0279932823287927</v>
      </c>
      <c r="AQ344" s="4">
        <v>21</v>
      </c>
      <c r="AR344" s="4">
        <v>77</v>
      </c>
      <c r="AS344" s="4">
        <v>1.04152693090882</v>
      </c>
      <c r="AT344" s="4">
        <v>1138187</v>
      </c>
      <c r="AU344" s="4">
        <v>22365</v>
      </c>
      <c r="AV344" s="4">
        <v>596</v>
      </c>
      <c r="AW344" s="4">
        <v>4815</v>
      </c>
      <c r="AX344" s="4">
        <v>219801</v>
      </c>
      <c r="AY344" s="4">
        <v>10690473</v>
      </c>
      <c r="AZ344" s="4">
        <v>36850.9927611169</v>
      </c>
      <c r="BA344" s="4">
        <v>0.712622186966724</v>
      </c>
      <c r="BB344" s="4">
        <v>17913</v>
      </c>
      <c r="BC344" s="4">
        <v>7415100</v>
      </c>
      <c r="BD344" s="24">
        <v>20461905.4692</v>
      </c>
      <c r="BE344" s="12">
        <v>70533.9726618407</v>
      </c>
      <c r="BF344" s="20">
        <v>1.36398153991574</v>
      </c>
      <c r="BG344" s="25">
        <v>348.567</v>
      </c>
      <c r="BH344" s="2">
        <v>8152.98</v>
      </c>
      <c r="BI344" s="4">
        <v>165.202</v>
      </c>
      <c r="BJ344">
        <v>0</v>
      </c>
      <c r="BK344">
        <v>0</v>
      </c>
      <c r="BL344" s="17">
        <v>13.4586027567</v>
      </c>
      <c r="BM344">
        <v>2.14097125033425</v>
      </c>
      <c r="BN344">
        <v>2.18332615968</v>
      </c>
      <c r="BO344">
        <f t="shared" si="20"/>
        <v>4.67443853797756</v>
      </c>
      <c r="BP344">
        <v>16</v>
      </c>
    </row>
    <row r="345" spans="1:68">
      <c r="A345">
        <v>35</v>
      </c>
      <c r="B345" s="1" t="s">
        <v>214</v>
      </c>
      <c r="C345" s="1">
        <v>2014</v>
      </c>
      <c r="D345" s="1" t="str">
        <f t="shared" si="21"/>
        <v>日照市2014</v>
      </c>
      <c r="E345" s="1">
        <v>1399.41534723174</v>
      </c>
      <c r="F345" s="21">
        <v>56.3193761764267</v>
      </c>
      <c r="G345" s="1">
        <v>60.5465125359656</v>
      </c>
      <c r="H345" s="21">
        <v>44</v>
      </c>
      <c r="I345" s="1">
        <v>1106.385</v>
      </c>
      <c r="J345" s="1">
        <v>111.915068493151</v>
      </c>
      <c r="K345" s="1">
        <v>29.7917808219178</v>
      </c>
      <c r="L345" s="1">
        <v>36.7479452054795</v>
      </c>
      <c r="M345" s="2">
        <v>293.9</v>
      </c>
      <c r="N345" s="1">
        <v>56349</v>
      </c>
      <c r="O345" s="1">
        <v>10.9393197730815</v>
      </c>
      <c r="P345" s="1">
        <v>66.205635</v>
      </c>
      <c r="Q345" s="1">
        <v>66.20563</v>
      </c>
      <c r="R345" s="1">
        <v>548.423213286061</v>
      </c>
      <c r="S345" s="1">
        <v>50.4939754605739</v>
      </c>
      <c r="T345" s="1">
        <v>71408</v>
      </c>
      <c r="U345" s="1" t="s">
        <v>215</v>
      </c>
      <c r="V345" s="1">
        <v>0</v>
      </c>
      <c r="W345" s="1">
        <v>0</v>
      </c>
      <c r="X345" s="1">
        <v>0</v>
      </c>
      <c r="Y345" s="1">
        <v>52</v>
      </c>
      <c r="Z345">
        <v>1</v>
      </c>
      <c r="AA345">
        <v>4</v>
      </c>
      <c r="AB345" s="1">
        <v>0</v>
      </c>
      <c r="AC345" s="1">
        <v>0</v>
      </c>
      <c r="AD345" s="1">
        <v>0</v>
      </c>
      <c r="AE345" s="1">
        <v>0</v>
      </c>
      <c r="AF345" s="12">
        <v>1110722</v>
      </c>
      <c r="AG345" s="12">
        <v>1677685</v>
      </c>
      <c r="AH345">
        <v>0.6620563454999</v>
      </c>
      <c r="AI345" s="10">
        <v>16118700</v>
      </c>
      <c r="AJ345" s="22">
        <v>52.709</v>
      </c>
      <c r="AK345" s="16">
        <v>5359</v>
      </c>
      <c r="AL345" s="23">
        <v>351988.5828</v>
      </c>
      <c r="AM345" s="16">
        <f t="shared" si="22"/>
        <v>1197.64744062606</v>
      </c>
      <c r="AN345" s="16">
        <f t="shared" si="23"/>
        <v>0.02183728109587</v>
      </c>
      <c r="AO345" s="16">
        <v>6632</v>
      </c>
      <c r="AP345">
        <v>0.0300778130248181</v>
      </c>
      <c r="AQ345" s="4">
        <v>33</v>
      </c>
      <c r="AR345" s="4">
        <v>77</v>
      </c>
      <c r="AS345" s="4">
        <v>1.05411656141226</v>
      </c>
      <c r="AT345" s="4">
        <v>1278277</v>
      </c>
      <c r="AU345" s="4">
        <v>25632</v>
      </c>
      <c r="AV345" s="4">
        <v>629</v>
      </c>
      <c r="AW345" s="4">
        <v>3267</v>
      </c>
      <c r="AX345" s="4">
        <v>223866</v>
      </c>
      <c r="AY345" s="4">
        <v>12347482</v>
      </c>
      <c r="AZ345" s="4">
        <v>42012.5280707724</v>
      </c>
      <c r="BA345" s="4">
        <v>0.766034605768455</v>
      </c>
      <c r="BB345" s="4">
        <v>20052</v>
      </c>
      <c r="BC345" s="4">
        <v>9557986</v>
      </c>
      <c r="BD345" s="24">
        <v>21357907.4628</v>
      </c>
      <c r="BE345" s="12">
        <v>72670.6616631507</v>
      </c>
      <c r="BF345" s="20">
        <v>1.32503908273</v>
      </c>
      <c r="BG345" s="25">
        <v>400.383</v>
      </c>
      <c r="BH345" s="2">
        <v>8209.72</v>
      </c>
      <c r="BI345" s="4">
        <v>173.1369</v>
      </c>
      <c r="BJ345">
        <v>0</v>
      </c>
      <c r="BK345">
        <v>0</v>
      </c>
      <c r="BL345" s="17">
        <v>14.0483994321</v>
      </c>
      <c r="BM345">
        <v>1.65765680187671</v>
      </c>
      <c r="BN345">
        <v>2.06313226305</v>
      </c>
      <c r="BO345">
        <f t="shared" si="20"/>
        <v>3.41996522901613</v>
      </c>
      <c r="BP345" s="26">
        <v>32.7222222222222</v>
      </c>
    </row>
    <row r="346" spans="1:68">
      <c r="A346">
        <v>35</v>
      </c>
      <c r="B346" s="1" t="s">
        <v>214</v>
      </c>
      <c r="C346" s="1">
        <v>2015</v>
      </c>
      <c r="D346" s="1" t="str">
        <f t="shared" si="21"/>
        <v>日照市2015</v>
      </c>
      <c r="E346" s="1">
        <v>1358.21261647382</v>
      </c>
      <c r="F346" s="21">
        <v>60.9488279951993</v>
      </c>
      <c r="G346" s="1">
        <v>59.8147334152213</v>
      </c>
      <c r="H346" s="21">
        <v>46</v>
      </c>
      <c r="I346" s="1">
        <v>1089.452</v>
      </c>
      <c r="J346" s="1">
        <v>104.643835616438</v>
      </c>
      <c r="K346" s="1">
        <v>25.8739726027397</v>
      </c>
      <c r="L346" s="1">
        <v>37.1753424657534</v>
      </c>
      <c r="M346" s="2">
        <v>295.95</v>
      </c>
      <c r="N346" s="1">
        <v>58110</v>
      </c>
      <c r="O346" s="1">
        <v>10.9700930450692</v>
      </c>
      <c r="P346" s="1">
        <v>65.62456</v>
      </c>
      <c r="Q346" s="1">
        <v>65.62456</v>
      </c>
      <c r="R346" s="1">
        <v>552.248553834671</v>
      </c>
      <c r="S346" s="1">
        <v>48.6653100311228</v>
      </c>
      <c r="T346" s="1">
        <v>73538</v>
      </c>
      <c r="U346" s="1" t="s">
        <v>215</v>
      </c>
      <c r="V346" s="1">
        <v>0</v>
      </c>
      <c r="W346" s="1">
        <v>0</v>
      </c>
      <c r="X346" s="1">
        <v>0</v>
      </c>
      <c r="Y346" s="1">
        <v>53</v>
      </c>
      <c r="Z346">
        <v>1</v>
      </c>
      <c r="AA346">
        <v>4</v>
      </c>
      <c r="AB346" s="1">
        <v>0</v>
      </c>
      <c r="AC346" s="1">
        <v>0</v>
      </c>
      <c r="AD346" s="1">
        <v>0</v>
      </c>
      <c r="AE346" s="1">
        <v>0</v>
      </c>
      <c r="AF346" s="12">
        <v>1216512</v>
      </c>
      <c r="AG346" s="12">
        <v>1853745</v>
      </c>
      <c r="AH346">
        <v>0.656245600122994</v>
      </c>
      <c r="AI346" s="10">
        <v>16708000</v>
      </c>
      <c r="AJ346" s="22">
        <v>54.81</v>
      </c>
      <c r="AK346" s="16">
        <v>5359</v>
      </c>
      <c r="AL346" s="23">
        <v>360306.7116</v>
      </c>
      <c r="AM346" s="16">
        <f t="shared" si="22"/>
        <v>1217.45805575266</v>
      </c>
      <c r="AN346" s="16">
        <f t="shared" si="23"/>
        <v>0.0215649216902083</v>
      </c>
      <c r="AO346" s="16">
        <v>6632</v>
      </c>
      <c r="AP346">
        <v>0.0311774584810599</v>
      </c>
      <c r="AQ346" s="4">
        <v>64</v>
      </c>
      <c r="AR346" s="4">
        <v>119</v>
      </c>
      <c r="AS346" s="4">
        <v>0.968098540059431</v>
      </c>
      <c r="AT346" s="4">
        <v>1453540</v>
      </c>
      <c r="AU346" s="4">
        <v>29539</v>
      </c>
      <c r="AV346" s="4">
        <v>668</v>
      </c>
      <c r="AW346" s="4">
        <v>3591</v>
      </c>
      <c r="AX346" s="4">
        <v>233981</v>
      </c>
      <c r="AY346" s="4">
        <v>14078065</v>
      </c>
      <c r="AZ346" s="4">
        <v>47569.0657205609</v>
      </c>
      <c r="BA346" s="4">
        <v>0.842594266219775</v>
      </c>
      <c r="BB346" s="4">
        <v>22793</v>
      </c>
      <c r="BC346" s="4">
        <v>11335592</v>
      </c>
      <c r="BD346" s="24">
        <v>9457594.9492</v>
      </c>
      <c r="BE346" s="12">
        <v>31956.7323845244</v>
      </c>
      <c r="BF346" s="20">
        <v>0.566051888269093</v>
      </c>
      <c r="BG346" s="25">
        <v>452.613</v>
      </c>
      <c r="BH346" s="2">
        <v>8274.38</v>
      </c>
      <c r="BI346" s="4">
        <v>182.3249</v>
      </c>
      <c r="BJ346">
        <v>0</v>
      </c>
      <c r="BK346">
        <v>0</v>
      </c>
      <c r="BL346" s="17">
        <v>14.0027383614</v>
      </c>
      <c r="BM346">
        <v>1.8264731463863</v>
      </c>
      <c r="BN346">
        <v>2.38395145229</v>
      </c>
      <c r="BO346">
        <f t="shared" si="20"/>
        <v>4.35422330989631</v>
      </c>
      <c r="BP346" s="26">
        <v>60.5825396825397</v>
      </c>
    </row>
    <row r="347" spans="1:68">
      <c r="A347">
        <v>35</v>
      </c>
      <c r="B347" s="1" t="s">
        <v>214</v>
      </c>
      <c r="C347" s="1">
        <v>2016</v>
      </c>
      <c r="D347" s="1" t="str">
        <f t="shared" si="21"/>
        <v>日照市2016</v>
      </c>
      <c r="E347" s="1">
        <v>1420.07961819872</v>
      </c>
      <c r="F347" s="21">
        <v>54.7077126522821</v>
      </c>
      <c r="G347" s="1">
        <v>51.2154405135715</v>
      </c>
      <c r="H347" s="21">
        <v>42</v>
      </c>
      <c r="I347" s="1">
        <v>1072.873</v>
      </c>
      <c r="J347" s="1">
        <v>100.898630136986</v>
      </c>
      <c r="K347" s="1">
        <v>20.9616438356164</v>
      </c>
      <c r="L347" s="1">
        <v>38.3506849315068</v>
      </c>
      <c r="M347" s="2">
        <v>300</v>
      </c>
      <c r="N347" s="1">
        <v>62357</v>
      </c>
      <c r="O347" s="1">
        <v>11.0406312142531</v>
      </c>
      <c r="P347" s="1">
        <v>62.77133</v>
      </c>
      <c r="Q347" s="1">
        <v>62.77133</v>
      </c>
      <c r="R347" s="1">
        <v>559.8059339429</v>
      </c>
      <c r="S347" s="1">
        <v>47.3953091497834</v>
      </c>
      <c r="T347" s="1">
        <v>80790</v>
      </c>
      <c r="U347" s="1" t="s">
        <v>215</v>
      </c>
      <c r="V347" s="1">
        <v>0</v>
      </c>
      <c r="W347" s="1">
        <v>0</v>
      </c>
      <c r="X347" s="1">
        <v>0</v>
      </c>
      <c r="Y347" s="1">
        <v>54</v>
      </c>
      <c r="Z347">
        <v>1</v>
      </c>
      <c r="AA347">
        <v>4</v>
      </c>
      <c r="AB347" s="1">
        <v>0</v>
      </c>
      <c r="AC347" s="1">
        <v>0</v>
      </c>
      <c r="AD347" s="1">
        <v>0</v>
      </c>
      <c r="AE347" s="1">
        <v>0</v>
      </c>
      <c r="AF347" s="12">
        <v>1287300</v>
      </c>
      <c r="AG347" s="12">
        <v>2050777</v>
      </c>
      <c r="AH347">
        <v>0.627713300861088</v>
      </c>
      <c r="AI347" s="10">
        <v>18024900</v>
      </c>
      <c r="AJ347" s="22">
        <v>56.86</v>
      </c>
      <c r="AK347" s="16">
        <v>5359</v>
      </c>
      <c r="AL347" s="23">
        <v>384310.1934</v>
      </c>
      <c r="AM347" s="16">
        <f t="shared" si="22"/>
        <v>1281.033978</v>
      </c>
      <c r="AN347" s="16">
        <f t="shared" si="23"/>
        <v>0.0213210721501922</v>
      </c>
      <c r="AO347" s="16">
        <v>6691</v>
      </c>
      <c r="AP347">
        <v>0.0336348199290912</v>
      </c>
      <c r="AQ347" s="4">
        <v>39</v>
      </c>
      <c r="AR347" s="4">
        <v>115</v>
      </c>
      <c r="AS347" s="4">
        <v>0.993592137098065</v>
      </c>
      <c r="AT347" s="4">
        <v>1675700</v>
      </c>
      <c r="AU347" s="4">
        <v>29145</v>
      </c>
      <c r="AV347" s="4">
        <v>657</v>
      </c>
      <c r="AW347" s="4">
        <v>3432</v>
      </c>
      <c r="AX347" s="4">
        <v>260293</v>
      </c>
      <c r="AY347" s="4">
        <v>15977773</v>
      </c>
      <c r="AZ347" s="4">
        <v>53259.2433333333</v>
      </c>
      <c r="BA347" s="4">
        <v>0.886427830390182</v>
      </c>
      <c r="BB347" s="4">
        <v>25252</v>
      </c>
      <c r="BC347" s="4">
        <v>9687555</v>
      </c>
      <c r="BD347" s="24">
        <v>8250281.2686</v>
      </c>
      <c r="BE347" s="12">
        <v>27500.937562</v>
      </c>
      <c r="BF347" s="20">
        <v>0.45771578586289</v>
      </c>
      <c r="BG347" s="25">
        <v>520.235</v>
      </c>
      <c r="BH347" s="2">
        <v>8495.4</v>
      </c>
      <c r="BI347" s="4">
        <v>188.0368</v>
      </c>
      <c r="BJ347">
        <v>0</v>
      </c>
      <c r="BK347">
        <v>0</v>
      </c>
      <c r="BL347" s="17">
        <v>14.156218912</v>
      </c>
      <c r="BM347">
        <v>1.84829306289315</v>
      </c>
      <c r="BN347">
        <v>2.45507042653</v>
      </c>
      <c r="BO347">
        <f t="shared" si="20"/>
        <v>4.53768963826953</v>
      </c>
      <c r="BP347">
        <v>50.85</v>
      </c>
    </row>
    <row r="348" spans="1:68">
      <c r="A348">
        <v>35</v>
      </c>
      <c r="B348" s="1" t="s">
        <v>214</v>
      </c>
      <c r="C348" s="1">
        <v>2017</v>
      </c>
      <c r="D348" s="1" t="str">
        <f t="shared" si="21"/>
        <v>日照市2017</v>
      </c>
      <c r="E348" s="1">
        <v>1396.22680004823</v>
      </c>
      <c r="F348" s="21">
        <v>47.427221142457</v>
      </c>
      <c r="G348" s="1">
        <v>45.4394802397486</v>
      </c>
      <c r="H348" s="21">
        <v>48</v>
      </c>
      <c r="I348" s="1">
        <v>1516.395</v>
      </c>
      <c r="J348" s="1">
        <v>83.1123287671233</v>
      </c>
      <c r="K348" s="1">
        <v>14.6301369863014</v>
      </c>
      <c r="L348" s="1">
        <v>37.5643835616438</v>
      </c>
      <c r="M348" s="2">
        <v>304</v>
      </c>
      <c r="N348" s="1">
        <v>69062</v>
      </c>
      <c r="O348" s="1">
        <v>11.142759930849</v>
      </c>
      <c r="P348" s="1">
        <v>60.848802</v>
      </c>
      <c r="Q348" s="1">
        <v>60.8488</v>
      </c>
      <c r="R348" s="1">
        <v>567.270013062138</v>
      </c>
      <c r="S348" s="1">
        <v>47.9610529250129</v>
      </c>
      <c r="T348" s="1">
        <v>77791</v>
      </c>
      <c r="U348" s="1" t="s">
        <v>216</v>
      </c>
      <c r="V348" s="1">
        <v>0</v>
      </c>
      <c r="W348" s="1">
        <v>0</v>
      </c>
      <c r="X348" s="1">
        <v>0</v>
      </c>
      <c r="Y348" s="1">
        <v>54</v>
      </c>
      <c r="Z348">
        <v>1</v>
      </c>
      <c r="AA348">
        <v>3</v>
      </c>
      <c r="AB348" s="1">
        <v>1</v>
      </c>
      <c r="AC348" s="1">
        <v>0</v>
      </c>
      <c r="AD348" s="1">
        <v>0</v>
      </c>
      <c r="AE348" s="1">
        <v>1</v>
      </c>
      <c r="AF348" s="12">
        <v>1413298</v>
      </c>
      <c r="AG348" s="12">
        <v>2322639</v>
      </c>
      <c r="AH348">
        <v>0.608488017294121</v>
      </c>
      <c r="AI348" s="10">
        <v>20088800</v>
      </c>
      <c r="AJ348" s="22">
        <v>58.65</v>
      </c>
      <c r="AK348" s="16">
        <v>5359</v>
      </c>
      <c r="AL348" s="23">
        <v>422730.198</v>
      </c>
      <c r="AM348" s="16">
        <f t="shared" si="22"/>
        <v>1390.55986184211</v>
      </c>
      <c r="AN348" s="16">
        <f t="shared" si="23"/>
        <v>0.0210430786308789</v>
      </c>
      <c r="AO348" s="16">
        <v>6934</v>
      </c>
      <c r="AP348">
        <v>0.0374860981526404</v>
      </c>
      <c r="AQ348" s="4">
        <v>73</v>
      </c>
      <c r="AR348" s="4">
        <v>196</v>
      </c>
      <c r="AS348" s="4">
        <v>0.962503419716848</v>
      </c>
      <c r="AT348" s="4">
        <v>1961422</v>
      </c>
      <c r="AU348" s="4">
        <v>30693</v>
      </c>
      <c r="AV348" s="4">
        <v>735</v>
      </c>
      <c r="AW348" s="4">
        <v>3507</v>
      </c>
      <c r="AX348" s="4">
        <v>336569</v>
      </c>
      <c r="AY348" s="4">
        <v>19749317</v>
      </c>
      <c r="AZ348" s="4">
        <v>64964.8585526316</v>
      </c>
      <c r="BA348" s="4">
        <v>0.983100882083549</v>
      </c>
      <c r="BB348" s="4">
        <v>41375</v>
      </c>
      <c r="BC348" s="4">
        <v>9938647</v>
      </c>
      <c r="BD348" s="24">
        <v>9043769.03120064</v>
      </c>
      <c r="BE348" s="12">
        <v>29749.2402342126</v>
      </c>
      <c r="BF348" s="20">
        <v>0.450189609692995</v>
      </c>
      <c r="BG348" s="25">
        <v>584.048</v>
      </c>
      <c r="BH348" s="2">
        <v>8676.1</v>
      </c>
      <c r="BI348" s="4">
        <v>208.9097</v>
      </c>
      <c r="BJ348">
        <v>0</v>
      </c>
      <c r="BK348">
        <v>0</v>
      </c>
      <c r="BL348" s="17">
        <v>14.5371899144</v>
      </c>
      <c r="BM348">
        <v>1.95709977201096</v>
      </c>
      <c r="BN348">
        <v>2.4182254711</v>
      </c>
      <c r="BO348">
        <f t="shared" si="20"/>
        <v>4.7327085181609</v>
      </c>
      <c r="BP348">
        <v>72.99</v>
      </c>
    </row>
    <row r="349" spans="1:68">
      <c r="A349">
        <v>35</v>
      </c>
      <c r="B349" s="1" t="s">
        <v>214</v>
      </c>
      <c r="C349" s="1">
        <v>2018</v>
      </c>
      <c r="D349" s="1" t="str">
        <f t="shared" si="21"/>
        <v>日照市2018</v>
      </c>
      <c r="E349" s="1">
        <v>1498.6921348928</v>
      </c>
      <c r="F349" s="21">
        <v>49.1236451080503</v>
      </c>
      <c r="G349" s="1">
        <v>39.4698643085721</v>
      </c>
      <c r="H349" s="21">
        <v>42</v>
      </c>
      <c r="I349" s="1">
        <v>1741.926</v>
      </c>
      <c r="J349" s="1">
        <v>73.5833333333333</v>
      </c>
      <c r="K349" s="1">
        <v>10.25</v>
      </c>
      <c r="L349" s="1">
        <v>32.25</v>
      </c>
      <c r="M349" s="2">
        <v>307</v>
      </c>
      <c r="N349" s="1">
        <v>75329</v>
      </c>
      <c r="O349" s="1">
        <v>11.229620465808</v>
      </c>
      <c r="P349" s="1">
        <v>61.556573</v>
      </c>
      <c r="Q349" s="1">
        <v>61.55657</v>
      </c>
      <c r="R349" s="1">
        <v>572.868072401567</v>
      </c>
      <c r="S349" s="1">
        <v>48.3259693847432</v>
      </c>
      <c r="T349" s="1">
        <v>65224</v>
      </c>
      <c r="U349" s="1" t="s">
        <v>217</v>
      </c>
      <c r="V349" s="1">
        <v>0</v>
      </c>
      <c r="W349" s="1">
        <v>0</v>
      </c>
      <c r="X349" s="1">
        <v>0</v>
      </c>
      <c r="Y349" s="1">
        <v>51</v>
      </c>
      <c r="Z349">
        <v>1</v>
      </c>
      <c r="AA349">
        <v>4</v>
      </c>
      <c r="AB349" s="1">
        <v>0</v>
      </c>
      <c r="AC349" s="1">
        <v>0</v>
      </c>
      <c r="AD349" s="1">
        <v>0</v>
      </c>
      <c r="AE349" s="1">
        <v>1</v>
      </c>
      <c r="AF349" s="12">
        <v>1597723</v>
      </c>
      <c r="AG349" s="12">
        <v>2595536</v>
      </c>
      <c r="AH349">
        <v>0.615565725152724</v>
      </c>
      <c r="AI349" s="10">
        <v>22021700</v>
      </c>
      <c r="AJ349" s="22">
        <v>60.35</v>
      </c>
      <c r="AK349" s="16">
        <v>5359</v>
      </c>
      <c r="AL349" s="23">
        <v>140302.1148</v>
      </c>
      <c r="AM349" s="16">
        <f t="shared" si="22"/>
        <v>457.010145928339</v>
      </c>
      <c r="AN349" s="16">
        <f t="shared" si="23"/>
        <v>0.00637108464832415</v>
      </c>
      <c r="AO349" s="16">
        <v>7229</v>
      </c>
      <c r="AP349">
        <v>0.0410929277850345</v>
      </c>
      <c r="AQ349" s="4">
        <v>119</v>
      </c>
      <c r="AR349" s="4">
        <v>204</v>
      </c>
      <c r="AS349" s="4">
        <v>0.978221787993084</v>
      </c>
      <c r="AT349" s="4">
        <v>2275527</v>
      </c>
      <c r="AU349" s="4">
        <v>32223</v>
      </c>
      <c r="AV349" s="4">
        <v>742</v>
      </c>
      <c r="AW349" s="4">
        <v>3471</v>
      </c>
      <c r="AX349" s="4">
        <v>483594</v>
      </c>
      <c r="AY349" s="4">
        <v>24391439</v>
      </c>
      <c r="AZ349" s="4">
        <v>79450.9413680782</v>
      </c>
      <c r="BA349" s="4">
        <v>1.10760926722278</v>
      </c>
      <c r="BB349" s="4">
        <v>73908</v>
      </c>
      <c r="BC349" s="4">
        <v>10418098</v>
      </c>
      <c r="BD349" s="24">
        <v>8995445.85615972</v>
      </c>
      <c r="BE349" s="12">
        <v>29301.1265672955</v>
      </c>
      <c r="BF349" s="20">
        <v>0.4084809917563</v>
      </c>
      <c r="BG349" s="25">
        <v>648.493</v>
      </c>
      <c r="BH349" s="2">
        <v>9233.3</v>
      </c>
      <c r="BI349" s="4">
        <v>228.8203</v>
      </c>
      <c r="BJ349">
        <v>0</v>
      </c>
      <c r="BK349">
        <v>0</v>
      </c>
      <c r="BL349" s="17">
        <v>14.1456638081</v>
      </c>
      <c r="BM349">
        <v>2.46369952093425</v>
      </c>
      <c r="BN349">
        <v>2.5245625282</v>
      </c>
      <c r="BO349">
        <f t="shared" si="20"/>
        <v>6.21976349129489</v>
      </c>
      <c r="BP349">
        <v>73.8</v>
      </c>
    </row>
    <row r="350" spans="1:68">
      <c r="A350">
        <v>35</v>
      </c>
      <c r="B350" s="1" t="s">
        <v>214</v>
      </c>
      <c r="C350" s="1">
        <v>2019</v>
      </c>
      <c r="D350" s="1" t="str">
        <f t="shared" si="21"/>
        <v>日照市2019</v>
      </c>
      <c r="E350" s="1">
        <v>1358.64856956746</v>
      </c>
      <c r="F350" s="21">
        <v>45.7708317242859</v>
      </c>
      <c r="G350" s="1">
        <v>46.5</v>
      </c>
      <c r="H350" s="21">
        <v>45</v>
      </c>
      <c r="I350" s="1">
        <v>1930.192</v>
      </c>
      <c r="J350" s="1">
        <v>88.25</v>
      </c>
      <c r="K350" s="1">
        <v>8.33333333333333</v>
      </c>
      <c r="L350" s="1">
        <v>34.6666666666666</v>
      </c>
      <c r="M350" s="2">
        <v>308</v>
      </c>
      <c r="N350" s="1">
        <v>66313</v>
      </c>
      <c r="O350" s="1">
        <v>11.1021412353845</v>
      </c>
      <c r="P350" s="1">
        <v>63.703497</v>
      </c>
      <c r="Q350" s="1">
        <v>63.703497</v>
      </c>
      <c r="R350" s="1">
        <v>573.450009309253</v>
      </c>
      <c r="S350" s="1">
        <v>42.6824012314007</v>
      </c>
      <c r="T350" s="1">
        <v>60514</v>
      </c>
      <c r="U350" s="1" t="s">
        <v>217</v>
      </c>
      <c r="V350" s="1">
        <v>0</v>
      </c>
      <c r="W350" s="1">
        <v>0</v>
      </c>
      <c r="X350" s="1">
        <v>0</v>
      </c>
      <c r="Y350" s="1">
        <v>52</v>
      </c>
      <c r="Z350">
        <v>1</v>
      </c>
      <c r="AA350">
        <v>4</v>
      </c>
      <c r="AB350" s="1">
        <v>0</v>
      </c>
      <c r="AC350" s="1">
        <v>0</v>
      </c>
      <c r="AD350" s="1">
        <v>0</v>
      </c>
      <c r="AE350" s="1">
        <v>0</v>
      </c>
      <c r="AF350" s="12">
        <v>1703736</v>
      </c>
      <c r="AG350" s="12">
        <v>2674478</v>
      </c>
      <c r="AH350">
        <v>0.637034965327813</v>
      </c>
      <c r="AI350" s="10">
        <v>19490000</v>
      </c>
      <c r="AJ350" s="22">
        <v>61</v>
      </c>
      <c r="AK350" s="16">
        <v>5371</v>
      </c>
      <c r="AL350" s="23">
        <v>128946.762</v>
      </c>
      <c r="AM350" s="16">
        <f t="shared" si="22"/>
        <v>418.658318181818</v>
      </c>
      <c r="AN350" s="16">
        <f t="shared" si="23"/>
        <v>0.00661604730631093</v>
      </c>
      <c r="AO350" s="16">
        <v>7724</v>
      </c>
      <c r="AP350">
        <v>0.0362874697449265</v>
      </c>
      <c r="AQ350" s="4">
        <v>140</v>
      </c>
      <c r="AR350" s="4">
        <v>305</v>
      </c>
      <c r="AS350" s="4">
        <v>0.96283254074919</v>
      </c>
      <c r="AT350" s="4">
        <v>2535454</v>
      </c>
      <c r="AU350" s="4">
        <v>33730</v>
      </c>
      <c r="AV350" s="4">
        <v>714</v>
      </c>
      <c r="AW350" s="4">
        <v>3488</v>
      </c>
      <c r="AX350" s="4">
        <v>551489</v>
      </c>
      <c r="AY350" s="4">
        <v>30100490</v>
      </c>
      <c r="AZ350" s="4">
        <v>97728.8636363636</v>
      </c>
      <c r="BA350" s="4">
        <v>1.54440687532068</v>
      </c>
      <c r="BB350" s="4">
        <v>91396</v>
      </c>
      <c r="BC350" s="4">
        <v>10897548</v>
      </c>
      <c r="BD350" s="24">
        <v>10535878.0380578</v>
      </c>
      <c r="BE350" s="12">
        <v>34207.3962274604</v>
      </c>
      <c r="BF350" s="20">
        <v>0.540578657673566</v>
      </c>
      <c r="BG350" s="25">
        <v>711.206</v>
      </c>
      <c r="BH350" s="2">
        <v>9605.1</v>
      </c>
      <c r="BI350" s="4">
        <v>222.5898</v>
      </c>
      <c r="BJ350">
        <v>0</v>
      </c>
      <c r="BK350">
        <v>0</v>
      </c>
      <c r="BL350" s="17">
        <v>14.4105388725</v>
      </c>
      <c r="BM350">
        <v>1.78374594640822</v>
      </c>
      <c r="BN350">
        <v>2.35378458975</v>
      </c>
      <c r="BO350">
        <f t="shared" si="20"/>
        <v>4.1985537206847</v>
      </c>
      <c r="BP350">
        <v>33.5</v>
      </c>
    </row>
    <row r="351" spans="1:68">
      <c r="A351">
        <v>35</v>
      </c>
      <c r="B351" s="1" t="s">
        <v>214</v>
      </c>
      <c r="C351" s="1">
        <v>2020</v>
      </c>
      <c r="D351" s="1" t="str">
        <f t="shared" si="21"/>
        <v>日照市2020</v>
      </c>
      <c r="E351" s="1">
        <v>1289.63143848539</v>
      </c>
      <c r="F351" s="21">
        <v>38.6375236157884</v>
      </c>
      <c r="G351" s="1">
        <v>37.5</v>
      </c>
      <c r="H351" s="1"/>
      <c r="I351" s="1"/>
      <c r="J351" s="1">
        <v>68.4166666666666</v>
      </c>
      <c r="K351" s="1">
        <v>8</v>
      </c>
      <c r="L351" s="1">
        <v>33</v>
      </c>
      <c r="M351" s="2">
        <v>309</v>
      </c>
      <c r="P351">
        <v>61.522539</v>
      </c>
      <c r="Q351" s="1">
        <v>61.523656</v>
      </c>
      <c r="R351" s="1">
        <v>573.450009309253</v>
      </c>
      <c r="S351" s="1">
        <v>42.0747297438734</v>
      </c>
      <c r="T351" s="1">
        <v>61794</v>
      </c>
      <c r="U351" s="1" t="s">
        <v>218</v>
      </c>
      <c r="V351" s="1">
        <v>0</v>
      </c>
      <c r="W351" s="1">
        <v>0</v>
      </c>
      <c r="X351" s="1">
        <v>0</v>
      </c>
      <c r="Y351" s="1">
        <v>53</v>
      </c>
      <c r="Z351">
        <v>0</v>
      </c>
      <c r="AA351">
        <v>3</v>
      </c>
      <c r="AB351" s="1">
        <v>0</v>
      </c>
      <c r="AC351" s="1">
        <v>0</v>
      </c>
      <c r="AD351" s="1">
        <v>0</v>
      </c>
      <c r="AE351" s="1">
        <v>0</v>
      </c>
      <c r="AF351" s="12">
        <v>1763100</v>
      </c>
      <c r="AG351" s="12">
        <v>2865779</v>
      </c>
      <c r="AH351">
        <v>0.615225388978006</v>
      </c>
      <c r="AI351" s="10">
        <v>20064300</v>
      </c>
      <c r="AJ351" s="22"/>
      <c r="AK351" s="16">
        <v>5371</v>
      </c>
      <c r="AM351" s="16"/>
      <c r="AN351" s="16"/>
      <c r="AP351">
        <v>0.0373567305902067</v>
      </c>
      <c r="BE351" s="8"/>
      <c r="BF351"/>
      <c r="BG351" s="25"/>
      <c r="BH351" s="2">
        <v>9605.1</v>
      </c>
      <c r="BJ351">
        <v>0</v>
      </c>
      <c r="BK351">
        <v>0</v>
      </c>
      <c r="BL351" s="17">
        <v>14.1636104554</v>
      </c>
      <c r="BM351">
        <v>3.2446133709863</v>
      </c>
      <c r="BN351">
        <v>2.29056385522</v>
      </c>
      <c r="BO351">
        <f t="shared" si="20"/>
        <v>7.43199411174474</v>
      </c>
      <c r="BP351">
        <v>68.4</v>
      </c>
    </row>
    <row r="352" spans="1:67">
      <c r="A352">
        <v>36</v>
      </c>
      <c r="B352" s="1" t="s">
        <v>219</v>
      </c>
      <c r="C352" s="1">
        <v>2011</v>
      </c>
      <c r="D352" s="1" t="str">
        <f t="shared" si="21"/>
        <v>临沂市2011</v>
      </c>
      <c r="E352" s="1">
        <v>1233.5656191368</v>
      </c>
      <c r="F352" s="21">
        <v>64.1743702664783</v>
      </c>
      <c r="G352" s="1">
        <v>69.6484566005743</v>
      </c>
      <c r="H352" s="21">
        <v>57</v>
      </c>
      <c r="I352" s="1">
        <v>1286.893</v>
      </c>
      <c r="J352" s="1"/>
      <c r="K352" s="1"/>
      <c r="L352" s="1"/>
      <c r="M352" s="2">
        <v>1081</v>
      </c>
      <c r="N352" s="1">
        <v>27503</v>
      </c>
      <c r="O352" s="1">
        <v>10.2220503686138</v>
      </c>
      <c r="P352" s="1">
        <v>49.584799</v>
      </c>
      <c r="Q352" s="1">
        <v>49.58405</v>
      </c>
      <c r="R352" s="1">
        <v>628.81740445582</v>
      </c>
      <c r="S352" s="1">
        <v>49.8853976790774</v>
      </c>
      <c r="T352" s="1">
        <v>54724</v>
      </c>
      <c r="U352" s="1" t="s">
        <v>220</v>
      </c>
      <c r="V352" s="1">
        <v>0</v>
      </c>
      <c r="W352" s="1">
        <v>0</v>
      </c>
      <c r="X352" s="1">
        <v>0</v>
      </c>
      <c r="Y352" s="27">
        <v>56</v>
      </c>
      <c r="Z352">
        <v>1</v>
      </c>
      <c r="AA352">
        <v>3</v>
      </c>
      <c r="AB352" s="27">
        <v>1</v>
      </c>
      <c r="AC352" s="27">
        <v>0</v>
      </c>
      <c r="AD352" s="27">
        <v>0</v>
      </c>
      <c r="AE352" s="27">
        <v>0</v>
      </c>
      <c r="AF352" s="12">
        <v>1412601</v>
      </c>
      <c r="AG352" s="12">
        <v>2848859</v>
      </c>
      <c r="AH352">
        <v>0.495847986860705</v>
      </c>
      <c r="AI352" s="10">
        <v>27704500</v>
      </c>
      <c r="AJ352" s="22"/>
      <c r="AK352" s="16">
        <v>17191</v>
      </c>
      <c r="AL352" s="23">
        <v>173644.838</v>
      </c>
      <c r="AM352" s="16">
        <f t="shared" si="22"/>
        <v>160.6335226642</v>
      </c>
      <c r="AN352" s="16">
        <f t="shared" si="23"/>
        <v>0.0062677484885127</v>
      </c>
      <c r="AO352" s="16">
        <v>22365</v>
      </c>
      <c r="AP352">
        <v>0.016115700075621</v>
      </c>
      <c r="AQ352" s="4">
        <v>51</v>
      </c>
      <c r="AR352" s="4">
        <v>93</v>
      </c>
      <c r="AS352" s="4">
        <v>1.01326226398108</v>
      </c>
      <c r="AT352" s="4">
        <v>4325864</v>
      </c>
      <c r="AU352" s="4">
        <v>59141</v>
      </c>
      <c r="AV352" s="4">
        <v>3384</v>
      </c>
      <c r="AW352" s="4">
        <v>22798</v>
      </c>
      <c r="AX352" s="4">
        <v>1004505</v>
      </c>
      <c r="AY352" s="4">
        <v>11869314</v>
      </c>
      <c r="AZ352" s="4">
        <v>10979.9389454209</v>
      </c>
      <c r="BA352" s="4">
        <v>0.428425490443791</v>
      </c>
      <c r="BB352" s="4">
        <v>30355</v>
      </c>
      <c r="BC352" s="4">
        <v>10737647</v>
      </c>
      <c r="BD352" s="24">
        <v>4411709.1752</v>
      </c>
      <c r="BE352" s="12">
        <v>4081.13707234043</v>
      </c>
      <c r="BF352" s="20">
        <v>0.159241609673519</v>
      </c>
      <c r="BG352" s="25">
        <v>879.134</v>
      </c>
      <c r="BH352" s="2">
        <v>22621.4</v>
      </c>
      <c r="BI352" s="4">
        <v>213.7944</v>
      </c>
      <c r="BJ352">
        <v>0</v>
      </c>
      <c r="BK352">
        <v>0</v>
      </c>
      <c r="BL352" s="17">
        <v>13.3237362439</v>
      </c>
      <c r="BM352">
        <v>2.23283654926301</v>
      </c>
      <c r="BN352">
        <v>1.88529306954</v>
      </c>
      <c r="BO352">
        <f t="shared" si="20"/>
        <v>4.20955127174117</v>
      </c>
    </row>
    <row r="353" spans="1:67">
      <c r="A353">
        <v>36</v>
      </c>
      <c r="B353" s="1" t="s">
        <v>219</v>
      </c>
      <c r="C353" s="1">
        <v>2012</v>
      </c>
      <c r="D353" s="1" t="str">
        <f t="shared" si="21"/>
        <v>临沂市2012</v>
      </c>
      <c r="E353" s="1">
        <v>1285.60455544105</v>
      </c>
      <c r="F353" s="21">
        <v>65.2973283946105</v>
      </c>
      <c r="G353" s="1">
        <v>63.094043425663</v>
      </c>
      <c r="H353" s="21">
        <v>57</v>
      </c>
      <c r="I353" s="1">
        <v>1358.768</v>
      </c>
      <c r="J353" s="1">
        <v>88</v>
      </c>
      <c r="K353" s="1">
        <v>42</v>
      </c>
      <c r="L353" s="1">
        <v>36</v>
      </c>
      <c r="M353" s="2">
        <v>1083.8</v>
      </c>
      <c r="N353" s="1">
        <v>29808</v>
      </c>
      <c r="O353" s="1">
        <v>10.3025320928414</v>
      </c>
      <c r="P353" s="1">
        <v>48.734509</v>
      </c>
      <c r="Q353" s="1">
        <v>48.733452</v>
      </c>
      <c r="R353" s="1">
        <v>630.446163690303</v>
      </c>
      <c r="S353" s="1">
        <v>48.5759141797856</v>
      </c>
      <c r="T353" s="1">
        <v>56578</v>
      </c>
      <c r="U353" s="1" t="s">
        <v>220</v>
      </c>
      <c r="V353" s="1">
        <v>0</v>
      </c>
      <c r="W353" s="1">
        <v>0</v>
      </c>
      <c r="X353" s="1">
        <v>0</v>
      </c>
      <c r="Y353" s="27">
        <v>57</v>
      </c>
      <c r="Z353">
        <v>1</v>
      </c>
      <c r="AA353">
        <v>3</v>
      </c>
      <c r="AB353" s="27">
        <v>1</v>
      </c>
      <c r="AC353" s="27">
        <v>0</v>
      </c>
      <c r="AD353" s="27">
        <v>0</v>
      </c>
      <c r="AE353" s="27">
        <v>0</v>
      </c>
      <c r="AF353" s="12">
        <v>1700733</v>
      </c>
      <c r="AG353" s="12">
        <v>3489792</v>
      </c>
      <c r="AH353">
        <v>0.487345091054137</v>
      </c>
      <c r="AI353" s="10">
        <v>30128100</v>
      </c>
      <c r="AJ353" s="22"/>
      <c r="AK353" s="16">
        <v>17191</v>
      </c>
      <c r="AL353" s="23">
        <v>148539.4375</v>
      </c>
      <c r="AM353" s="16">
        <f t="shared" si="22"/>
        <v>137.054288152796</v>
      </c>
      <c r="AN353" s="16">
        <f t="shared" si="23"/>
        <v>0.00493026236304314</v>
      </c>
      <c r="AO353" s="16">
        <v>12287</v>
      </c>
      <c r="AP353">
        <v>0.0175255075330115</v>
      </c>
      <c r="AQ353" s="4">
        <v>52</v>
      </c>
      <c r="AR353" s="4">
        <v>89</v>
      </c>
      <c r="AS353" s="4">
        <v>1.00959923760248</v>
      </c>
      <c r="AT353" s="4">
        <v>4325864</v>
      </c>
      <c r="AU353" s="4">
        <v>61294</v>
      </c>
      <c r="AV353" s="4">
        <v>3754</v>
      </c>
      <c r="AW353" s="4">
        <v>23825</v>
      </c>
      <c r="AX353" s="4">
        <v>1004505</v>
      </c>
      <c r="AY353" s="4">
        <v>20166590</v>
      </c>
      <c r="AZ353" s="4">
        <v>18607.2983945377</v>
      </c>
      <c r="BA353" s="4">
        <v>0.669361493091167</v>
      </c>
      <c r="BB353" s="4">
        <v>41778</v>
      </c>
      <c r="BC353" s="4">
        <v>13418533</v>
      </c>
      <c r="BD353" s="24">
        <v>4978795</v>
      </c>
      <c r="BE353" s="12">
        <v>4593.83188780218</v>
      </c>
      <c r="BF353" s="20">
        <v>0.165254197908265</v>
      </c>
      <c r="BG353" s="25">
        <v>1045.195</v>
      </c>
      <c r="BH353" s="2">
        <v>24112.1</v>
      </c>
      <c r="BI353" s="4">
        <v>234.1358</v>
      </c>
      <c r="BJ353">
        <v>0</v>
      </c>
      <c r="BK353">
        <v>0</v>
      </c>
      <c r="BL353" s="17">
        <v>13.462354813</v>
      </c>
      <c r="BM353">
        <v>2.37137949216438</v>
      </c>
      <c r="BN353">
        <v>1.96536686418</v>
      </c>
      <c r="BO353">
        <f t="shared" si="20"/>
        <v>4.66063067629588</v>
      </c>
    </row>
    <row r="354" spans="1:68">
      <c r="A354">
        <v>36</v>
      </c>
      <c r="B354" s="1" t="s">
        <v>219</v>
      </c>
      <c r="C354" s="1">
        <v>2013</v>
      </c>
      <c r="D354" s="1" t="str">
        <f t="shared" si="21"/>
        <v>临沂市2013</v>
      </c>
      <c r="E354" s="1">
        <v>1198.17326702277</v>
      </c>
      <c r="F354" s="21">
        <v>67.420550771667</v>
      </c>
      <c r="G354" s="1">
        <v>68.712370880109</v>
      </c>
      <c r="H354" s="21">
        <v>57</v>
      </c>
      <c r="I354" s="1">
        <v>1535.034</v>
      </c>
      <c r="J354" s="1"/>
      <c r="K354" s="1"/>
      <c r="L354" s="1"/>
      <c r="M354" s="2">
        <v>1090.4</v>
      </c>
      <c r="N354" s="1">
        <v>30613</v>
      </c>
      <c r="O354" s="1">
        <v>10.3291800343243</v>
      </c>
      <c r="P354" s="1">
        <v>53.293113</v>
      </c>
      <c r="Q354" s="1">
        <v>53.292232</v>
      </c>
      <c r="R354" s="1">
        <v>634.285381885871</v>
      </c>
      <c r="S354" s="1">
        <v>47.4676336609926</v>
      </c>
      <c r="T354" s="1">
        <v>92826</v>
      </c>
      <c r="U354" s="1" t="s">
        <v>220</v>
      </c>
      <c r="V354" s="1">
        <v>0</v>
      </c>
      <c r="W354" s="1">
        <v>0</v>
      </c>
      <c r="X354" s="1">
        <v>0</v>
      </c>
      <c r="Y354" s="27">
        <v>58</v>
      </c>
      <c r="Z354">
        <v>1</v>
      </c>
      <c r="AA354">
        <v>3</v>
      </c>
      <c r="AB354" s="27">
        <v>1</v>
      </c>
      <c r="AC354" s="27">
        <v>0</v>
      </c>
      <c r="AD354" s="27">
        <v>0</v>
      </c>
      <c r="AE354" s="27">
        <v>0</v>
      </c>
      <c r="AF354" s="12">
        <v>2161016</v>
      </c>
      <c r="AG354" s="12">
        <v>4054963</v>
      </c>
      <c r="AH354">
        <v>0.532931126621871</v>
      </c>
      <c r="AI354" s="10">
        <v>33368100</v>
      </c>
      <c r="AJ354" s="22">
        <v>50.36</v>
      </c>
      <c r="AK354" s="16">
        <v>17191</v>
      </c>
      <c r="AL354" s="23">
        <v>191184.084</v>
      </c>
      <c r="AM354" s="16">
        <f t="shared" si="22"/>
        <v>175.333899486427</v>
      </c>
      <c r="AN354" s="16">
        <f t="shared" si="23"/>
        <v>0.00572954660289318</v>
      </c>
      <c r="AO354" s="16">
        <v>12742</v>
      </c>
      <c r="AP354">
        <v>0.0194102146471991</v>
      </c>
      <c r="AQ354" s="4">
        <v>67</v>
      </c>
      <c r="AR354" s="4">
        <v>130</v>
      </c>
      <c r="AS354" s="4">
        <v>1.04633838941064</v>
      </c>
      <c r="AT354" s="4">
        <v>4325864</v>
      </c>
      <c r="AU354" s="4">
        <v>61503</v>
      </c>
      <c r="AV354" s="4">
        <v>4137</v>
      </c>
      <c r="AW354" s="4">
        <v>24171</v>
      </c>
      <c r="AX354" s="4">
        <v>1004505</v>
      </c>
      <c r="AY354" s="4">
        <v>24315946</v>
      </c>
      <c r="AZ354" s="4">
        <v>22300.0238444607</v>
      </c>
      <c r="BA354" s="4">
        <v>0.728718326785163</v>
      </c>
      <c r="BB354" s="4">
        <v>47713</v>
      </c>
      <c r="BC354" s="4">
        <v>15168796</v>
      </c>
      <c r="BD354" s="24">
        <v>5826358.1844</v>
      </c>
      <c r="BE354" s="12">
        <v>5343.32188591343</v>
      </c>
      <c r="BF354" s="20">
        <v>0.174608628732232</v>
      </c>
      <c r="BG354" s="25">
        <v>1238.081</v>
      </c>
      <c r="BH354" s="2">
        <v>25577.1</v>
      </c>
      <c r="BI354" s="4">
        <v>282.7366</v>
      </c>
      <c r="BJ354">
        <v>0</v>
      </c>
      <c r="BK354">
        <v>0</v>
      </c>
      <c r="BL354" s="17">
        <v>13.8237077885</v>
      </c>
      <c r="BM354">
        <v>2.10185916846301</v>
      </c>
      <c r="BN354">
        <v>1.98853166028</v>
      </c>
      <c r="BO354">
        <f t="shared" si="20"/>
        <v>4.1796135019385</v>
      </c>
      <c r="BP354">
        <v>26</v>
      </c>
    </row>
    <row r="355" spans="1:68">
      <c r="A355">
        <v>36</v>
      </c>
      <c r="B355" s="1" t="s">
        <v>219</v>
      </c>
      <c r="C355" s="1">
        <v>2014</v>
      </c>
      <c r="D355" s="1" t="str">
        <f t="shared" si="21"/>
        <v>临沂市2014</v>
      </c>
      <c r="E355" s="1">
        <v>1199.17874716514</v>
      </c>
      <c r="F355" s="21">
        <v>61.5526451685139</v>
      </c>
      <c r="G355" s="1">
        <v>69.0199061212405</v>
      </c>
      <c r="H355" s="21">
        <v>57</v>
      </c>
      <c r="I355" s="1">
        <v>1532.253</v>
      </c>
      <c r="J355" s="1">
        <v>172.158904109589</v>
      </c>
      <c r="K355" s="1">
        <v>63.1260273972603</v>
      </c>
      <c r="L355" s="1">
        <v>59.6246575342466</v>
      </c>
      <c r="M355" s="2">
        <v>1113.2</v>
      </c>
      <c r="N355" s="1">
        <v>35032</v>
      </c>
      <c r="O355" s="1">
        <v>10.4640172084812</v>
      </c>
      <c r="P355" s="1">
        <v>55.157713</v>
      </c>
      <c r="Q355" s="1">
        <v>55.158547</v>
      </c>
      <c r="R355" s="1">
        <v>647.548135652376</v>
      </c>
      <c r="S355" s="1">
        <v>46.190823015295</v>
      </c>
      <c r="T355" s="1">
        <v>157241</v>
      </c>
      <c r="U355" s="1" t="s">
        <v>220</v>
      </c>
      <c r="V355" s="1">
        <v>0</v>
      </c>
      <c r="W355" s="1">
        <v>0</v>
      </c>
      <c r="X355" s="1">
        <v>0</v>
      </c>
      <c r="Y355" s="27">
        <v>59</v>
      </c>
      <c r="Z355">
        <v>1</v>
      </c>
      <c r="AA355">
        <v>3</v>
      </c>
      <c r="AB355" s="27">
        <v>1</v>
      </c>
      <c r="AC355" s="27">
        <v>0</v>
      </c>
      <c r="AD355" s="27">
        <v>0</v>
      </c>
      <c r="AE355" s="27">
        <v>0</v>
      </c>
      <c r="AF355" s="12">
        <v>2510067</v>
      </c>
      <c r="AG355" s="12">
        <v>4550709</v>
      </c>
      <c r="AH355">
        <v>0.551577127871723</v>
      </c>
      <c r="AI355" s="10">
        <v>35698000</v>
      </c>
      <c r="AJ355" s="22">
        <v>51.72</v>
      </c>
      <c r="AK355" s="16">
        <v>17191</v>
      </c>
      <c r="AL355" s="23">
        <v>209021.0556</v>
      </c>
      <c r="AM355" s="16">
        <f t="shared" si="22"/>
        <v>187.765950053899</v>
      </c>
      <c r="AN355" s="16">
        <f t="shared" si="23"/>
        <v>0.00585525955515715</v>
      </c>
      <c r="AO355" s="16">
        <v>11573</v>
      </c>
      <c r="AP355">
        <v>0.0207655168402071</v>
      </c>
      <c r="AQ355" s="4">
        <v>108</v>
      </c>
      <c r="AR355" s="4">
        <v>164</v>
      </c>
      <c r="AS355" s="4">
        <v>1.04838013216262</v>
      </c>
      <c r="AT355" s="4">
        <v>4325873</v>
      </c>
      <c r="AU355" s="4">
        <v>65209</v>
      </c>
      <c r="AV355" s="4">
        <v>3934</v>
      </c>
      <c r="AW355" s="4">
        <v>6614</v>
      </c>
      <c r="AX355" s="4">
        <v>1004505</v>
      </c>
      <c r="AY355" s="4">
        <v>28259900</v>
      </c>
      <c r="AZ355" s="4">
        <v>25386.1839741286</v>
      </c>
      <c r="BA355" s="4">
        <v>0.791638187013278</v>
      </c>
      <c r="BB355" s="4">
        <v>46000</v>
      </c>
      <c r="BC355" s="4">
        <v>18630591</v>
      </c>
      <c r="BD355" s="24">
        <v>6628412.9112</v>
      </c>
      <c r="BE355" s="12">
        <v>5954.3773905857</v>
      </c>
      <c r="BF355" s="20">
        <v>0.185680231699255</v>
      </c>
      <c r="BG355" s="25">
        <v>1419.713</v>
      </c>
      <c r="BH355" s="2">
        <v>26788</v>
      </c>
      <c r="BI355" s="4">
        <v>280.9326</v>
      </c>
      <c r="BJ355">
        <v>0</v>
      </c>
      <c r="BK355">
        <v>0</v>
      </c>
      <c r="BL355" s="17">
        <v>14.3042840243</v>
      </c>
      <c r="BM355">
        <v>1.70354471318082</v>
      </c>
      <c r="BN355">
        <v>1.89821500233</v>
      </c>
      <c r="BO355">
        <f t="shared" si="20"/>
        <v>3.23369413169979</v>
      </c>
      <c r="BP355" s="26">
        <v>24.7037037037037</v>
      </c>
    </row>
    <row r="356" spans="1:68">
      <c r="A356">
        <v>36</v>
      </c>
      <c r="B356" s="1" t="s">
        <v>219</v>
      </c>
      <c r="C356" s="1">
        <v>2015</v>
      </c>
      <c r="D356" s="1" t="str">
        <f t="shared" si="21"/>
        <v>临沂市2015</v>
      </c>
      <c r="E356" s="1">
        <v>1169.62163158186</v>
      </c>
      <c r="F356" s="21">
        <v>69.1186659775242</v>
      </c>
      <c r="G356" s="1">
        <v>65.2631924893375</v>
      </c>
      <c r="H356" s="21">
        <v>57</v>
      </c>
      <c r="I356" s="1">
        <v>1341.572</v>
      </c>
      <c r="J356" s="1">
        <v>144.972602739726</v>
      </c>
      <c r="K356" s="1">
        <v>35.9287671232877</v>
      </c>
      <c r="L356" s="1">
        <v>48.2794520547945</v>
      </c>
      <c r="M356" s="2">
        <v>1124.04</v>
      </c>
      <c r="N356" s="1">
        <v>36656</v>
      </c>
      <c r="O356" s="1">
        <v>10.5093324046933</v>
      </c>
      <c r="P356" s="1">
        <v>53.203816</v>
      </c>
      <c r="Q356" s="1">
        <v>53.203816</v>
      </c>
      <c r="R356" s="1">
        <v>653.853760688732</v>
      </c>
      <c r="S356" s="1">
        <v>44.8315263605442</v>
      </c>
      <c r="T356" s="1">
        <v>185148</v>
      </c>
      <c r="U356" s="1" t="s">
        <v>221</v>
      </c>
      <c r="V356" s="1">
        <v>0</v>
      </c>
      <c r="W356" s="1">
        <v>0</v>
      </c>
      <c r="X356" s="1">
        <v>0</v>
      </c>
      <c r="Y356" s="27">
        <v>53</v>
      </c>
      <c r="Z356">
        <v>1</v>
      </c>
      <c r="AA356">
        <v>2</v>
      </c>
      <c r="AB356" s="27">
        <v>0</v>
      </c>
      <c r="AC356" s="27">
        <v>0</v>
      </c>
      <c r="AD356" s="27">
        <v>0</v>
      </c>
      <c r="AE356" s="27">
        <v>0</v>
      </c>
      <c r="AF356" s="12">
        <v>2838887</v>
      </c>
      <c r="AG356" s="12">
        <v>5335871</v>
      </c>
      <c r="AH356">
        <v>0.532038162092</v>
      </c>
      <c r="AI356" s="10">
        <v>37631700</v>
      </c>
      <c r="AJ356" s="22">
        <v>53.82</v>
      </c>
      <c r="AK356" s="16">
        <v>17191</v>
      </c>
      <c r="AL356" s="23">
        <v>88630.132</v>
      </c>
      <c r="AM356" s="16">
        <f t="shared" si="22"/>
        <v>78.8496245685207</v>
      </c>
      <c r="AN356" s="16">
        <f t="shared" si="23"/>
        <v>0.00235519872873136</v>
      </c>
      <c r="AO356" s="16">
        <v>13605</v>
      </c>
      <c r="AP356">
        <v>0.0218903496015357</v>
      </c>
      <c r="AQ356" s="4">
        <v>178</v>
      </c>
      <c r="AR356" s="4">
        <v>207</v>
      </c>
      <c r="AS356" s="4">
        <v>1.02942938948645</v>
      </c>
      <c r="AT356" s="4">
        <v>4326031</v>
      </c>
      <c r="AU356" s="4">
        <v>69602</v>
      </c>
      <c r="AV356" s="4">
        <v>4053</v>
      </c>
      <c r="AW356" s="4">
        <v>5730</v>
      </c>
      <c r="AX356" s="4">
        <v>1004505</v>
      </c>
      <c r="AY356" s="4">
        <v>32191857</v>
      </c>
      <c r="AZ356" s="4">
        <v>28639.4229742714</v>
      </c>
      <c r="BA356" s="4">
        <v>0.855445196469997</v>
      </c>
      <c r="BB356" s="4">
        <v>48327</v>
      </c>
      <c r="BC356" s="4">
        <v>24637116</v>
      </c>
      <c r="BD356" s="24">
        <v>5445203.6136</v>
      </c>
      <c r="BE356" s="12">
        <v>4844.31480516708</v>
      </c>
      <c r="BF356" s="20">
        <v>0.144697252943662</v>
      </c>
      <c r="BG356" s="25">
        <v>1656.416</v>
      </c>
      <c r="BH356" s="2">
        <v>27038</v>
      </c>
      <c r="BI356" s="4">
        <v>258.8356</v>
      </c>
      <c r="BJ356">
        <v>0</v>
      </c>
      <c r="BK356">
        <v>0</v>
      </c>
      <c r="BL356" s="17">
        <v>14.2129051408</v>
      </c>
      <c r="BM356">
        <v>1.96133457797534</v>
      </c>
      <c r="BN356">
        <v>1.91933799408</v>
      </c>
      <c r="BO356">
        <f t="shared" si="20"/>
        <v>3.76446397461094</v>
      </c>
      <c r="BP356" s="26">
        <v>60.5285714285714</v>
      </c>
    </row>
    <row r="357" spans="1:68">
      <c r="A357">
        <v>36</v>
      </c>
      <c r="B357" s="1" t="s">
        <v>219</v>
      </c>
      <c r="C357" s="1">
        <v>2016</v>
      </c>
      <c r="D357" s="1" t="str">
        <f t="shared" si="21"/>
        <v>临沂市2016</v>
      </c>
      <c r="E357" s="1">
        <v>1249.18646617864</v>
      </c>
      <c r="F357" s="21">
        <v>61.8502965005088</v>
      </c>
      <c r="G357" s="1">
        <v>57.8775469634455</v>
      </c>
      <c r="H357" s="21">
        <v>57</v>
      </c>
      <c r="I357" s="1">
        <v>1539.03</v>
      </c>
      <c r="J357" s="1">
        <v>128.802739726027</v>
      </c>
      <c r="K357" s="1">
        <v>29.1369863013699</v>
      </c>
      <c r="L357" s="1">
        <v>42.5835616438356</v>
      </c>
      <c r="M357" s="2">
        <v>1141</v>
      </c>
      <c r="N357" s="1">
        <v>38803</v>
      </c>
      <c r="O357" s="1">
        <v>10.56625284221</v>
      </c>
      <c r="P357" s="1">
        <v>51.175944</v>
      </c>
      <c r="Q357" s="1">
        <v>51.176518</v>
      </c>
      <c r="R357" s="1">
        <v>663.719388051888</v>
      </c>
      <c r="S357" s="1">
        <v>43.1178990501024</v>
      </c>
      <c r="T357" s="1">
        <v>192120</v>
      </c>
      <c r="U357" s="1" t="s">
        <v>221</v>
      </c>
      <c r="V357" s="1">
        <v>0</v>
      </c>
      <c r="W357" s="1">
        <v>0</v>
      </c>
      <c r="X357" s="1">
        <v>0</v>
      </c>
      <c r="Y357" s="27">
        <v>54</v>
      </c>
      <c r="Z357">
        <v>1</v>
      </c>
      <c r="AA357">
        <v>2</v>
      </c>
      <c r="AB357" s="27">
        <v>0</v>
      </c>
      <c r="AC357" s="27">
        <v>0</v>
      </c>
      <c r="AD357" s="27">
        <v>0</v>
      </c>
      <c r="AE357" s="27">
        <v>0</v>
      </c>
      <c r="AF357" s="12">
        <v>2939167</v>
      </c>
      <c r="AG357" s="12">
        <v>5743259</v>
      </c>
      <c r="AH357">
        <v>0.51175943832587</v>
      </c>
      <c r="AI357" s="10">
        <v>40267500</v>
      </c>
      <c r="AJ357" s="22">
        <v>55.84</v>
      </c>
      <c r="AK357" s="16">
        <v>17191</v>
      </c>
      <c r="AL357" s="23">
        <v>151231.8864</v>
      </c>
      <c r="AM357" s="16">
        <f t="shared" si="22"/>
        <v>132.543283435583</v>
      </c>
      <c r="AN357" s="16">
        <f t="shared" si="23"/>
        <v>0.00375568104302477</v>
      </c>
      <c r="AO357" s="16">
        <v>13821</v>
      </c>
      <c r="AP357">
        <v>0.0234235937409109</v>
      </c>
      <c r="AQ357" s="4">
        <v>143</v>
      </c>
      <c r="AR357" s="4">
        <v>284</v>
      </c>
      <c r="AS357" s="4">
        <v>1.04451305332718</v>
      </c>
      <c r="AT357" s="4">
        <v>4328827</v>
      </c>
      <c r="AU357" s="4">
        <v>75748</v>
      </c>
      <c r="AV357" s="4">
        <v>4047</v>
      </c>
      <c r="AW357" s="4">
        <v>5136</v>
      </c>
      <c r="AX357" s="4">
        <v>1004505</v>
      </c>
      <c r="AY357" s="4">
        <v>36033246</v>
      </c>
      <c r="AZ357" s="4">
        <v>31580.4084136722</v>
      </c>
      <c r="BA357" s="4">
        <v>0.894846861612963</v>
      </c>
      <c r="BB357" s="4">
        <v>72525</v>
      </c>
      <c r="BC357" s="4">
        <v>30643640</v>
      </c>
      <c r="BD357" s="24">
        <v>5728465.6506</v>
      </c>
      <c r="BE357" s="12">
        <v>5020.56586380368</v>
      </c>
      <c r="BF357" s="20">
        <v>0.142260275671447</v>
      </c>
      <c r="BG357" s="25">
        <v>1906.046</v>
      </c>
      <c r="BH357" s="2">
        <v>27243.4</v>
      </c>
      <c r="BI357" s="4">
        <v>299.4771</v>
      </c>
      <c r="BJ357">
        <v>0</v>
      </c>
      <c r="BK357">
        <v>0</v>
      </c>
      <c r="BL357" s="17">
        <v>14.4881183888</v>
      </c>
      <c r="BM357">
        <v>2.08039274523562</v>
      </c>
      <c r="BN357">
        <v>1.99031891775</v>
      </c>
      <c r="BO357">
        <f t="shared" si="20"/>
        <v>4.1406450371923</v>
      </c>
      <c r="BP357">
        <v>71.38</v>
      </c>
    </row>
    <row r="358" spans="1:68">
      <c r="A358">
        <v>36</v>
      </c>
      <c r="B358" s="1" t="s">
        <v>219</v>
      </c>
      <c r="C358" s="1">
        <v>2017</v>
      </c>
      <c r="D358" s="1" t="str">
        <f t="shared" si="21"/>
        <v>临沂市2017</v>
      </c>
      <c r="E358" s="1">
        <v>1218.87033638283</v>
      </c>
      <c r="F358" s="21">
        <v>53.9186483435479</v>
      </c>
      <c r="G358" s="1">
        <v>52.8325469359546</v>
      </c>
      <c r="H358" s="21">
        <v>57</v>
      </c>
      <c r="I358" s="1">
        <v>3342.036</v>
      </c>
      <c r="J358" s="1">
        <v>110.241095890411</v>
      </c>
      <c r="K358" s="1">
        <v>24.158904109589</v>
      </c>
      <c r="L358" s="1">
        <v>44.1424657534247</v>
      </c>
      <c r="M358" s="2">
        <v>1162</v>
      </c>
      <c r="N358" s="1">
        <v>41227</v>
      </c>
      <c r="O358" s="1">
        <v>10.6268486605021</v>
      </c>
      <c r="P358" s="1">
        <v>48.394562</v>
      </c>
      <c r="Q358" s="1">
        <v>48.394562</v>
      </c>
      <c r="R358" s="1">
        <v>675.935082310511</v>
      </c>
      <c r="S358" s="1">
        <v>43.5150608183164</v>
      </c>
      <c r="T358" s="1">
        <v>190514</v>
      </c>
      <c r="U358" s="1" t="s">
        <v>221</v>
      </c>
      <c r="V358" s="1">
        <v>0</v>
      </c>
      <c r="W358" s="1">
        <v>0</v>
      </c>
      <c r="X358" s="1">
        <v>0</v>
      </c>
      <c r="Y358" s="27">
        <v>55</v>
      </c>
      <c r="Z358">
        <v>1</v>
      </c>
      <c r="AA358">
        <v>2</v>
      </c>
      <c r="AB358" s="27">
        <v>0</v>
      </c>
      <c r="AC358" s="27">
        <v>0</v>
      </c>
      <c r="AD358" s="27">
        <v>0</v>
      </c>
      <c r="AE358" s="27">
        <v>1</v>
      </c>
      <c r="AF358" s="12">
        <v>2853399</v>
      </c>
      <c r="AG358" s="12">
        <v>5896115</v>
      </c>
      <c r="AH358">
        <v>0.483945615036342</v>
      </c>
      <c r="AI358" s="10">
        <v>43301100</v>
      </c>
      <c r="AJ358" s="22">
        <v>57.4</v>
      </c>
      <c r="AK358" s="16">
        <v>17191</v>
      </c>
      <c r="AL358" s="23">
        <v>123085.314</v>
      </c>
      <c r="AM358" s="16">
        <f t="shared" si="22"/>
        <v>105.925399311532</v>
      </c>
      <c r="AN358" s="16">
        <f t="shared" si="23"/>
        <v>0.0028425447390482</v>
      </c>
      <c r="AO358" s="16">
        <v>14603</v>
      </c>
      <c r="AP358">
        <v>0.0251882380315281</v>
      </c>
      <c r="AQ358" s="4">
        <v>254</v>
      </c>
      <c r="AR358" s="4">
        <v>481</v>
      </c>
      <c r="AS358" s="4">
        <v>1.05233769044405</v>
      </c>
      <c r="AT358" s="4">
        <v>4378608</v>
      </c>
      <c r="AU358" s="4">
        <v>80740</v>
      </c>
      <c r="AV358" s="4">
        <v>4074</v>
      </c>
      <c r="AW358" s="4">
        <v>4724</v>
      </c>
      <c r="AX358" s="4">
        <v>1004505</v>
      </c>
      <c r="AY358" s="4">
        <v>45766876</v>
      </c>
      <c r="AZ358" s="4">
        <v>39386.2960413081</v>
      </c>
      <c r="BA358" s="4">
        <v>1.05694488130787</v>
      </c>
      <c r="BB358" s="4">
        <v>45710</v>
      </c>
      <c r="BC358" s="4">
        <v>30577024</v>
      </c>
      <c r="BD358" s="24">
        <v>6647333.26873176</v>
      </c>
      <c r="BE358" s="12">
        <v>5720.59661680874</v>
      </c>
      <c r="BF358" s="20">
        <v>0.153514189448577</v>
      </c>
      <c r="BG358" s="25">
        <v>2149.491</v>
      </c>
      <c r="BH358" s="2">
        <v>27685.6</v>
      </c>
      <c r="BI358" s="4">
        <v>328.2013</v>
      </c>
      <c r="BJ358">
        <v>0</v>
      </c>
      <c r="BK358">
        <v>0</v>
      </c>
      <c r="BL358" s="17">
        <v>14.8348617334</v>
      </c>
      <c r="BM358">
        <v>2.05888221185205</v>
      </c>
      <c r="BN358">
        <v>1.96052180679</v>
      </c>
      <c r="BO358">
        <f t="shared" si="20"/>
        <v>4.03648347394798</v>
      </c>
      <c r="BP358">
        <v>72.24</v>
      </c>
    </row>
    <row r="359" spans="1:68">
      <c r="A359">
        <v>36</v>
      </c>
      <c r="B359" s="1" t="s">
        <v>219</v>
      </c>
      <c r="C359" s="1">
        <v>2018</v>
      </c>
      <c r="D359" s="1" t="str">
        <f t="shared" si="21"/>
        <v>临沂市2018</v>
      </c>
      <c r="E359" s="1">
        <v>1350.48771172959</v>
      </c>
      <c r="F359" s="21">
        <v>54.831868332815</v>
      </c>
      <c r="G359" s="1">
        <v>46.0906807417041</v>
      </c>
      <c r="H359" s="21">
        <v>57</v>
      </c>
      <c r="I359" s="1">
        <v>3656.001</v>
      </c>
      <c r="J359" s="1">
        <v>96.6666666666666</v>
      </c>
      <c r="K359" s="1">
        <v>17.5833333333333</v>
      </c>
      <c r="L359" s="1">
        <v>37.75</v>
      </c>
      <c r="M359" s="2">
        <v>1180</v>
      </c>
      <c r="N359" s="1">
        <v>44534</v>
      </c>
      <c r="O359" s="1">
        <v>10.7040082213644</v>
      </c>
      <c r="P359" s="1">
        <v>48.790909</v>
      </c>
      <c r="Q359" s="1">
        <v>48.790909</v>
      </c>
      <c r="R359" s="1">
        <v>686.405677389332</v>
      </c>
      <c r="S359" s="1">
        <v>43.0020348467506</v>
      </c>
      <c r="T359" s="1">
        <v>184950</v>
      </c>
      <c r="U359" s="1" t="s">
        <v>222</v>
      </c>
      <c r="V359" s="1">
        <v>0</v>
      </c>
      <c r="W359" s="1">
        <v>0</v>
      </c>
      <c r="X359" s="1">
        <v>1</v>
      </c>
      <c r="Y359" s="27">
        <v>56</v>
      </c>
      <c r="Z359">
        <v>1</v>
      </c>
      <c r="AA359">
        <v>3</v>
      </c>
      <c r="AB359" s="27">
        <v>0</v>
      </c>
      <c r="AC359" s="27">
        <v>0</v>
      </c>
      <c r="AD359" s="27">
        <v>0</v>
      </c>
      <c r="AE359" s="27">
        <v>1</v>
      </c>
      <c r="AF359" s="12">
        <v>3118367</v>
      </c>
      <c r="AG359" s="12">
        <v>6391287</v>
      </c>
      <c r="AH359">
        <v>0.487909086229425</v>
      </c>
      <c r="AI359" s="10">
        <v>47178000</v>
      </c>
      <c r="AJ359" s="22">
        <v>51.54</v>
      </c>
      <c r="AK359" s="16">
        <v>17191</v>
      </c>
      <c r="AL359" s="23">
        <v>154668.4902</v>
      </c>
      <c r="AM359" s="16">
        <f t="shared" si="22"/>
        <v>131.074991694915</v>
      </c>
      <c r="AN359" s="16">
        <f t="shared" si="23"/>
        <v>0.00327840286150324</v>
      </c>
      <c r="AO359" s="16">
        <v>10200</v>
      </c>
      <c r="AP359">
        <v>0.027443429701588</v>
      </c>
      <c r="AQ359" s="4">
        <v>209</v>
      </c>
      <c r="AR359" s="4">
        <v>446</v>
      </c>
      <c r="AS359" s="4">
        <v>1.02160452685216</v>
      </c>
      <c r="AT359" s="4">
        <v>4844029</v>
      </c>
      <c r="AU359" s="4">
        <v>84832</v>
      </c>
      <c r="AV359" s="4">
        <v>4376</v>
      </c>
      <c r="AW359" s="4">
        <v>4432</v>
      </c>
      <c r="AX359" s="4">
        <v>1006342</v>
      </c>
      <c r="AY359" s="4">
        <v>58129590</v>
      </c>
      <c r="AZ359" s="4">
        <v>49262.3644067797</v>
      </c>
      <c r="BA359" s="4">
        <v>1.23213340964009</v>
      </c>
      <c r="BB359" s="4">
        <v>43679</v>
      </c>
      <c r="BC359" s="4">
        <v>27702567</v>
      </c>
      <c r="BD359" s="24">
        <v>6760711.25304288</v>
      </c>
      <c r="BE359" s="12">
        <v>5729.41631613803</v>
      </c>
      <c r="BF359" s="20">
        <v>0.143302201302363</v>
      </c>
      <c r="BG359" s="25">
        <v>2387.828</v>
      </c>
      <c r="BH359" s="2">
        <v>28581.4</v>
      </c>
      <c r="BI359" s="4">
        <v>347.6375</v>
      </c>
      <c r="BJ359">
        <v>0</v>
      </c>
      <c r="BK359">
        <v>0</v>
      </c>
      <c r="BL359" s="17">
        <v>14.6256249947</v>
      </c>
      <c r="BM359">
        <v>2.33269758366575</v>
      </c>
      <c r="BN359">
        <v>2.04019735973</v>
      </c>
      <c r="BO359">
        <f t="shared" si="20"/>
        <v>4.75916345124342</v>
      </c>
      <c r="BP359">
        <v>63.31</v>
      </c>
    </row>
    <row r="360" spans="1:68">
      <c r="A360">
        <v>36</v>
      </c>
      <c r="B360" s="1" t="s">
        <v>219</v>
      </c>
      <c r="C360" s="1">
        <v>2019</v>
      </c>
      <c r="D360" s="1" t="str">
        <f t="shared" si="21"/>
        <v>临沂市2019</v>
      </c>
      <c r="E360" s="1">
        <v>1223.5828922295</v>
      </c>
      <c r="F360" s="21">
        <v>51.3879983561632</v>
      </c>
      <c r="G360" s="1">
        <v>58.1666666666666</v>
      </c>
      <c r="H360" s="21">
        <v>57</v>
      </c>
      <c r="I360" s="1">
        <v>3730.935</v>
      </c>
      <c r="J360" s="1">
        <v>112.75</v>
      </c>
      <c r="K360" s="1">
        <v>15.8333333333333</v>
      </c>
      <c r="L360" s="1">
        <v>38.5833333333333</v>
      </c>
      <c r="M360" s="2">
        <v>1190</v>
      </c>
      <c r="N360" s="1">
        <v>43213</v>
      </c>
      <c r="O360" s="1">
        <v>10.673896654889</v>
      </c>
      <c r="P360" s="1">
        <v>46.427351</v>
      </c>
      <c r="Q360" s="1">
        <v>48.790909</v>
      </c>
      <c r="R360" s="1">
        <v>692.222674655343</v>
      </c>
      <c r="S360" s="1">
        <v>37.88</v>
      </c>
      <c r="T360" s="1">
        <v>207633</v>
      </c>
      <c r="U360" s="1" t="s">
        <v>222</v>
      </c>
      <c r="V360" s="1">
        <v>0</v>
      </c>
      <c r="W360" s="1">
        <v>0</v>
      </c>
      <c r="X360" s="1">
        <v>1</v>
      </c>
      <c r="Y360" s="27">
        <v>57</v>
      </c>
      <c r="Z360">
        <v>1</v>
      </c>
      <c r="AA360">
        <v>3</v>
      </c>
      <c r="AB360" s="27">
        <v>0</v>
      </c>
      <c r="AC360" s="27">
        <v>0</v>
      </c>
      <c r="AD360" s="27">
        <v>0</v>
      </c>
      <c r="AE360" s="27">
        <v>0</v>
      </c>
      <c r="AF360" s="12">
        <v>3300090</v>
      </c>
      <c r="AG360" s="12">
        <v>7108073</v>
      </c>
      <c r="AH360">
        <v>0.464273509852811</v>
      </c>
      <c r="AI360" s="10">
        <v>46000000</v>
      </c>
      <c r="AJ360" s="22">
        <v>52.75</v>
      </c>
      <c r="AK360" s="16">
        <v>17191</v>
      </c>
      <c r="AL360" s="23">
        <v>267178.905</v>
      </c>
      <c r="AM360" s="16">
        <f t="shared" si="22"/>
        <v>224.520088235294</v>
      </c>
      <c r="AN360" s="16">
        <f t="shared" si="23"/>
        <v>0.00580823706521739</v>
      </c>
      <c r="AO360" s="16">
        <v>9143</v>
      </c>
      <c r="AP360">
        <v>0.0267581874236519</v>
      </c>
      <c r="AQ360" s="4">
        <v>260</v>
      </c>
      <c r="AR360" s="4">
        <v>718</v>
      </c>
      <c r="AS360" s="4">
        <v>0.964545538610606</v>
      </c>
      <c r="AT360" s="4">
        <v>4871823</v>
      </c>
      <c r="AU360" s="4">
        <v>88143</v>
      </c>
      <c r="AV360" s="4">
        <v>2938</v>
      </c>
      <c r="AW360" s="4">
        <v>4222</v>
      </c>
      <c r="AX360" s="4">
        <v>782114</v>
      </c>
      <c r="AY360" s="4">
        <v>73831445</v>
      </c>
      <c r="AZ360" s="4">
        <v>62043.231092437</v>
      </c>
      <c r="BA360" s="4">
        <v>1.60503141304348</v>
      </c>
      <c r="BB360" s="4">
        <v>58571</v>
      </c>
      <c r="BC360" s="4">
        <v>10379275</v>
      </c>
      <c r="BD360" s="24">
        <v>8328473.11745505</v>
      </c>
      <c r="BE360" s="12">
        <v>6998.71690542441</v>
      </c>
      <c r="BF360" s="20">
        <v>0.181053763422936</v>
      </c>
      <c r="BG360" s="25">
        <v>2644.507</v>
      </c>
      <c r="BH360" s="2">
        <v>29552.1</v>
      </c>
      <c r="BI360" s="4">
        <v>377.5657</v>
      </c>
      <c r="BJ360">
        <v>0</v>
      </c>
      <c r="BK360">
        <v>0</v>
      </c>
      <c r="BL360" s="17">
        <v>14.7730267687</v>
      </c>
      <c r="BM360">
        <v>2.05663800715342</v>
      </c>
      <c r="BN360">
        <v>1.95420804205</v>
      </c>
      <c r="BO360">
        <f t="shared" si="20"/>
        <v>4.01909853316491</v>
      </c>
      <c r="BP360">
        <v>64.92</v>
      </c>
    </row>
    <row r="361" spans="1:68">
      <c r="A361">
        <v>36</v>
      </c>
      <c r="B361" s="1" t="s">
        <v>219</v>
      </c>
      <c r="C361" s="1">
        <v>2020</v>
      </c>
      <c r="D361" s="1" t="str">
        <f t="shared" si="21"/>
        <v>临沂市2020</v>
      </c>
      <c r="E361" s="1">
        <v>1119.58520315161</v>
      </c>
      <c r="F361" s="21">
        <v>44.2335623037331</v>
      </c>
      <c r="G361" s="1">
        <v>48.5833333333333</v>
      </c>
      <c r="H361" s="1"/>
      <c r="I361" s="1"/>
      <c r="J361" s="1">
        <v>92</v>
      </c>
      <c r="K361" s="1">
        <v>11.4166666666666</v>
      </c>
      <c r="L361" s="1">
        <v>35.6666666666666</v>
      </c>
      <c r="M361" s="2">
        <v>1200</v>
      </c>
      <c r="P361">
        <v>44.142587</v>
      </c>
      <c r="Q361" s="1">
        <v>44.140641</v>
      </c>
      <c r="R361" s="1">
        <v>692.222674655343</v>
      </c>
      <c r="S361" s="1">
        <v>36.552312574788</v>
      </c>
      <c r="T361" s="1">
        <v>172653</v>
      </c>
      <c r="U361" s="1" t="s">
        <v>222</v>
      </c>
      <c r="V361" s="1">
        <v>0</v>
      </c>
      <c r="W361" s="1">
        <v>0</v>
      </c>
      <c r="X361" s="1">
        <v>1</v>
      </c>
      <c r="Y361" s="27">
        <v>58</v>
      </c>
      <c r="Z361">
        <v>1</v>
      </c>
      <c r="AA361">
        <v>3</v>
      </c>
      <c r="AB361" s="27">
        <v>0</v>
      </c>
      <c r="AC361" s="27">
        <v>0</v>
      </c>
      <c r="AD361" s="27">
        <v>0</v>
      </c>
      <c r="AE361" s="27">
        <v>0</v>
      </c>
      <c r="AF361" s="12">
        <v>3498300</v>
      </c>
      <c r="AG361" s="12">
        <v>7925000</v>
      </c>
      <c r="AH361">
        <v>0.441425867507886</v>
      </c>
      <c r="AI361" s="10">
        <v>48052500</v>
      </c>
      <c r="AJ361" s="22"/>
      <c r="AK361" s="16">
        <v>17191</v>
      </c>
      <c r="AM361" s="16"/>
      <c r="AN361" s="16"/>
      <c r="AP361">
        <v>0.0279521261125007</v>
      </c>
      <c r="BE361" s="8"/>
      <c r="BF361"/>
      <c r="BG361" s="25"/>
      <c r="BH361" s="2">
        <v>29552.1</v>
      </c>
      <c r="BJ361">
        <v>0</v>
      </c>
      <c r="BK361">
        <v>0</v>
      </c>
      <c r="BL361" s="17">
        <v>14.517632205</v>
      </c>
      <c r="BM361">
        <v>3.09307487775342</v>
      </c>
      <c r="BN361">
        <v>1.89354292472</v>
      </c>
      <c r="BO361">
        <f t="shared" si="20"/>
        <v>5.85687005039918</v>
      </c>
      <c r="BP361">
        <v>78.71</v>
      </c>
    </row>
    <row r="362" spans="1:67">
      <c r="A362">
        <v>37</v>
      </c>
      <c r="B362" s="1" t="s">
        <v>223</v>
      </c>
      <c r="C362" s="1">
        <v>2011</v>
      </c>
      <c r="D362" s="1" t="str">
        <f t="shared" si="21"/>
        <v>德州市2011</v>
      </c>
      <c r="E362" s="1">
        <v>1438.88541331273</v>
      </c>
      <c r="F362" s="21">
        <v>79.6604642570472</v>
      </c>
      <c r="G362" s="1">
        <v>93.0272943553602</v>
      </c>
      <c r="H362" s="21">
        <v>79</v>
      </c>
      <c r="I362" s="1">
        <v>435.0167</v>
      </c>
      <c r="J362" s="1"/>
      <c r="K362" s="1"/>
      <c r="L362" s="1"/>
      <c r="M362" s="2">
        <v>576</v>
      </c>
      <c r="N362" s="1">
        <v>34905</v>
      </c>
      <c r="O362" s="1">
        <v>10.4603853644045</v>
      </c>
      <c r="P362" s="1">
        <v>49.698791</v>
      </c>
      <c r="Q362" s="1">
        <v>49.698557</v>
      </c>
      <c r="R362" s="1">
        <v>556.199304750869</v>
      </c>
      <c r="S362" s="1">
        <v>51.4282760165661</v>
      </c>
      <c r="T362" s="1">
        <v>45538</v>
      </c>
      <c r="U362" s="1" t="s">
        <v>224</v>
      </c>
      <c r="V362" s="1">
        <v>0</v>
      </c>
      <c r="W362" s="1">
        <v>0</v>
      </c>
      <c r="X362" s="1">
        <v>0</v>
      </c>
      <c r="Y362" s="1">
        <v>53</v>
      </c>
      <c r="Z362">
        <v>1</v>
      </c>
      <c r="AA362">
        <v>3</v>
      </c>
      <c r="AB362" s="1">
        <v>1</v>
      </c>
      <c r="AC362" s="1">
        <v>1</v>
      </c>
      <c r="AD362" s="1">
        <v>0</v>
      </c>
      <c r="AE362" s="1">
        <v>0</v>
      </c>
      <c r="AF362" s="12">
        <v>950634</v>
      </c>
      <c r="AG362" s="12">
        <v>1912791</v>
      </c>
      <c r="AH362">
        <v>0.496987909290665</v>
      </c>
      <c r="AI362" s="10">
        <v>19507100</v>
      </c>
      <c r="AJ362" s="22"/>
      <c r="AK362" s="16">
        <v>10356</v>
      </c>
      <c r="AL362" s="23">
        <v>122930.3404</v>
      </c>
      <c r="AM362" s="16">
        <f t="shared" si="22"/>
        <v>213.420729861111</v>
      </c>
      <c r="AN362" s="16">
        <f t="shared" si="23"/>
        <v>0.00630182550968622</v>
      </c>
      <c r="AO362" s="16">
        <v>5088</v>
      </c>
      <c r="AP362">
        <v>0.0188365198918501</v>
      </c>
      <c r="AQ362" s="4">
        <v>42</v>
      </c>
      <c r="AR362" s="4">
        <v>106</v>
      </c>
      <c r="AS362" s="4">
        <v>1.0417653317734</v>
      </c>
      <c r="AT362" s="4">
        <v>1118599</v>
      </c>
      <c r="AU362" s="4">
        <v>39591</v>
      </c>
      <c r="AV362" s="4">
        <v>3144</v>
      </c>
      <c r="AW362" s="4">
        <v>11166</v>
      </c>
      <c r="AX362" s="4">
        <v>312064</v>
      </c>
      <c r="AY362" s="4">
        <v>11536588</v>
      </c>
      <c r="AZ362" s="4">
        <v>20028.7986111111</v>
      </c>
      <c r="BA362" s="4">
        <v>0.591404565517171</v>
      </c>
      <c r="BB362" s="4">
        <v>26049</v>
      </c>
      <c r="BC362" s="4">
        <v>13396660</v>
      </c>
      <c r="BD362" s="24">
        <v>1732243.7012</v>
      </c>
      <c r="BE362" s="12">
        <v>3007.36753680556</v>
      </c>
      <c r="BF362" s="20">
        <v>0.088800677763481</v>
      </c>
      <c r="BG362" s="25">
        <v>449.353</v>
      </c>
      <c r="BH362" s="2">
        <v>20827.1</v>
      </c>
      <c r="BI362" s="4">
        <v>68.26257</v>
      </c>
      <c r="BJ362">
        <v>0</v>
      </c>
      <c r="BK362">
        <v>1</v>
      </c>
      <c r="BL362" s="17">
        <v>12.8113107623</v>
      </c>
      <c r="BM362">
        <v>1.70504821692329</v>
      </c>
      <c r="BN362">
        <v>2.27525405276</v>
      </c>
      <c r="BO362">
        <f t="shared" si="20"/>
        <v>3.87941786570592</v>
      </c>
    </row>
    <row r="363" spans="1:67">
      <c r="A363">
        <v>37</v>
      </c>
      <c r="B363" s="1" t="s">
        <v>223</v>
      </c>
      <c r="C363" s="1">
        <v>2012</v>
      </c>
      <c r="D363" s="1" t="str">
        <f t="shared" si="21"/>
        <v>德州市2012</v>
      </c>
      <c r="E363" s="1">
        <v>1393.90115590187</v>
      </c>
      <c r="F363" s="21">
        <v>76.1851313005299</v>
      </c>
      <c r="G363" s="1">
        <v>76.855035162869</v>
      </c>
      <c r="H363" s="21">
        <v>78</v>
      </c>
      <c r="I363" s="1">
        <v>480.8768</v>
      </c>
      <c r="J363" s="1">
        <v>91</v>
      </c>
      <c r="K363" s="1">
        <v>46</v>
      </c>
      <c r="L363" s="1">
        <v>38</v>
      </c>
      <c r="M363" s="2">
        <v>577.5</v>
      </c>
      <c r="N363" s="1">
        <v>39710</v>
      </c>
      <c r="O363" s="1">
        <v>10.5893583241253</v>
      </c>
      <c r="P363" s="1">
        <v>49.702082</v>
      </c>
      <c r="Q363" s="1">
        <v>49.66361</v>
      </c>
      <c r="R363" s="1">
        <v>557.647740440324</v>
      </c>
      <c r="S363" s="1">
        <v>51.2031963701551</v>
      </c>
      <c r="T363" s="1">
        <v>48740</v>
      </c>
      <c r="U363" s="1" t="s">
        <v>224</v>
      </c>
      <c r="V363" s="1">
        <v>0</v>
      </c>
      <c r="W363" s="1">
        <v>0</v>
      </c>
      <c r="X363" s="1">
        <v>0</v>
      </c>
      <c r="Y363" s="1">
        <v>54</v>
      </c>
      <c r="Z363">
        <v>1</v>
      </c>
      <c r="AA363">
        <v>3</v>
      </c>
      <c r="AB363" s="1">
        <v>1</v>
      </c>
      <c r="AC363" s="1">
        <v>1</v>
      </c>
      <c r="AD363" s="1">
        <v>0</v>
      </c>
      <c r="AE363" s="1">
        <v>0</v>
      </c>
      <c r="AF363" s="12">
        <v>1202356</v>
      </c>
      <c r="AG363" s="12">
        <v>2419126</v>
      </c>
      <c r="AH363">
        <v>0.497020824876422</v>
      </c>
      <c r="AI363" s="10">
        <v>22305600</v>
      </c>
      <c r="AJ363" s="22"/>
      <c r="AK363" s="16">
        <v>10356</v>
      </c>
      <c r="AL363" s="23">
        <v>133149.5625</v>
      </c>
      <c r="AM363" s="16">
        <f t="shared" si="22"/>
        <v>230.562012987013</v>
      </c>
      <c r="AN363" s="16">
        <f t="shared" si="23"/>
        <v>0.00596933337368195</v>
      </c>
      <c r="AO363" s="16">
        <v>5163</v>
      </c>
      <c r="AP363">
        <v>0.0215388180764774</v>
      </c>
      <c r="AQ363" s="4">
        <v>70</v>
      </c>
      <c r="AR363" s="4">
        <v>147</v>
      </c>
      <c r="AS363" s="4">
        <v>0.979375945831005</v>
      </c>
      <c r="AT363" s="4">
        <v>1166958</v>
      </c>
      <c r="AU363" s="4">
        <v>39495</v>
      </c>
      <c r="AV363" s="4">
        <v>3226</v>
      </c>
      <c r="AW363" s="4">
        <v>11937</v>
      </c>
      <c r="AX363" s="4">
        <v>316240</v>
      </c>
      <c r="AY363" s="4">
        <v>14016167</v>
      </c>
      <c r="AZ363" s="4">
        <v>24270.419047619</v>
      </c>
      <c r="BA363" s="4">
        <v>0.628369871243096</v>
      </c>
      <c r="BB363" s="4">
        <v>32909</v>
      </c>
      <c r="BC363" s="4">
        <v>16004300</v>
      </c>
      <c r="BD363" s="24">
        <v>1715642.8125</v>
      </c>
      <c r="BE363" s="12">
        <v>2970.81006493506</v>
      </c>
      <c r="BF363" s="20">
        <v>0.0769153402060469</v>
      </c>
      <c r="BG363" s="25">
        <v>539.941</v>
      </c>
      <c r="BH363" s="2">
        <v>21435.7</v>
      </c>
      <c r="BI363" s="4">
        <v>79.93049</v>
      </c>
      <c r="BJ363">
        <v>0</v>
      </c>
      <c r="BK363">
        <v>1</v>
      </c>
      <c r="BL363" s="17">
        <v>12.8722153882</v>
      </c>
      <c r="BM363">
        <v>1.92751924025205</v>
      </c>
      <c r="BN363">
        <v>2.24178879268</v>
      </c>
      <c r="BO363">
        <f t="shared" si="20"/>
        <v>4.32109103047212</v>
      </c>
    </row>
    <row r="364" spans="1:68">
      <c r="A364">
        <v>37</v>
      </c>
      <c r="B364" s="1" t="s">
        <v>223</v>
      </c>
      <c r="C364" s="1">
        <v>2013</v>
      </c>
      <c r="D364" s="1" t="str">
        <f t="shared" si="21"/>
        <v>德州市2013</v>
      </c>
      <c r="E364" s="1">
        <v>1400.34044998417</v>
      </c>
      <c r="F364" s="21">
        <v>82.2472792680586</v>
      </c>
      <c r="G364" s="1">
        <v>95.1542086114726</v>
      </c>
      <c r="H364" s="21">
        <v>78</v>
      </c>
      <c r="I364" s="1">
        <v>540.449</v>
      </c>
      <c r="J364" s="1"/>
      <c r="K364" s="1"/>
      <c r="L364" s="1"/>
      <c r="M364" s="2">
        <v>578.8</v>
      </c>
      <c r="N364" s="1">
        <v>42497</v>
      </c>
      <c r="O364" s="1">
        <v>10.6571887641857</v>
      </c>
      <c r="P364" s="1">
        <v>56.112864</v>
      </c>
      <c r="Q364" s="1">
        <v>56.1132</v>
      </c>
      <c r="R364" s="1">
        <v>558.903051371186</v>
      </c>
      <c r="S364" s="1">
        <v>48.2366367082052</v>
      </c>
      <c r="T364" s="1">
        <v>69775</v>
      </c>
      <c r="U364" s="1" t="s">
        <v>224</v>
      </c>
      <c r="V364" s="1">
        <v>0</v>
      </c>
      <c r="W364" s="1">
        <v>0</v>
      </c>
      <c r="X364" s="1">
        <v>0</v>
      </c>
      <c r="Y364" s="1">
        <v>55</v>
      </c>
      <c r="Z364">
        <v>1</v>
      </c>
      <c r="AA364">
        <v>3</v>
      </c>
      <c r="AB364" s="1">
        <v>1</v>
      </c>
      <c r="AC364" s="1">
        <v>1</v>
      </c>
      <c r="AD364" s="1">
        <v>0</v>
      </c>
      <c r="AE364" s="1">
        <v>0</v>
      </c>
      <c r="AF364" s="12">
        <v>1500169</v>
      </c>
      <c r="AG364" s="12">
        <v>2673485</v>
      </c>
      <c r="AH364">
        <v>0.561128639210618</v>
      </c>
      <c r="AI364" s="10">
        <v>24605900</v>
      </c>
      <c r="AJ364" s="22">
        <v>47.74</v>
      </c>
      <c r="AK364" s="16">
        <v>10356</v>
      </c>
      <c r="AL364" s="23">
        <v>132980.3904</v>
      </c>
      <c r="AM364" s="16">
        <f t="shared" si="22"/>
        <v>229.751883897719</v>
      </c>
      <c r="AN364" s="16">
        <f t="shared" si="23"/>
        <v>0.00540441074701596</v>
      </c>
      <c r="AO364" s="16">
        <v>5163</v>
      </c>
      <c r="AP364">
        <v>0.0237600424874469</v>
      </c>
      <c r="AQ364" s="4">
        <v>44</v>
      </c>
      <c r="AR364" s="4">
        <v>103</v>
      </c>
      <c r="AS364" s="4">
        <v>1.01517029585822</v>
      </c>
      <c r="AT364" s="4">
        <v>1232051</v>
      </c>
      <c r="AU364" s="4">
        <v>40014</v>
      </c>
      <c r="AV364" s="4">
        <v>3728</v>
      </c>
      <c r="AW364" s="4">
        <v>12411</v>
      </c>
      <c r="AX364" s="4">
        <v>323712</v>
      </c>
      <c r="AY364" s="4">
        <v>16866146</v>
      </c>
      <c r="AZ364" s="4">
        <v>29139.8514167243</v>
      </c>
      <c r="BA364" s="4">
        <v>0.685451294201797</v>
      </c>
      <c r="BB364" s="4">
        <v>54229</v>
      </c>
      <c r="BC364" s="4">
        <v>17322809</v>
      </c>
      <c r="BD364" s="24">
        <v>2191222.2852</v>
      </c>
      <c r="BE364" s="12">
        <v>3785.80215134762</v>
      </c>
      <c r="BF364" s="20">
        <v>0.0890527184618323</v>
      </c>
      <c r="BG364" s="25">
        <v>615.837</v>
      </c>
      <c r="BH364" s="2">
        <v>21586.7</v>
      </c>
      <c r="BI364" s="4">
        <v>90.54235</v>
      </c>
      <c r="BJ364">
        <v>0</v>
      </c>
      <c r="BK364">
        <v>1</v>
      </c>
      <c r="BL364" s="17">
        <v>13.2109503753</v>
      </c>
      <c r="BM364">
        <v>1.95724290967671</v>
      </c>
      <c r="BN364">
        <v>2.40168849271</v>
      </c>
      <c r="BO364">
        <f t="shared" si="20"/>
        <v>4.7006877736088</v>
      </c>
      <c r="BP364">
        <v>19</v>
      </c>
    </row>
    <row r="365" spans="1:68">
      <c r="A365">
        <v>37</v>
      </c>
      <c r="B365" s="1" t="s">
        <v>223</v>
      </c>
      <c r="C365" s="1">
        <v>2014</v>
      </c>
      <c r="D365" s="1" t="str">
        <f t="shared" si="21"/>
        <v>德州市2014</v>
      </c>
      <c r="E365" s="1">
        <v>1458.893991523</v>
      </c>
      <c r="F365" s="21">
        <v>73.3372622171312</v>
      </c>
      <c r="G365" s="1">
        <v>82.4120653896488</v>
      </c>
      <c r="H365" s="21">
        <v>78</v>
      </c>
      <c r="I365" s="1">
        <v>675.5345</v>
      </c>
      <c r="J365" s="1">
        <v>153.687671232877</v>
      </c>
      <c r="K365" s="1">
        <v>56.5205479452055</v>
      </c>
      <c r="L365" s="1">
        <v>47.5315068493151</v>
      </c>
      <c r="M365" s="2">
        <v>583.2</v>
      </c>
      <c r="N365" s="1">
        <v>45641</v>
      </c>
      <c r="O365" s="1">
        <v>10.7285617143407</v>
      </c>
      <c r="P365" s="1">
        <v>62.215996</v>
      </c>
      <c r="Q365" s="1">
        <v>62.215996</v>
      </c>
      <c r="R365" s="1">
        <v>563.043058505503</v>
      </c>
      <c r="S365" s="1">
        <v>46.3429027666887</v>
      </c>
      <c r="T365" s="1">
        <v>91638</v>
      </c>
      <c r="U365" s="1" t="s">
        <v>224</v>
      </c>
      <c r="V365" s="1">
        <v>0</v>
      </c>
      <c r="W365" s="1">
        <v>0</v>
      </c>
      <c r="X365" s="1">
        <v>0</v>
      </c>
      <c r="Y365" s="1">
        <v>56</v>
      </c>
      <c r="Z365">
        <v>1</v>
      </c>
      <c r="AA365">
        <v>3</v>
      </c>
      <c r="AB365" s="1">
        <v>1</v>
      </c>
      <c r="AC365" s="1">
        <v>1</v>
      </c>
      <c r="AD365" s="1">
        <v>0</v>
      </c>
      <c r="AE365" s="1">
        <v>0</v>
      </c>
      <c r="AF365" s="12">
        <v>1712588</v>
      </c>
      <c r="AG365" s="12">
        <v>2752649</v>
      </c>
      <c r="AH365">
        <v>0.622159963002911</v>
      </c>
      <c r="AI365" s="10">
        <v>25960800</v>
      </c>
      <c r="AJ365" s="22">
        <v>49.525</v>
      </c>
      <c r="AK365" s="16">
        <v>10358</v>
      </c>
      <c r="AL365" s="23">
        <v>96165.534</v>
      </c>
      <c r="AM365" s="16">
        <f t="shared" si="22"/>
        <v>164.892890946502</v>
      </c>
      <c r="AN365" s="16">
        <f t="shared" si="23"/>
        <v>0.00370425926781917</v>
      </c>
      <c r="AO365" s="16">
        <v>3800</v>
      </c>
      <c r="AP365">
        <v>0.0250635257771771</v>
      </c>
      <c r="AQ365" s="4">
        <v>77</v>
      </c>
      <c r="AR365" s="4">
        <v>168</v>
      </c>
      <c r="AS365" s="4">
        <v>1.01962295362124</v>
      </c>
      <c r="AT365" s="4">
        <v>1320874</v>
      </c>
      <c r="AU365" s="4">
        <v>43116</v>
      </c>
      <c r="AV365" s="4">
        <v>3387</v>
      </c>
      <c r="AW365" s="4">
        <v>2575</v>
      </c>
      <c r="AX365" s="4">
        <v>337271</v>
      </c>
      <c r="AY365" s="4">
        <v>19613424</v>
      </c>
      <c r="AZ365" s="4">
        <v>33630.6995884774</v>
      </c>
      <c r="BA365" s="4">
        <v>0.755501525376722</v>
      </c>
      <c r="BB365" s="4">
        <v>42081</v>
      </c>
      <c r="BC365" s="4">
        <v>21621447</v>
      </c>
      <c r="BD365" s="24">
        <v>2154544.1004</v>
      </c>
      <c r="BE365" s="12">
        <v>3694.34859465021</v>
      </c>
      <c r="BF365" s="20">
        <v>0.0829922074974577</v>
      </c>
      <c r="BG365" s="25">
        <v>695.216</v>
      </c>
      <c r="BH365" s="2">
        <v>21871</v>
      </c>
      <c r="BI365" s="4">
        <v>112.6391</v>
      </c>
      <c r="BJ365">
        <v>0</v>
      </c>
      <c r="BK365">
        <v>1</v>
      </c>
      <c r="BL365" s="17">
        <v>14.2217241571</v>
      </c>
      <c r="BM365">
        <v>1.17358759545479</v>
      </c>
      <c r="BN365">
        <v>2.28556538858</v>
      </c>
      <c r="BO365">
        <f t="shared" si="20"/>
        <v>2.6823111886383</v>
      </c>
      <c r="BP365" s="26">
        <v>17.6851851851852</v>
      </c>
    </row>
    <row r="366" spans="1:68">
      <c r="A366">
        <v>37</v>
      </c>
      <c r="B366" s="1" t="s">
        <v>223</v>
      </c>
      <c r="C366" s="1">
        <v>2015</v>
      </c>
      <c r="D366" s="1" t="str">
        <f t="shared" si="21"/>
        <v>德州市2015</v>
      </c>
      <c r="E366" s="1">
        <v>1447.75407116537</v>
      </c>
      <c r="F366" s="21">
        <v>84.68686266468</v>
      </c>
      <c r="G366" s="1">
        <v>83.1439483101867</v>
      </c>
      <c r="H366" s="21">
        <v>77</v>
      </c>
      <c r="I366" s="1">
        <v>693.9222</v>
      </c>
      <c r="J366" s="1">
        <v>164.38904109589</v>
      </c>
      <c r="K366" s="1">
        <v>43.3945205479452</v>
      </c>
      <c r="L366" s="1">
        <v>42.2657534246575</v>
      </c>
      <c r="M366" s="2">
        <v>587.27</v>
      </c>
      <c r="N366" s="1">
        <v>48062</v>
      </c>
      <c r="O366" s="1">
        <v>10.780247123073</v>
      </c>
      <c r="P366" s="1">
        <v>54.105705</v>
      </c>
      <c r="Q366" s="1">
        <v>54.105705</v>
      </c>
      <c r="R366" s="1">
        <v>566.972388491987</v>
      </c>
      <c r="S366" s="1">
        <v>44.8886519296231</v>
      </c>
      <c r="T366" s="1">
        <v>99032</v>
      </c>
      <c r="U366" s="1" t="s">
        <v>224</v>
      </c>
      <c r="V366" s="1">
        <v>0</v>
      </c>
      <c r="W366" s="1">
        <v>0</v>
      </c>
      <c r="X366" s="1">
        <v>0</v>
      </c>
      <c r="Y366" s="1">
        <v>57</v>
      </c>
      <c r="Z366">
        <v>1</v>
      </c>
      <c r="AA366">
        <v>3</v>
      </c>
      <c r="AB366" s="1">
        <v>1</v>
      </c>
      <c r="AC366" s="1">
        <v>1</v>
      </c>
      <c r="AD366" s="1">
        <v>0</v>
      </c>
      <c r="AE366" s="1">
        <v>0</v>
      </c>
      <c r="AF366" s="12">
        <v>1827800</v>
      </c>
      <c r="AG366" s="12">
        <v>3378202</v>
      </c>
      <c r="AH366">
        <v>0.541057047506336</v>
      </c>
      <c r="AI366" s="10">
        <v>27509400</v>
      </c>
      <c r="AJ366" s="22">
        <v>51.73</v>
      </c>
      <c r="AK366" s="16">
        <v>10358</v>
      </c>
      <c r="AL366" s="23">
        <v>73962.25</v>
      </c>
      <c r="AM366" s="16">
        <f t="shared" si="22"/>
        <v>125.942496636981</v>
      </c>
      <c r="AN366" s="16">
        <f t="shared" si="23"/>
        <v>0.00268861734534377</v>
      </c>
      <c r="AO366" s="16">
        <v>4060</v>
      </c>
      <c r="AP366">
        <v>0.0265586020467272</v>
      </c>
      <c r="AQ366" s="4">
        <v>92</v>
      </c>
      <c r="AR366" s="4">
        <v>185</v>
      </c>
      <c r="AS366" s="4">
        <v>1.05085894366012</v>
      </c>
      <c r="AT366" s="4">
        <v>1444224</v>
      </c>
      <c r="AU366" s="4">
        <v>51250</v>
      </c>
      <c r="AV366" s="4">
        <v>3156</v>
      </c>
      <c r="AW366" s="4">
        <v>2340</v>
      </c>
      <c r="AX366" s="4">
        <v>362482</v>
      </c>
      <c r="AY366" s="4">
        <v>22379062</v>
      </c>
      <c r="AZ366" s="4">
        <v>38106.9388867131</v>
      </c>
      <c r="BA366" s="4">
        <v>0.813506001584913</v>
      </c>
      <c r="BB366" s="4">
        <v>75073</v>
      </c>
      <c r="BC366" s="4">
        <v>25853794</v>
      </c>
      <c r="BD366" s="24">
        <v>1977174.438</v>
      </c>
      <c r="BE366" s="12">
        <v>3366.7213343096</v>
      </c>
      <c r="BF366" s="20">
        <v>0.071872684900434</v>
      </c>
      <c r="BG366" s="25">
        <v>776.081</v>
      </c>
      <c r="BH366" s="2">
        <v>21979</v>
      </c>
      <c r="BI366" s="4">
        <v>120.6284</v>
      </c>
      <c r="BJ366">
        <v>0</v>
      </c>
      <c r="BK366">
        <v>1</v>
      </c>
      <c r="BL366" s="17">
        <v>13.5638712201</v>
      </c>
      <c r="BM366">
        <v>1.70766504123562</v>
      </c>
      <c r="BN366">
        <v>2.45118551804</v>
      </c>
      <c r="BO366">
        <f t="shared" si="20"/>
        <v>4.18580381873992</v>
      </c>
      <c r="BP366" s="26">
        <v>47.9888888888889</v>
      </c>
    </row>
    <row r="367" spans="1:68">
      <c r="A367">
        <v>37</v>
      </c>
      <c r="B367" s="1" t="s">
        <v>223</v>
      </c>
      <c r="C367" s="1">
        <v>2016</v>
      </c>
      <c r="D367" s="1" t="str">
        <f t="shared" si="21"/>
        <v>德州市2016</v>
      </c>
      <c r="E367" s="1">
        <v>1419.72021202272</v>
      </c>
      <c r="F367" s="21">
        <v>74.5183219321787</v>
      </c>
      <c r="G367" s="1">
        <v>72.6517290278077</v>
      </c>
      <c r="H367" s="21">
        <v>74</v>
      </c>
      <c r="I367" s="1">
        <v>646.9029</v>
      </c>
      <c r="J367" s="1">
        <v>151.687671232877</v>
      </c>
      <c r="K367" s="1">
        <v>34.4082191780822</v>
      </c>
      <c r="L367" s="1">
        <v>38.6904109589041</v>
      </c>
      <c r="M367" s="2">
        <v>593</v>
      </c>
      <c r="N367" s="1">
        <v>50856</v>
      </c>
      <c r="O367" s="1">
        <v>10.8367533886162</v>
      </c>
      <c r="P367" s="1">
        <v>55.453883</v>
      </c>
      <c r="Q367" s="1">
        <v>55.453883</v>
      </c>
      <c r="R367" s="1">
        <v>572.504344468044</v>
      </c>
      <c r="S367" s="1">
        <v>43.6328407325962</v>
      </c>
      <c r="T367" s="1">
        <v>97483</v>
      </c>
      <c r="U367" s="1" t="s">
        <v>225</v>
      </c>
      <c r="V367" s="1">
        <v>0</v>
      </c>
      <c r="W367" s="1">
        <v>0</v>
      </c>
      <c r="X367" s="1">
        <v>0</v>
      </c>
      <c r="Y367" s="1">
        <v>56</v>
      </c>
      <c r="Z367">
        <v>1</v>
      </c>
      <c r="AA367">
        <v>3</v>
      </c>
      <c r="AB367" s="1">
        <v>1</v>
      </c>
      <c r="AC367" s="1">
        <v>1</v>
      </c>
      <c r="AD367" s="1">
        <v>0</v>
      </c>
      <c r="AE367" s="1">
        <v>0</v>
      </c>
      <c r="AF367" s="12">
        <v>1835081</v>
      </c>
      <c r="AG367" s="12">
        <v>3309202</v>
      </c>
      <c r="AH367">
        <v>0.554538828394278</v>
      </c>
      <c r="AI367" s="10">
        <v>29329900</v>
      </c>
      <c r="AJ367" s="22">
        <v>53.77</v>
      </c>
      <c r="AK367" s="16">
        <v>10358</v>
      </c>
      <c r="AL367" s="23">
        <v>80365.1877</v>
      </c>
      <c r="AM367" s="16">
        <f t="shared" si="22"/>
        <v>135.523082124789</v>
      </c>
      <c r="AN367" s="16">
        <f t="shared" si="23"/>
        <v>0.00274004301753501</v>
      </c>
      <c r="AO367" s="16">
        <v>4055</v>
      </c>
      <c r="AP367">
        <v>0.0283161807298706</v>
      </c>
      <c r="AQ367" s="4">
        <v>140</v>
      </c>
      <c r="AR367" s="4">
        <v>280</v>
      </c>
      <c r="AS367" s="4">
        <v>0.9676433904539</v>
      </c>
      <c r="AT367" s="4">
        <v>1619427</v>
      </c>
      <c r="AU367" s="4">
        <v>58413</v>
      </c>
      <c r="AV367" s="4">
        <v>2991</v>
      </c>
      <c r="AW367" s="4">
        <v>2441</v>
      </c>
      <c r="AX367" s="4">
        <v>411427</v>
      </c>
      <c r="AY367" s="4">
        <v>25377827</v>
      </c>
      <c r="AZ367" s="4">
        <v>42795.6610455312</v>
      </c>
      <c r="BA367" s="4">
        <v>0.865254467284239</v>
      </c>
      <c r="BB367" s="4">
        <v>59565</v>
      </c>
      <c r="BC367" s="4">
        <v>26115488</v>
      </c>
      <c r="BD367" s="24">
        <v>2105303.5542</v>
      </c>
      <c r="BE367" s="12">
        <v>3550.25894468803</v>
      </c>
      <c r="BF367" s="20">
        <v>0.0717801136110249</v>
      </c>
      <c r="BG367" s="25">
        <v>854.989</v>
      </c>
      <c r="BH367" s="2">
        <v>22106.7</v>
      </c>
      <c r="BI367" s="4">
        <v>116.197</v>
      </c>
      <c r="BJ367">
        <v>0</v>
      </c>
      <c r="BK367">
        <v>1</v>
      </c>
      <c r="BL367" s="17">
        <v>13.8178440464</v>
      </c>
      <c r="BM367">
        <v>1.85436562331781</v>
      </c>
      <c r="BN367">
        <v>2.45736684966</v>
      </c>
      <c r="BO367">
        <f t="shared" si="20"/>
        <v>4.55685660989028</v>
      </c>
      <c r="BP367">
        <v>56.69</v>
      </c>
    </row>
    <row r="368" spans="1:68">
      <c r="A368">
        <v>37</v>
      </c>
      <c r="B368" s="1" t="s">
        <v>223</v>
      </c>
      <c r="C368" s="1">
        <v>2017</v>
      </c>
      <c r="D368" s="1" t="str">
        <f t="shared" si="21"/>
        <v>德州市2017</v>
      </c>
      <c r="E368" s="1">
        <v>1351.16902931517</v>
      </c>
      <c r="F368" s="21">
        <v>64.1194063873233</v>
      </c>
      <c r="G368" s="1">
        <v>59.4134048717049</v>
      </c>
      <c r="H368" s="21">
        <v>66</v>
      </c>
      <c r="I368" s="1">
        <v>1451.926</v>
      </c>
      <c r="J368" s="1">
        <v>119.690410958904</v>
      </c>
      <c r="K368" s="1">
        <v>22.7315068493151</v>
      </c>
      <c r="L368" s="1">
        <v>39.0301369863014</v>
      </c>
      <c r="M368" s="2">
        <v>595</v>
      </c>
      <c r="N368" s="1">
        <v>54222</v>
      </c>
      <c r="O368" s="1">
        <v>10.90084200913</v>
      </c>
      <c r="P368" s="1">
        <v>51.99889</v>
      </c>
      <c r="Q368" s="1">
        <v>51.99889</v>
      </c>
      <c r="R368" s="1">
        <v>574.435219154277</v>
      </c>
      <c r="S368" s="1">
        <v>47.7015335841561</v>
      </c>
      <c r="T368" s="1">
        <v>105636</v>
      </c>
      <c r="U368" s="1" t="s">
        <v>225</v>
      </c>
      <c r="V368" s="1">
        <v>0</v>
      </c>
      <c r="W368" s="1">
        <v>0</v>
      </c>
      <c r="X368" s="1">
        <v>0</v>
      </c>
      <c r="Y368" s="1">
        <v>57</v>
      </c>
      <c r="Z368">
        <v>1</v>
      </c>
      <c r="AA368">
        <v>3</v>
      </c>
      <c r="AB368" s="1">
        <v>1</v>
      </c>
      <c r="AC368" s="1">
        <v>1</v>
      </c>
      <c r="AD368" s="1">
        <v>0</v>
      </c>
      <c r="AE368" s="1">
        <v>1</v>
      </c>
      <c r="AF368" s="12">
        <v>1874677</v>
      </c>
      <c r="AG368" s="12">
        <v>3605225</v>
      </c>
      <c r="AH368">
        <v>0.51998890499206</v>
      </c>
      <c r="AI368" s="10">
        <v>31416600</v>
      </c>
      <c r="AJ368" s="22">
        <v>55.57</v>
      </c>
      <c r="AK368" s="16">
        <v>10358</v>
      </c>
      <c r="AL368" s="23">
        <v>87915.1878</v>
      </c>
      <c r="AM368" s="16">
        <f t="shared" si="22"/>
        <v>147.756618151261</v>
      </c>
      <c r="AN368" s="16">
        <f t="shared" si="23"/>
        <v>0.00279836735356468</v>
      </c>
      <c r="AO368" s="16">
        <v>3300</v>
      </c>
      <c r="AP368">
        <v>0.0303307588337517</v>
      </c>
      <c r="AQ368" s="4">
        <v>187</v>
      </c>
      <c r="AR368" s="4">
        <v>293</v>
      </c>
      <c r="AS368" s="4">
        <v>1.04935469518681</v>
      </c>
      <c r="AT368" s="4">
        <v>1875580</v>
      </c>
      <c r="AU368" s="4">
        <v>65353</v>
      </c>
      <c r="AV368" s="4">
        <v>3047</v>
      </c>
      <c r="AW368" s="4">
        <v>2396</v>
      </c>
      <c r="AX368" s="4">
        <v>513970</v>
      </c>
      <c r="AY368" s="4">
        <v>30788903</v>
      </c>
      <c r="AZ368" s="4">
        <v>51746.0554621849</v>
      </c>
      <c r="BA368" s="4">
        <v>0.980020212244482</v>
      </c>
      <c r="BB368" s="4">
        <v>51520</v>
      </c>
      <c r="BC368" s="4">
        <v>25812361</v>
      </c>
      <c r="BD368" s="24">
        <v>2435168.13227226</v>
      </c>
      <c r="BE368" s="12">
        <v>4092.71955003741</v>
      </c>
      <c r="BF368" s="20">
        <v>0.077512147472109</v>
      </c>
      <c r="BG368" s="25">
        <v>933.461</v>
      </c>
      <c r="BH368" s="2">
        <v>22147.9</v>
      </c>
      <c r="BI368" s="4">
        <v>127.2734</v>
      </c>
      <c r="BJ368">
        <v>0</v>
      </c>
      <c r="BK368">
        <v>1</v>
      </c>
      <c r="BL368" s="17">
        <v>14.0412454504</v>
      </c>
      <c r="BM368">
        <v>1.33149297110411</v>
      </c>
      <c r="BN368">
        <v>2.39131244036</v>
      </c>
      <c r="BO368">
        <f t="shared" si="20"/>
        <v>3.18401570605315</v>
      </c>
      <c r="BP368">
        <v>63.43</v>
      </c>
    </row>
    <row r="369" spans="1:68">
      <c r="A369">
        <v>37</v>
      </c>
      <c r="B369" s="1" t="s">
        <v>223</v>
      </c>
      <c r="C369" s="1">
        <v>2018</v>
      </c>
      <c r="D369" s="1" t="str">
        <f t="shared" si="21"/>
        <v>德州市2018</v>
      </c>
      <c r="E369" s="1">
        <v>1537.29109658977</v>
      </c>
      <c r="F369" s="21">
        <v>60.4904267637787</v>
      </c>
      <c r="G369" s="1">
        <v>53.7367090833701</v>
      </c>
      <c r="H369" s="21">
        <v>56</v>
      </c>
      <c r="I369" s="1">
        <v>1675.287</v>
      </c>
      <c r="J369" s="1">
        <v>102</v>
      </c>
      <c r="K369" s="1">
        <v>14.9166666666666</v>
      </c>
      <c r="L369" s="1">
        <v>32.9166666666666</v>
      </c>
      <c r="M369" s="2">
        <v>598</v>
      </c>
      <c r="N369" s="1">
        <v>58252</v>
      </c>
      <c r="O369" s="1">
        <v>10.9725337056025</v>
      </c>
      <c r="P369" s="1">
        <v>48.899808</v>
      </c>
      <c r="Q369" s="1">
        <v>48.899808</v>
      </c>
      <c r="R369" s="1">
        <v>577.331531183626</v>
      </c>
      <c r="S369" s="1">
        <v>47.711445729669</v>
      </c>
      <c r="T369" s="1">
        <v>89006</v>
      </c>
      <c r="U369" s="1" t="s">
        <v>225</v>
      </c>
      <c r="V369" s="1">
        <v>0</v>
      </c>
      <c r="W369" s="1">
        <v>0</v>
      </c>
      <c r="X369" s="1">
        <v>0</v>
      </c>
      <c r="Y369" s="1">
        <v>58</v>
      </c>
      <c r="Z369">
        <v>1</v>
      </c>
      <c r="AA369">
        <v>3</v>
      </c>
      <c r="AB369" s="1">
        <v>1</v>
      </c>
      <c r="AC369" s="1">
        <v>1</v>
      </c>
      <c r="AD369" s="1">
        <v>0</v>
      </c>
      <c r="AE369" s="1">
        <v>1</v>
      </c>
      <c r="AF369" s="12">
        <v>2025166</v>
      </c>
      <c r="AG369" s="12">
        <v>4141460</v>
      </c>
      <c r="AH369">
        <v>0.488998082801717</v>
      </c>
      <c r="AI369" s="10">
        <v>33803000</v>
      </c>
      <c r="AJ369" s="22">
        <v>57.01</v>
      </c>
      <c r="AK369" s="16">
        <v>10358</v>
      </c>
      <c r="AL369" s="23">
        <v>137469.8676</v>
      </c>
      <c r="AM369" s="16">
        <f t="shared" si="22"/>
        <v>229.88272173913</v>
      </c>
      <c r="AN369" s="16">
        <f t="shared" si="23"/>
        <v>0.00406679488802769</v>
      </c>
      <c r="AO369" s="16">
        <v>3200</v>
      </c>
      <c r="AP369">
        <v>0.0326346785093647</v>
      </c>
      <c r="AQ369" s="4">
        <v>216</v>
      </c>
      <c r="AR369" s="4">
        <v>346</v>
      </c>
      <c r="AS369" s="4">
        <v>1.04435408231629</v>
      </c>
      <c r="AT369" s="4">
        <v>2167721</v>
      </c>
      <c r="AU369" s="4">
        <v>71934</v>
      </c>
      <c r="AV369" s="4">
        <v>2922</v>
      </c>
      <c r="AW369" s="4">
        <v>2415</v>
      </c>
      <c r="AX369" s="4">
        <v>667516</v>
      </c>
      <c r="AY369" s="4">
        <v>37330371</v>
      </c>
      <c r="AZ369" s="4">
        <v>62425.3695652174</v>
      </c>
      <c r="BA369" s="4">
        <v>1.10435082684969</v>
      </c>
      <c r="BB369" s="4">
        <v>137460</v>
      </c>
      <c r="BC369" s="4">
        <v>23715183</v>
      </c>
      <c r="BD369" s="24">
        <v>2929266.58420482</v>
      </c>
      <c r="BE369" s="12">
        <v>4898.43910402144</v>
      </c>
      <c r="BF369" s="20">
        <v>0.0866570003906405</v>
      </c>
      <c r="BG369" s="25">
        <v>998.063</v>
      </c>
      <c r="BH369" s="2">
        <v>21826</v>
      </c>
      <c r="BI369" s="4">
        <v>141.3031</v>
      </c>
      <c r="BJ369">
        <v>0</v>
      </c>
      <c r="BK369">
        <v>1</v>
      </c>
      <c r="BL369" s="17">
        <v>13.8017315539</v>
      </c>
      <c r="BM369">
        <v>1.79823912679726</v>
      </c>
      <c r="BN369">
        <v>2.50299634051</v>
      </c>
      <c r="BO369">
        <f t="shared" si="20"/>
        <v>4.50098595373544</v>
      </c>
      <c r="BP369">
        <v>57.61</v>
      </c>
    </row>
    <row r="370" spans="1:68">
      <c r="A370">
        <v>37</v>
      </c>
      <c r="B370" s="1" t="s">
        <v>223</v>
      </c>
      <c r="C370" s="1">
        <v>2019</v>
      </c>
      <c r="D370" s="1" t="str">
        <f t="shared" si="21"/>
        <v>德州市2019</v>
      </c>
      <c r="E370" s="1">
        <v>1465.47945204469</v>
      </c>
      <c r="F370" s="21">
        <v>54.7827054772021</v>
      </c>
      <c r="G370" s="1">
        <v>53.5833333333333</v>
      </c>
      <c r="H370" s="21">
        <v>53</v>
      </c>
      <c r="I370" s="1">
        <v>1817.957</v>
      </c>
      <c r="J370" s="1">
        <v>104.083333333333</v>
      </c>
      <c r="K370" s="1">
        <v>13.25</v>
      </c>
      <c r="L370" s="1">
        <v>32.75</v>
      </c>
      <c r="M370" s="2">
        <v>599</v>
      </c>
      <c r="N370" s="1">
        <v>52295</v>
      </c>
      <c r="O370" s="1">
        <v>10.8646560431884</v>
      </c>
      <c r="P370" s="1">
        <v>47.162234</v>
      </c>
      <c r="Q370" s="1">
        <v>47.162234</v>
      </c>
      <c r="R370" s="1">
        <v>578.296968526743</v>
      </c>
      <c r="S370" s="1">
        <v>41.8166776968895</v>
      </c>
      <c r="T370" s="1">
        <v>74386</v>
      </c>
      <c r="U370" s="1" t="s">
        <v>225</v>
      </c>
      <c r="V370" s="1">
        <v>0</v>
      </c>
      <c r="W370" s="1">
        <v>0</v>
      </c>
      <c r="X370" s="1">
        <v>0</v>
      </c>
      <c r="Y370" s="1">
        <v>59</v>
      </c>
      <c r="Z370">
        <v>1</v>
      </c>
      <c r="AA370">
        <v>3</v>
      </c>
      <c r="AB370" s="1">
        <v>1</v>
      </c>
      <c r="AC370" s="1">
        <v>1</v>
      </c>
      <c r="AD370" s="1">
        <v>0</v>
      </c>
      <c r="AE370" s="1">
        <v>0</v>
      </c>
      <c r="AF370" s="12">
        <v>2062687</v>
      </c>
      <c r="AG370" s="12">
        <v>4373599</v>
      </c>
      <c r="AH370">
        <v>0.471622341234302</v>
      </c>
      <c r="AI370" s="10">
        <v>30220000</v>
      </c>
      <c r="AJ370" s="22">
        <v>53.03</v>
      </c>
      <c r="AK370" s="16">
        <v>10358</v>
      </c>
      <c r="AL370" s="23">
        <v>110382.8985</v>
      </c>
      <c r="AM370" s="16">
        <f t="shared" si="22"/>
        <v>184.278628547579</v>
      </c>
      <c r="AN370" s="16">
        <f t="shared" si="23"/>
        <v>0.00365264389477167</v>
      </c>
      <c r="AO370" s="16">
        <v>3150</v>
      </c>
      <c r="AP370">
        <v>0.0291755165089786</v>
      </c>
      <c r="AQ370" s="4">
        <v>194</v>
      </c>
      <c r="AR370" s="4">
        <v>587</v>
      </c>
      <c r="AS370" s="4">
        <v>0.976933783663734</v>
      </c>
      <c r="AT370" s="4">
        <v>2367089</v>
      </c>
      <c r="AU370" s="4">
        <v>78081</v>
      </c>
      <c r="AV370" s="4">
        <v>1381</v>
      </c>
      <c r="AW370" s="4">
        <v>2407</v>
      </c>
      <c r="AX370" s="4">
        <v>751925</v>
      </c>
      <c r="AY370" s="4">
        <v>45233439</v>
      </c>
      <c r="AZ370" s="4">
        <v>75514.9232053422</v>
      </c>
      <c r="BA370" s="4">
        <v>1.49680473196559</v>
      </c>
      <c r="BB370" s="4">
        <v>114850</v>
      </c>
      <c r="BC370" s="4">
        <v>9871709</v>
      </c>
      <c r="BD370" s="24">
        <v>3456209.96080605</v>
      </c>
      <c r="BE370" s="12">
        <v>5769.96654558606</v>
      </c>
      <c r="BF370" s="20">
        <v>0.114368297842689</v>
      </c>
      <c r="BG370" s="25">
        <v>1100.292</v>
      </c>
      <c r="BH370" s="2">
        <v>21995.5</v>
      </c>
      <c r="BI370" s="4">
        <v>138.3827</v>
      </c>
      <c r="BJ370">
        <v>0</v>
      </c>
      <c r="BK370">
        <v>1</v>
      </c>
      <c r="BL370" s="17">
        <v>14.0426949992</v>
      </c>
      <c r="BM370">
        <v>1.49696546986575</v>
      </c>
      <c r="BN370">
        <v>2.4042078953</v>
      </c>
      <c r="BO370">
        <f t="shared" si="20"/>
        <v>3.59901620164272</v>
      </c>
      <c r="BP370">
        <v>60.52</v>
      </c>
    </row>
    <row r="371" spans="1:68">
      <c r="A371">
        <v>37</v>
      </c>
      <c r="B371" s="1" t="s">
        <v>223</v>
      </c>
      <c r="C371" s="1">
        <v>2020</v>
      </c>
      <c r="D371" s="1" t="str">
        <f t="shared" si="21"/>
        <v>德州市2020</v>
      </c>
      <c r="E371" s="1">
        <v>1352.60421318281</v>
      </c>
      <c r="F371" s="21">
        <v>49.3110920885745</v>
      </c>
      <c r="G371" s="1">
        <v>49.25</v>
      </c>
      <c r="H371" s="1"/>
      <c r="I371" s="1"/>
      <c r="J371" s="1">
        <v>92.8333333333333</v>
      </c>
      <c r="K371" s="1">
        <v>11.9166666666666</v>
      </c>
      <c r="L371" s="1">
        <v>28.1666666666666</v>
      </c>
      <c r="M371" s="2">
        <v>600</v>
      </c>
      <c r="P371">
        <v>43.339568</v>
      </c>
      <c r="Q371" s="1">
        <v>43.339309</v>
      </c>
      <c r="R371" s="1">
        <v>578.296968526743</v>
      </c>
      <c r="S371" s="1">
        <v>40.1388117532048</v>
      </c>
      <c r="T371" s="1">
        <v>72954</v>
      </c>
      <c r="U371" s="1" t="s">
        <v>226</v>
      </c>
      <c r="V371" s="1">
        <v>0</v>
      </c>
      <c r="W371" s="1">
        <v>0</v>
      </c>
      <c r="X371" s="1">
        <v>0</v>
      </c>
      <c r="Y371" s="1">
        <v>53</v>
      </c>
      <c r="Z371">
        <v>1</v>
      </c>
      <c r="AA371">
        <v>3</v>
      </c>
      <c r="AB371" s="1">
        <v>1</v>
      </c>
      <c r="AC371" s="1">
        <v>1</v>
      </c>
      <c r="AD371" s="1">
        <v>0</v>
      </c>
      <c r="AE371" s="1">
        <v>0</v>
      </c>
      <c r="AF371" s="12">
        <v>2085500</v>
      </c>
      <c r="AG371" s="12">
        <v>4812000</v>
      </c>
      <c r="AH371">
        <v>0.433395677472984</v>
      </c>
      <c r="AI371" s="10">
        <v>30789900</v>
      </c>
      <c r="AJ371" s="22"/>
      <c r="AK371" s="16">
        <v>10358</v>
      </c>
      <c r="AM371" s="16"/>
      <c r="AN371" s="16"/>
      <c r="AP371">
        <v>0.0297257192508206</v>
      </c>
      <c r="BE371" s="8"/>
      <c r="BF371"/>
      <c r="BG371" s="25"/>
      <c r="BH371" s="2">
        <v>21995.5</v>
      </c>
      <c r="BJ371">
        <v>0</v>
      </c>
      <c r="BK371">
        <v>1</v>
      </c>
      <c r="BL371" s="17">
        <v>13.6504590131</v>
      </c>
      <c r="BM371">
        <v>1.89763581698082</v>
      </c>
      <c r="BN371">
        <v>2.3941516594</v>
      </c>
      <c r="BO371">
        <f t="shared" si="20"/>
        <v>4.54322794016151</v>
      </c>
      <c r="BP371">
        <v>49.92</v>
      </c>
    </row>
    <row r="372" spans="1:67">
      <c r="A372">
        <v>38</v>
      </c>
      <c r="B372" s="1" t="s">
        <v>227</v>
      </c>
      <c r="C372" s="1">
        <v>2011</v>
      </c>
      <c r="D372" s="1" t="str">
        <f t="shared" si="21"/>
        <v>聊城市2011</v>
      </c>
      <c r="E372" s="1">
        <v>1378.35093112526</v>
      </c>
      <c r="F372" s="21">
        <v>81.6634602521393</v>
      </c>
      <c r="G372" s="1">
        <v>95.6575267799229</v>
      </c>
      <c r="H372" s="21">
        <v>77</v>
      </c>
      <c r="I372" s="1">
        <v>789.7785</v>
      </c>
      <c r="J372" s="1"/>
      <c r="K372" s="1"/>
      <c r="L372" s="1"/>
      <c r="M372" s="2">
        <v>604.2</v>
      </c>
      <c r="N372" s="1">
        <v>32968</v>
      </c>
      <c r="O372" s="1">
        <v>10.4032926730187</v>
      </c>
      <c r="P372" s="1">
        <v>55.665629</v>
      </c>
      <c r="Q372" s="1">
        <v>55.665629</v>
      </c>
      <c r="R372" s="1">
        <v>694.243364357118</v>
      </c>
      <c r="S372" s="1">
        <v>57.0016638760439</v>
      </c>
      <c r="T372" s="1">
        <v>42045</v>
      </c>
      <c r="U372" s="1" t="s">
        <v>228</v>
      </c>
      <c r="V372" s="1">
        <v>0</v>
      </c>
      <c r="W372" s="1">
        <v>0</v>
      </c>
      <c r="X372" s="1">
        <v>1</v>
      </c>
      <c r="Y372" s="1">
        <v>50</v>
      </c>
      <c r="Z372">
        <v>1</v>
      </c>
      <c r="AA372">
        <v>4</v>
      </c>
      <c r="AB372" s="1">
        <v>0</v>
      </c>
      <c r="AC372" s="1">
        <v>0</v>
      </c>
      <c r="AD372" s="1">
        <v>0</v>
      </c>
      <c r="AE372" s="1">
        <v>0</v>
      </c>
      <c r="AF372" s="12">
        <v>965630</v>
      </c>
      <c r="AG372" s="12">
        <v>1734697</v>
      </c>
      <c r="AH372">
        <v>0.556656292136321</v>
      </c>
      <c r="AI372" s="10">
        <v>19194200</v>
      </c>
      <c r="AJ372" s="22"/>
      <c r="AK372" s="16">
        <v>8628</v>
      </c>
      <c r="AL372" s="23">
        <v>73313.8388</v>
      </c>
      <c r="AM372" s="16">
        <f t="shared" si="22"/>
        <v>121.340348891096</v>
      </c>
      <c r="AN372" s="16">
        <f t="shared" si="23"/>
        <v>0.00381958293651207</v>
      </c>
      <c r="AO372" s="16">
        <v>4757</v>
      </c>
      <c r="AP372">
        <v>0.0222464070468243</v>
      </c>
      <c r="AQ372" s="4">
        <v>25</v>
      </c>
      <c r="AR372" s="4">
        <v>43</v>
      </c>
      <c r="AS372" s="4">
        <v>1.01413161297832</v>
      </c>
      <c r="AT372" s="4">
        <v>2501807</v>
      </c>
      <c r="AU372" s="4">
        <v>39977</v>
      </c>
      <c r="AV372" s="4">
        <v>2148</v>
      </c>
      <c r="AW372" s="4">
        <v>8726</v>
      </c>
      <c r="AX372" s="4">
        <v>671129</v>
      </c>
      <c r="AY372" s="4">
        <v>10411093</v>
      </c>
      <c r="AZ372" s="4">
        <v>17231.203243959</v>
      </c>
      <c r="BA372" s="4">
        <v>0.542408279584458</v>
      </c>
      <c r="BB372" s="4">
        <v>21411</v>
      </c>
      <c r="BC372" s="4">
        <v>13380215</v>
      </c>
      <c r="BD372" s="24">
        <v>3652057.4132</v>
      </c>
      <c r="BE372" s="12">
        <v>6044.45119695465</v>
      </c>
      <c r="BF372" s="20">
        <v>0.190268800637693</v>
      </c>
      <c r="BG372" s="25">
        <v>493.401</v>
      </c>
      <c r="BH372" s="2">
        <v>14915.2</v>
      </c>
      <c r="BI372" s="4">
        <v>131.5054</v>
      </c>
      <c r="BJ372">
        <v>0</v>
      </c>
      <c r="BK372">
        <v>0</v>
      </c>
      <c r="BL372" s="17">
        <v>12.932847159</v>
      </c>
      <c r="BM372">
        <v>1.6999694554</v>
      </c>
      <c r="BN372">
        <v>2.2060669026</v>
      </c>
      <c r="BO372">
        <f t="shared" si="20"/>
        <v>3.75024635098889</v>
      </c>
    </row>
    <row r="373" spans="1:67">
      <c r="A373">
        <v>38</v>
      </c>
      <c r="B373" s="1" t="s">
        <v>227</v>
      </c>
      <c r="C373" s="1">
        <v>2012</v>
      </c>
      <c r="D373" s="1" t="str">
        <f t="shared" si="21"/>
        <v>聊城市2012</v>
      </c>
      <c r="E373" s="1">
        <v>1377.71753834877</v>
      </c>
      <c r="F373" s="21">
        <v>80.8369550597159</v>
      </c>
      <c r="G373" s="1">
        <v>80.3552889474633</v>
      </c>
      <c r="H373" s="21">
        <v>77</v>
      </c>
      <c r="I373" s="1">
        <v>990.2001</v>
      </c>
      <c r="J373" s="1">
        <v>97</v>
      </c>
      <c r="K373" s="1">
        <v>57</v>
      </c>
      <c r="L373" s="1">
        <v>34</v>
      </c>
      <c r="M373" s="2">
        <v>594.5</v>
      </c>
      <c r="N373" s="1">
        <v>36573</v>
      </c>
      <c r="O373" s="1">
        <v>10.5070655422333</v>
      </c>
      <c r="P373" s="1">
        <v>48.151698</v>
      </c>
      <c r="Q373" s="1">
        <v>48.151698</v>
      </c>
      <c r="R373" s="1">
        <v>683.097782373894</v>
      </c>
      <c r="S373" s="1">
        <v>55.2636482206074</v>
      </c>
      <c r="T373" s="1">
        <v>42207</v>
      </c>
      <c r="U373" s="1" t="s">
        <v>228</v>
      </c>
      <c r="V373" s="1">
        <v>0</v>
      </c>
      <c r="W373" s="1">
        <v>0</v>
      </c>
      <c r="X373" s="1">
        <v>1</v>
      </c>
      <c r="Y373" s="1">
        <v>51</v>
      </c>
      <c r="Z373">
        <v>1</v>
      </c>
      <c r="AA373">
        <v>4</v>
      </c>
      <c r="AB373" s="1">
        <v>0</v>
      </c>
      <c r="AC373" s="1">
        <v>0</v>
      </c>
      <c r="AD373" s="1">
        <v>0</v>
      </c>
      <c r="AE373" s="1">
        <v>0</v>
      </c>
      <c r="AF373" s="12">
        <v>1044888</v>
      </c>
      <c r="AG373" s="12">
        <v>2169992</v>
      </c>
      <c r="AH373">
        <v>0.481516982551088</v>
      </c>
      <c r="AI373" s="10">
        <v>21467500</v>
      </c>
      <c r="AJ373" s="22"/>
      <c r="AK373" s="16">
        <v>8703</v>
      </c>
      <c r="AL373" s="23">
        <v>72726.3125</v>
      </c>
      <c r="AM373" s="16">
        <f t="shared" si="22"/>
        <v>122.331896551724</v>
      </c>
      <c r="AN373" s="16">
        <f t="shared" si="23"/>
        <v>0.00338774018865727</v>
      </c>
      <c r="AO373" s="16">
        <v>5551</v>
      </c>
      <c r="AP373">
        <v>0.0246667815695737</v>
      </c>
      <c r="AQ373" s="4">
        <v>50</v>
      </c>
      <c r="AR373" s="4">
        <v>73</v>
      </c>
      <c r="AS373" s="4">
        <v>0.998478460754743</v>
      </c>
      <c r="AT373" s="4">
        <v>2501814</v>
      </c>
      <c r="AU373" s="4">
        <v>46057</v>
      </c>
      <c r="AV373" s="4">
        <v>2332</v>
      </c>
      <c r="AW373" s="4">
        <v>9213</v>
      </c>
      <c r="AX373" s="4">
        <v>671085</v>
      </c>
      <c r="AY373" s="4">
        <v>12607449</v>
      </c>
      <c r="AZ373" s="4">
        <v>21206.810765349</v>
      </c>
      <c r="BA373" s="4">
        <v>0.587280726679865</v>
      </c>
      <c r="BB373" s="4">
        <v>32056</v>
      </c>
      <c r="BC373" s="4">
        <v>13666881</v>
      </c>
      <c r="BD373" s="24">
        <v>3530152</v>
      </c>
      <c r="BE373" s="12">
        <v>5938.01850294365</v>
      </c>
      <c r="BF373" s="20">
        <v>0.164441690928147</v>
      </c>
      <c r="BG373" s="25">
        <v>534.507</v>
      </c>
      <c r="BH373" s="2">
        <v>16581.5</v>
      </c>
      <c r="BI373" s="4">
        <v>166.1647</v>
      </c>
      <c r="BJ373">
        <v>0</v>
      </c>
      <c r="BK373">
        <v>0</v>
      </c>
      <c r="BL373" s="17">
        <v>13.1404292429</v>
      </c>
      <c r="BM373">
        <v>1.39751414146849</v>
      </c>
      <c r="BN373">
        <v>2.21405155668</v>
      </c>
      <c r="BO373">
        <f t="shared" si="20"/>
        <v>3.09416836040063</v>
      </c>
    </row>
    <row r="374" spans="1:68">
      <c r="A374">
        <v>38</v>
      </c>
      <c r="B374" s="1" t="s">
        <v>227</v>
      </c>
      <c r="C374" s="1">
        <v>2013</v>
      </c>
      <c r="D374" s="1" t="str">
        <f t="shared" si="21"/>
        <v>聊城市2013</v>
      </c>
      <c r="E374" s="1">
        <v>1422.4254453521</v>
      </c>
      <c r="F374" s="21">
        <v>87.1213956725089</v>
      </c>
      <c r="G374" s="1">
        <v>94.9776444606185</v>
      </c>
      <c r="H374" s="21">
        <v>77</v>
      </c>
      <c r="I374" s="1">
        <v>1077.012</v>
      </c>
      <c r="J374" s="1"/>
      <c r="K374" s="1"/>
      <c r="L374" s="1"/>
      <c r="M374" s="2">
        <v>597.5</v>
      </c>
      <c r="N374" s="1">
        <v>39563</v>
      </c>
      <c r="O374" s="1">
        <v>10.5856496170373</v>
      </c>
      <c r="P374" s="1">
        <v>52.488219</v>
      </c>
      <c r="Q374" s="1">
        <v>52.488219</v>
      </c>
      <c r="R374" s="1">
        <v>665.071237756011</v>
      </c>
      <c r="S374" s="1">
        <v>53.1806078025276</v>
      </c>
      <c r="T374" s="1">
        <v>64822</v>
      </c>
      <c r="U374" s="1" t="s">
        <v>221</v>
      </c>
      <c r="V374" s="1">
        <v>0</v>
      </c>
      <c r="W374" s="1">
        <v>0</v>
      </c>
      <c r="X374" s="1">
        <v>0</v>
      </c>
      <c r="Y374" s="1">
        <v>51</v>
      </c>
      <c r="Z374">
        <v>1</v>
      </c>
      <c r="AA374">
        <v>2</v>
      </c>
      <c r="AB374" s="1">
        <v>0</v>
      </c>
      <c r="AC374" s="1">
        <v>0</v>
      </c>
      <c r="AD374" s="1">
        <v>0</v>
      </c>
      <c r="AE374" s="1">
        <v>0</v>
      </c>
      <c r="AF374" s="12">
        <v>1355503</v>
      </c>
      <c r="AG374" s="12">
        <v>2582490</v>
      </c>
      <c r="AH374">
        <v>0.524882187346321</v>
      </c>
      <c r="AI374" s="10">
        <v>23658700</v>
      </c>
      <c r="AJ374" s="22">
        <v>42.048</v>
      </c>
      <c r="AK374" s="16">
        <v>8984</v>
      </c>
      <c r="AL374" s="23">
        <v>100961.5464</v>
      </c>
      <c r="AM374" s="16">
        <f t="shared" si="22"/>
        <v>168.973299414226</v>
      </c>
      <c r="AN374" s="16">
        <f t="shared" si="23"/>
        <v>0.00426741733062256</v>
      </c>
      <c r="AO374" s="16">
        <v>5480</v>
      </c>
      <c r="AP374">
        <v>0.0263342609082814</v>
      </c>
      <c r="AQ374" s="4">
        <v>44</v>
      </c>
      <c r="AR374" s="4">
        <v>98</v>
      </c>
      <c r="AS374" s="4">
        <v>1.00380738525837</v>
      </c>
      <c r="AT374" s="4">
        <v>2501861</v>
      </c>
      <c r="AU374" s="4">
        <v>41972</v>
      </c>
      <c r="AV374" s="4">
        <v>2620</v>
      </c>
      <c r="AW374" s="4">
        <v>9465</v>
      </c>
      <c r="AX374" s="4">
        <v>670965</v>
      </c>
      <c r="AY374" s="4">
        <v>15110871</v>
      </c>
      <c r="AZ374" s="4">
        <v>25290.1606694561</v>
      </c>
      <c r="BA374" s="4">
        <v>0.63870250690021</v>
      </c>
      <c r="BB374" s="4">
        <v>36398</v>
      </c>
      <c r="BC374" s="4">
        <v>14600340</v>
      </c>
      <c r="BD374" s="24">
        <v>3833268.7536</v>
      </c>
      <c r="BE374" s="12">
        <v>6415.51255832636</v>
      </c>
      <c r="BF374" s="20">
        <v>0.162023642617726</v>
      </c>
      <c r="BG374" s="25">
        <v>584.53</v>
      </c>
      <c r="BH374" s="2">
        <v>17402.3</v>
      </c>
      <c r="BI374" s="4">
        <v>177.1559</v>
      </c>
      <c r="BJ374">
        <v>0</v>
      </c>
      <c r="BK374">
        <v>0</v>
      </c>
      <c r="BL374" s="17">
        <v>13.6164392065</v>
      </c>
      <c r="BM374">
        <v>1.68045488189863</v>
      </c>
      <c r="BN374">
        <v>2.53182127086</v>
      </c>
      <c r="BO374">
        <f t="shared" si="20"/>
        <v>4.25461141471148</v>
      </c>
      <c r="BP374">
        <v>13</v>
      </c>
    </row>
    <row r="375" spans="1:68">
      <c r="A375">
        <v>38</v>
      </c>
      <c r="B375" s="1" t="s">
        <v>227</v>
      </c>
      <c r="C375" s="1">
        <v>2014</v>
      </c>
      <c r="D375" s="1" t="str">
        <f t="shared" si="21"/>
        <v>聊城市2014</v>
      </c>
      <c r="E375" s="1">
        <v>1462.0827586542</v>
      </c>
      <c r="F375" s="21">
        <v>75.729111923341</v>
      </c>
      <c r="G375" s="1">
        <v>86.8330949234817</v>
      </c>
      <c r="H375" s="21">
        <v>77</v>
      </c>
      <c r="I375" s="1">
        <v>464.9736</v>
      </c>
      <c r="J375" s="1">
        <v>171.353424657534</v>
      </c>
      <c r="K375" s="1">
        <v>52.3479452054795</v>
      </c>
      <c r="L375" s="1">
        <v>46.9232876712329</v>
      </c>
      <c r="M375" s="2">
        <v>612.1</v>
      </c>
      <c r="N375" s="1">
        <v>42482</v>
      </c>
      <c r="O375" s="1">
        <v>10.6568357357868</v>
      </c>
      <c r="P375" s="1">
        <v>54.62097</v>
      </c>
      <c r="Q375" s="1">
        <v>54.6209</v>
      </c>
      <c r="R375" s="1">
        <v>681.322350845948</v>
      </c>
      <c r="S375" s="1">
        <v>51.5096963916706</v>
      </c>
      <c r="T375" s="1">
        <v>89772</v>
      </c>
      <c r="U375" s="1" t="s">
        <v>221</v>
      </c>
      <c r="V375" s="1">
        <v>0</v>
      </c>
      <c r="W375" s="1">
        <v>0</v>
      </c>
      <c r="X375" s="1">
        <v>0</v>
      </c>
      <c r="Y375" s="1">
        <v>52</v>
      </c>
      <c r="Z375">
        <v>1</v>
      </c>
      <c r="AA375">
        <v>2</v>
      </c>
      <c r="AB375" s="1">
        <v>0</v>
      </c>
      <c r="AC375" s="1">
        <v>0</v>
      </c>
      <c r="AD375" s="1">
        <v>0</v>
      </c>
      <c r="AE375" s="1">
        <v>0</v>
      </c>
      <c r="AF375" s="12">
        <v>1561944</v>
      </c>
      <c r="AG375" s="12">
        <v>2859605</v>
      </c>
      <c r="AH375">
        <v>0.546209703787761</v>
      </c>
      <c r="AI375" s="10">
        <v>25164000</v>
      </c>
      <c r="AJ375" s="22">
        <v>43.949</v>
      </c>
      <c r="AK375" s="16">
        <v>8984</v>
      </c>
      <c r="AL375" s="23">
        <v>65291.8212</v>
      </c>
      <c r="AM375" s="16">
        <f t="shared" si="22"/>
        <v>106.668552850841</v>
      </c>
      <c r="AN375" s="16">
        <f t="shared" si="23"/>
        <v>0.00259465193133047</v>
      </c>
      <c r="AO375" s="16">
        <v>8804</v>
      </c>
      <c r="AP375">
        <v>0.0280097951914515</v>
      </c>
      <c r="AQ375" s="4">
        <v>60</v>
      </c>
      <c r="AR375" s="4">
        <v>126</v>
      </c>
      <c r="AS375" s="4">
        <v>1.00594577208479</v>
      </c>
      <c r="AT375" s="4">
        <v>2502182</v>
      </c>
      <c r="AU375" s="4">
        <v>41991</v>
      </c>
      <c r="AV375" s="4">
        <v>2830</v>
      </c>
      <c r="AW375" s="4">
        <v>2313</v>
      </c>
      <c r="AX375" s="4">
        <v>670642</v>
      </c>
      <c r="AY375" s="4">
        <v>18331313</v>
      </c>
      <c r="AZ375" s="4">
        <v>29948.2323149812</v>
      </c>
      <c r="BA375" s="4">
        <v>0.728473732316007</v>
      </c>
      <c r="BB375" s="4">
        <v>36887</v>
      </c>
      <c r="BC375" s="4">
        <v>17234255</v>
      </c>
      <c r="BD375" s="24">
        <v>3534216.9804</v>
      </c>
      <c r="BE375" s="12">
        <v>5773.92089593204</v>
      </c>
      <c r="BF375" s="20">
        <v>0.140447344635193</v>
      </c>
      <c r="BG375" s="25">
        <v>652.428</v>
      </c>
      <c r="BH375" s="2">
        <v>17861</v>
      </c>
      <c r="BI375" s="4">
        <v>83.38572</v>
      </c>
      <c r="BJ375">
        <v>0</v>
      </c>
      <c r="BK375">
        <v>0</v>
      </c>
      <c r="BL375" s="17">
        <v>14.180299079</v>
      </c>
      <c r="BM375">
        <v>1.44551898489863</v>
      </c>
      <c r="BN375">
        <v>2.31616553608</v>
      </c>
      <c r="BO375">
        <f t="shared" si="20"/>
        <v>3.34806125457155</v>
      </c>
      <c r="BP375" s="26">
        <v>7.40740740740741</v>
      </c>
    </row>
    <row r="376" spans="1:68">
      <c r="A376">
        <v>38</v>
      </c>
      <c r="B376" s="1" t="s">
        <v>227</v>
      </c>
      <c r="C376" s="1">
        <v>2015</v>
      </c>
      <c r="D376" s="1" t="str">
        <f t="shared" si="21"/>
        <v>聊城市2015</v>
      </c>
      <c r="E376" s="1">
        <v>1434.00364954447</v>
      </c>
      <c r="F376" s="21">
        <v>86.026424482757</v>
      </c>
      <c r="G376" s="1">
        <v>87.3494405153508</v>
      </c>
      <c r="H376" s="21">
        <v>77</v>
      </c>
      <c r="I376" s="1">
        <v>425.4546</v>
      </c>
      <c r="J376" s="1">
        <v>160.18904109589</v>
      </c>
      <c r="K376" s="1">
        <v>41.9945205479452</v>
      </c>
      <c r="L376" s="1">
        <v>42.186301369863</v>
      </c>
      <c r="M376" s="2">
        <v>622.3</v>
      </c>
      <c r="N376" s="1">
        <v>44743</v>
      </c>
      <c r="O376" s="1">
        <v>10.7086902868864</v>
      </c>
      <c r="P376" s="1">
        <v>50.724824</v>
      </c>
      <c r="Q376" s="1">
        <v>50.729066</v>
      </c>
      <c r="R376" s="1">
        <v>692.675868210151</v>
      </c>
      <c r="S376" s="1">
        <v>51.0699804775492</v>
      </c>
      <c r="T376" s="1">
        <v>96914</v>
      </c>
      <c r="U376" s="1" t="s">
        <v>229</v>
      </c>
      <c r="V376" s="1">
        <v>0</v>
      </c>
      <c r="W376" s="1">
        <v>0</v>
      </c>
      <c r="X376" s="1">
        <v>0</v>
      </c>
      <c r="Y376" s="1">
        <v>52</v>
      </c>
      <c r="Z376">
        <v>1</v>
      </c>
      <c r="AA376">
        <v>3</v>
      </c>
      <c r="AB376" s="1">
        <v>0</v>
      </c>
      <c r="AC376" s="1">
        <v>0</v>
      </c>
      <c r="AD376" s="1">
        <v>0</v>
      </c>
      <c r="AE376" s="1">
        <v>0</v>
      </c>
      <c r="AF376" s="12">
        <v>1759318</v>
      </c>
      <c r="AG376" s="12">
        <v>3468357</v>
      </c>
      <c r="AH376">
        <v>0.50724824462995</v>
      </c>
      <c r="AI376" s="10">
        <v>26636200</v>
      </c>
      <c r="AJ376" s="22">
        <v>46.15</v>
      </c>
      <c r="AK376" s="16">
        <v>8984</v>
      </c>
      <c r="AL376" s="23">
        <v>35377.312</v>
      </c>
      <c r="AM376" s="16">
        <f t="shared" si="22"/>
        <v>56.8492881246987</v>
      </c>
      <c r="AN376" s="16">
        <f t="shared" si="23"/>
        <v>0.0013281666303752</v>
      </c>
      <c r="AO376" s="16">
        <v>5085</v>
      </c>
      <c r="AP376">
        <v>0.0296484861976848</v>
      </c>
      <c r="AQ376" s="4">
        <v>176</v>
      </c>
      <c r="AR376" s="4">
        <v>188</v>
      </c>
      <c r="AS376" s="4">
        <v>1.03168191667867</v>
      </c>
      <c r="AT376" s="4">
        <v>2504360</v>
      </c>
      <c r="AU376" s="4">
        <v>43671</v>
      </c>
      <c r="AV376" s="4">
        <v>2852</v>
      </c>
      <c r="AW376" s="4">
        <v>1775</v>
      </c>
      <c r="AX376" s="4">
        <v>669774</v>
      </c>
      <c r="AY376" s="4">
        <v>21008238</v>
      </c>
      <c r="AZ376" s="4">
        <v>33759.0197653865</v>
      </c>
      <c r="BA376" s="4">
        <v>0.788710026204939</v>
      </c>
      <c r="BB376" s="4">
        <v>19775</v>
      </c>
      <c r="BC376" s="4">
        <v>20206098</v>
      </c>
      <c r="BD376" s="24">
        <v>3159773.2028</v>
      </c>
      <c r="BE376" s="12">
        <v>5077.57223654186</v>
      </c>
      <c r="BF376" s="20">
        <v>0.118627026482757</v>
      </c>
      <c r="BG376" s="25">
        <v>720.398</v>
      </c>
      <c r="BH376" s="2">
        <v>17967</v>
      </c>
      <c r="BI376" s="4">
        <v>77.88247</v>
      </c>
      <c r="BJ376">
        <v>0</v>
      </c>
      <c r="BK376">
        <v>0</v>
      </c>
      <c r="BL376" s="17">
        <v>13.7615909867</v>
      </c>
      <c r="BM376">
        <v>1.59468348755616</v>
      </c>
      <c r="BN376">
        <v>2.3179698106</v>
      </c>
      <c r="BO376">
        <f t="shared" si="20"/>
        <v>3.69642818161751</v>
      </c>
      <c r="BP376" s="26">
        <v>56.8253968253968</v>
      </c>
    </row>
    <row r="377" spans="1:68">
      <c r="A377">
        <v>38</v>
      </c>
      <c r="B377" s="1" t="s">
        <v>227</v>
      </c>
      <c r="C377" s="1">
        <v>2016</v>
      </c>
      <c r="D377" s="1" t="str">
        <f t="shared" si="21"/>
        <v>聊城市2016</v>
      </c>
      <c r="E377" s="1">
        <v>1370.44180924649</v>
      </c>
      <c r="F377" s="21">
        <v>77.8732757216369</v>
      </c>
      <c r="G377" s="1">
        <v>76.8406044285332</v>
      </c>
      <c r="H377" s="21">
        <v>76</v>
      </c>
      <c r="I377" s="1">
        <v>437.4975</v>
      </c>
      <c r="J377" s="1">
        <v>149.046575342466</v>
      </c>
      <c r="K377" s="1">
        <v>31.3342465753425</v>
      </c>
      <c r="L377" s="1">
        <v>41.7205479452055</v>
      </c>
      <c r="M377" s="2">
        <v>633</v>
      </c>
      <c r="N377" s="1">
        <v>47624</v>
      </c>
      <c r="O377" s="1">
        <v>10.7710921148332</v>
      </c>
      <c r="P377" s="1">
        <v>52.401608</v>
      </c>
      <c r="Q377" s="1">
        <v>52.401608</v>
      </c>
      <c r="R377" s="1">
        <v>704.585930543188</v>
      </c>
      <c r="S377" s="1">
        <v>49.4778223126911</v>
      </c>
      <c r="T377" s="1">
        <v>111750</v>
      </c>
      <c r="U377" s="1" t="s">
        <v>229</v>
      </c>
      <c r="V377" s="1">
        <v>0</v>
      </c>
      <c r="W377" s="1">
        <v>0</v>
      </c>
      <c r="X377" s="1">
        <v>0</v>
      </c>
      <c r="Y377" s="1">
        <v>53</v>
      </c>
      <c r="Z377">
        <v>1</v>
      </c>
      <c r="AA377">
        <v>3</v>
      </c>
      <c r="AB377" s="1">
        <v>0</v>
      </c>
      <c r="AC377" s="1">
        <v>0</v>
      </c>
      <c r="AD377" s="1">
        <v>0</v>
      </c>
      <c r="AE377" s="1">
        <v>0</v>
      </c>
      <c r="AF377" s="12">
        <v>1874983</v>
      </c>
      <c r="AG377" s="12">
        <v>3578102</v>
      </c>
      <c r="AH377">
        <v>0.524016084505137</v>
      </c>
      <c r="AI377" s="10">
        <v>28591800</v>
      </c>
      <c r="AJ377" s="22">
        <v>48.5</v>
      </c>
      <c r="AK377" s="16">
        <v>8984</v>
      </c>
      <c r="AL377" s="23">
        <v>44642.8983</v>
      </c>
      <c r="AM377" s="16">
        <f t="shared" si="22"/>
        <v>70.5259056872038</v>
      </c>
      <c r="AN377" s="16">
        <f t="shared" si="23"/>
        <v>0.00156138817073427</v>
      </c>
      <c r="AO377" s="16">
        <v>4848</v>
      </c>
      <c r="AP377">
        <v>0.0318252448797863</v>
      </c>
      <c r="AQ377" s="4">
        <v>124</v>
      </c>
      <c r="AR377" s="4">
        <v>481</v>
      </c>
      <c r="AS377" s="4">
        <v>1.01764294511695</v>
      </c>
      <c r="AT377" s="4">
        <v>2519223</v>
      </c>
      <c r="AU377" s="4">
        <v>45418</v>
      </c>
      <c r="AV377" s="4">
        <v>2646</v>
      </c>
      <c r="AW377" s="4">
        <v>1637</v>
      </c>
      <c r="AX377" s="4">
        <v>667441</v>
      </c>
      <c r="AY377" s="4">
        <v>23575733</v>
      </c>
      <c r="AZ377" s="4">
        <v>37244.4439178515</v>
      </c>
      <c r="BA377" s="4">
        <v>0.824562741765121</v>
      </c>
      <c r="BB377" s="4">
        <v>13190</v>
      </c>
      <c r="BC377" s="4">
        <v>19199953</v>
      </c>
      <c r="BD377" s="24">
        <v>3726795.261</v>
      </c>
      <c r="BE377" s="12">
        <v>5887.51226066351</v>
      </c>
      <c r="BF377" s="20">
        <v>0.130344898222567</v>
      </c>
      <c r="BG377" s="25">
        <v>803.246</v>
      </c>
      <c r="BH377" s="2">
        <v>18251.2</v>
      </c>
      <c r="BI377" s="4">
        <v>84.85892</v>
      </c>
      <c r="BJ377">
        <v>0</v>
      </c>
      <c r="BK377">
        <v>0</v>
      </c>
      <c r="BL377" s="17">
        <v>14.1306682086</v>
      </c>
      <c r="BM377">
        <v>1.93383064836164</v>
      </c>
      <c r="BN377">
        <v>2.44744459305</v>
      </c>
      <c r="BO377">
        <f t="shared" si="20"/>
        <v>4.73294336420708</v>
      </c>
      <c r="BP377">
        <v>55.69</v>
      </c>
    </row>
    <row r="378" spans="1:68">
      <c r="A378">
        <v>38</v>
      </c>
      <c r="B378" s="1" t="s">
        <v>227</v>
      </c>
      <c r="C378" s="1">
        <v>2017</v>
      </c>
      <c r="D378" s="1" t="str">
        <f t="shared" si="21"/>
        <v>聊城市2017</v>
      </c>
      <c r="E378" s="1">
        <v>1355.88168913492</v>
      </c>
      <c r="F378" s="21">
        <v>68.6253979618024</v>
      </c>
      <c r="G378" s="1">
        <v>66.1697311586183</v>
      </c>
      <c r="H378" s="21">
        <v>71</v>
      </c>
      <c r="I378" s="1">
        <v>2007.509</v>
      </c>
      <c r="J378" s="1">
        <v>130.191780821918</v>
      </c>
      <c r="K378" s="1">
        <v>18.6328767123288</v>
      </c>
      <c r="L378" s="1">
        <v>40.758904109589</v>
      </c>
      <c r="M378" s="2">
        <v>640</v>
      </c>
      <c r="N378" s="1">
        <v>49806</v>
      </c>
      <c r="O378" s="1">
        <v>10.8158907376831</v>
      </c>
      <c r="P378" s="1">
        <v>48.995189</v>
      </c>
      <c r="Q378" s="1">
        <v>48.995189</v>
      </c>
      <c r="R378" s="1">
        <v>712.377560106857</v>
      </c>
      <c r="S378" s="1">
        <v>50.2424051367988</v>
      </c>
      <c r="T378" s="1">
        <v>119398</v>
      </c>
      <c r="U378" s="1" t="s">
        <v>229</v>
      </c>
      <c r="V378" s="1">
        <v>0</v>
      </c>
      <c r="W378" s="1">
        <v>0</v>
      </c>
      <c r="X378" s="1">
        <v>0</v>
      </c>
      <c r="Y378" s="1">
        <v>54</v>
      </c>
      <c r="Z378">
        <v>1</v>
      </c>
      <c r="AA378">
        <v>3</v>
      </c>
      <c r="AB378" s="1">
        <v>0</v>
      </c>
      <c r="AC378" s="1">
        <v>0</v>
      </c>
      <c r="AD378" s="1">
        <v>0</v>
      </c>
      <c r="AE378" s="1">
        <v>1</v>
      </c>
      <c r="AF378" s="12">
        <v>1865117</v>
      </c>
      <c r="AG378" s="12">
        <v>3806735</v>
      </c>
      <c r="AH378">
        <v>0.489951887903939</v>
      </c>
      <c r="AI378" s="10">
        <v>30135500</v>
      </c>
      <c r="AJ378" s="22">
        <v>50.34</v>
      </c>
      <c r="AK378" s="16">
        <v>8984</v>
      </c>
      <c r="AL378" s="23">
        <v>69536.7882</v>
      </c>
      <c r="AM378" s="16">
        <f t="shared" si="22"/>
        <v>108.6512315625</v>
      </c>
      <c r="AN378" s="16">
        <f t="shared" si="23"/>
        <v>0.00230747086326757</v>
      </c>
      <c r="AO378" s="16">
        <v>5219</v>
      </c>
      <c r="AP378">
        <v>0.0335435218165628</v>
      </c>
      <c r="AQ378" s="4">
        <v>164</v>
      </c>
      <c r="AR378" s="4">
        <v>320</v>
      </c>
      <c r="AS378" s="4">
        <v>0.963368936739074</v>
      </c>
      <c r="AT378" s="4">
        <v>2622638</v>
      </c>
      <c r="AU378" s="4">
        <v>46526</v>
      </c>
      <c r="AV378" s="4">
        <v>2325</v>
      </c>
      <c r="AW378" s="4">
        <v>1597</v>
      </c>
      <c r="AX378" s="4">
        <v>661197</v>
      </c>
      <c r="AY378" s="4">
        <v>28271288</v>
      </c>
      <c r="AZ378" s="4">
        <v>44173.8875</v>
      </c>
      <c r="BA378" s="4">
        <v>0.938139005491862</v>
      </c>
      <c r="BB378" s="4">
        <v>18316</v>
      </c>
      <c r="BC378" s="4">
        <v>17655830</v>
      </c>
      <c r="BD378" s="24">
        <v>4555082.56592862</v>
      </c>
      <c r="BE378" s="12">
        <v>7117.31650926347</v>
      </c>
      <c r="BF378" s="20">
        <v>0.151153376115499</v>
      </c>
      <c r="BG378" s="25">
        <v>890.85</v>
      </c>
      <c r="BH378" s="2">
        <v>19333.7</v>
      </c>
      <c r="BI378" s="4">
        <v>110.2689</v>
      </c>
      <c r="BJ378">
        <v>0</v>
      </c>
      <c r="BK378">
        <v>0</v>
      </c>
      <c r="BL378" s="17">
        <v>14.3238504994</v>
      </c>
      <c r="BM378">
        <v>1.45181979279726</v>
      </c>
      <c r="BN378">
        <v>2.45885008823</v>
      </c>
      <c r="BO378">
        <f t="shared" si="20"/>
        <v>3.5698072256136</v>
      </c>
      <c r="BP378">
        <v>75.9</v>
      </c>
    </row>
    <row r="379" spans="1:68">
      <c r="A379">
        <v>38</v>
      </c>
      <c r="B379" s="1" t="s">
        <v>227</v>
      </c>
      <c r="C379" s="1">
        <v>2018</v>
      </c>
      <c r="D379" s="1" t="str">
        <f t="shared" si="21"/>
        <v>聊城市2018</v>
      </c>
      <c r="E379" s="1">
        <v>1501.97014443624</v>
      </c>
      <c r="F379" s="21">
        <v>50.0323766783719</v>
      </c>
      <c r="G379" s="1">
        <v>60.264401876661</v>
      </c>
      <c r="H379" s="21">
        <v>60</v>
      </c>
      <c r="I379" s="1">
        <v>2269.146</v>
      </c>
      <c r="J379" s="1">
        <v>108.5</v>
      </c>
      <c r="K379" s="1">
        <v>14.3333333333333</v>
      </c>
      <c r="L379" s="1">
        <v>36.5</v>
      </c>
      <c r="M379" s="2">
        <v>645</v>
      </c>
      <c r="N379" s="1">
        <v>51935</v>
      </c>
      <c r="O379" s="1">
        <v>10.8577482156619</v>
      </c>
      <c r="P379" s="1">
        <v>47.474707</v>
      </c>
      <c r="Q379" s="1">
        <v>47.474707</v>
      </c>
      <c r="R379" s="1">
        <v>747.566063977747</v>
      </c>
      <c r="S379" s="1">
        <v>49.0934758815412</v>
      </c>
      <c r="T379" s="1">
        <v>90386</v>
      </c>
      <c r="U379" s="1" t="s">
        <v>229</v>
      </c>
      <c r="V379" s="1">
        <v>0</v>
      </c>
      <c r="W379" s="1">
        <v>0</v>
      </c>
      <c r="X379" s="1">
        <v>0</v>
      </c>
      <c r="Y379" s="1">
        <v>55</v>
      </c>
      <c r="Z379">
        <v>1</v>
      </c>
      <c r="AA379">
        <v>3</v>
      </c>
      <c r="AB379" s="1">
        <v>0</v>
      </c>
      <c r="AC379" s="1">
        <v>0</v>
      </c>
      <c r="AD379" s="1">
        <v>0</v>
      </c>
      <c r="AE379" s="1">
        <v>1</v>
      </c>
      <c r="AF379" s="12">
        <v>1942703</v>
      </c>
      <c r="AG379" s="12">
        <v>4092080</v>
      </c>
      <c r="AH379">
        <v>0.474747072393502</v>
      </c>
      <c r="AI379" s="10">
        <v>31521500</v>
      </c>
      <c r="AJ379" s="22">
        <v>51.77</v>
      </c>
      <c r="AK379" s="16">
        <v>8628</v>
      </c>
      <c r="AL379" s="23">
        <v>21308.028</v>
      </c>
      <c r="AM379" s="16">
        <f t="shared" si="22"/>
        <v>33.0357023255814</v>
      </c>
      <c r="AN379" s="16">
        <f t="shared" si="23"/>
        <v>0.000675983947464429</v>
      </c>
      <c r="AO379" s="16">
        <v>5219</v>
      </c>
      <c r="AP379">
        <v>0.0365339592025962</v>
      </c>
      <c r="AQ379" s="4">
        <v>155</v>
      </c>
      <c r="AR379" s="4">
        <v>288</v>
      </c>
      <c r="AS379" s="4">
        <v>1.03091266388147</v>
      </c>
      <c r="AT379" s="4">
        <v>3017122</v>
      </c>
      <c r="AU379" s="4">
        <v>47552</v>
      </c>
      <c r="AV379" s="4">
        <v>1975</v>
      </c>
      <c r="AW379" s="4">
        <v>1585</v>
      </c>
      <c r="AX379" s="4">
        <v>590869</v>
      </c>
      <c r="AY379" s="4">
        <v>33842501</v>
      </c>
      <c r="AZ379" s="4">
        <v>52468.9937984496</v>
      </c>
      <c r="BA379" s="4">
        <v>1.07363231445204</v>
      </c>
      <c r="BB379" s="4">
        <v>14272</v>
      </c>
      <c r="BC379" s="4">
        <v>11806605</v>
      </c>
      <c r="BD379" s="24">
        <v>4886027.12805438</v>
      </c>
      <c r="BE379" s="12">
        <v>7575.23585744865</v>
      </c>
      <c r="BF379" s="20">
        <v>0.155006174454083</v>
      </c>
      <c r="BG379" s="25">
        <v>989.78</v>
      </c>
      <c r="BH379" s="2">
        <v>20217.9</v>
      </c>
      <c r="BI379" s="4">
        <v>113.638</v>
      </c>
      <c r="BJ379">
        <v>0</v>
      </c>
      <c r="BK379">
        <v>0</v>
      </c>
      <c r="BL379" s="17">
        <v>14.2999097077</v>
      </c>
      <c r="BM379">
        <v>1.77427560339452</v>
      </c>
      <c r="BN379">
        <v>2.56404727085</v>
      </c>
      <c r="BO379">
        <f t="shared" si="20"/>
        <v>4.54932651861946</v>
      </c>
      <c r="BP379">
        <v>73.73</v>
      </c>
    </row>
    <row r="380" spans="1:68">
      <c r="A380">
        <v>38</v>
      </c>
      <c r="B380" s="1" t="s">
        <v>227</v>
      </c>
      <c r="C380" s="1">
        <v>2019</v>
      </c>
      <c r="D380" s="1" t="str">
        <f t="shared" si="21"/>
        <v>聊城市2019</v>
      </c>
      <c r="E380" s="1">
        <v>1419.90826444641</v>
      </c>
      <c r="F380" s="21">
        <v>61.0835063397541</v>
      </c>
      <c r="G380" s="1">
        <v>58.8333333333333</v>
      </c>
      <c r="H380" s="21">
        <v>58</v>
      </c>
      <c r="I380" s="1">
        <v>2344.524</v>
      </c>
      <c r="J380" s="1">
        <v>111.5</v>
      </c>
      <c r="K380" s="1">
        <v>14.5</v>
      </c>
      <c r="L380" s="1">
        <v>37.75</v>
      </c>
      <c r="M380" s="2">
        <v>647</v>
      </c>
      <c r="N380" s="1">
        <v>37129</v>
      </c>
      <c r="O380" s="1">
        <v>10.5221536144088</v>
      </c>
      <c r="P380" s="1">
        <v>46.040541</v>
      </c>
      <c r="Q380" s="1">
        <v>46.040541</v>
      </c>
      <c r="R380" s="1">
        <v>749.884098284655</v>
      </c>
      <c r="S380" s="1">
        <v>35.7026548672566</v>
      </c>
      <c r="T380" s="1">
        <v>90571</v>
      </c>
      <c r="U380" s="1" t="s">
        <v>230</v>
      </c>
      <c r="V380" s="1">
        <v>0</v>
      </c>
      <c r="W380" s="1">
        <v>0</v>
      </c>
      <c r="X380" s="1">
        <v>0</v>
      </c>
      <c r="Y380" s="1">
        <v>55</v>
      </c>
      <c r="Z380">
        <v>1</v>
      </c>
      <c r="AA380">
        <v>3</v>
      </c>
      <c r="AB380" s="1">
        <v>1</v>
      </c>
      <c r="AC380" s="1">
        <v>0</v>
      </c>
      <c r="AD380" s="1">
        <v>0</v>
      </c>
      <c r="AE380" s="1">
        <v>0</v>
      </c>
      <c r="AF380" s="12">
        <v>1966287</v>
      </c>
      <c r="AG380" s="12">
        <v>4270773</v>
      </c>
      <c r="AH380">
        <v>0.460405411385714</v>
      </c>
      <c r="AI380" s="10">
        <v>22600000</v>
      </c>
      <c r="AJ380" s="22">
        <v>52.72</v>
      </c>
      <c r="AK380" s="16">
        <v>8628</v>
      </c>
      <c r="AL380" s="23">
        <v>50034.8205</v>
      </c>
      <c r="AM380" s="16">
        <f t="shared" si="22"/>
        <v>77.3335710973725</v>
      </c>
      <c r="AN380" s="16">
        <f t="shared" si="23"/>
        <v>0.00221393011061947</v>
      </c>
      <c r="AO380" s="16">
        <v>5402</v>
      </c>
      <c r="AP380">
        <v>0.0261937876680575</v>
      </c>
      <c r="AQ380" s="4">
        <v>144</v>
      </c>
      <c r="AR380" s="4">
        <v>397</v>
      </c>
      <c r="AS380" s="4">
        <v>1.03441030930342</v>
      </c>
      <c r="AT380" s="4">
        <v>3078439</v>
      </c>
      <c r="AU380" s="4">
        <v>48498</v>
      </c>
      <c r="AV380" s="4">
        <v>1192</v>
      </c>
      <c r="AW380" s="4">
        <v>1581</v>
      </c>
      <c r="AX380" s="4">
        <v>422001</v>
      </c>
      <c r="AY380" s="4">
        <v>40441119</v>
      </c>
      <c r="AZ380" s="4">
        <v>62505.5935085008</v>
      </c>
      <c r="BA380" s="4">
        <v>1.78943004424779</v>
      </c>
      <c r="BB380" s="4">
        <v>20881</v>
      </c>
      <c r="BC380" s="4">
        <v>11755984</v>
      </c>
      <c r="BD380" s="24">
        <v>4088159.8907247</v>
      </c>
      <c r="BE380" s="12">
        <v>6318.63970745703</v>
      </c>
      <c r="BF380" s="20">
        <v>0.18089203056304</v>
      </c>
      <c r="BG380" s="25">
        <v>1086.686</v>
      </c>
      <c r="BH380" s="2">
        <v>20613.8</v>
      </c>
      <c r="BI380" s="4">
        <v>146.3909</v>
      </c>
      <c r="BJ380">
        <v>0</v>
      </c>
      <c r="BK380">
        <v>0</v>
      </c>
      <c r="BL380" s="17">
        <v>14.4178563452</v>
      </c>
      <c r="BM380">
        <v>1.60558228972877</v>
      </c>
      <c r="BN380">
        <v>2.41345990883</v>
      </c>
      <c r="BO380">
        <f t="shared" si="20"/>
        <v>3.87500848658785</v>
      </c>
      <c r="BP380">
        <v>75.64</v>
      </c>
    </row>
    <row r="381" spans="1:68">
      <c r="A381">
        <v>38</v>
      </c>
      <c r="B381" s="1" t="s">
        <v>227</v>
      </c>
      <c r="C381" s="1">
        <v>2020</v>
      </c>
      <c r="D381" s="1" t="str">
        <f t="shared" si="21"/>
        <v>聊城市2020</v>
      </c>
      <c r="E381" s="1">
        <v>1312.82340495515</v>
      </c>
      <c r="F381" s="21">
        <v>53.7693195030626</v>
      </c>
      <c r="G381" s="1">
        <v>53.3333333333333</v>
      </c>
      <c r="H381" s="1"/>
      <c r="I381" s="1"/>
      <c r="J381" s="1">
        <v>93.4166666666666</v>
      </c>
      <c r="K381" s="1">
        <v>11.3333333333333</v>
      </c>
      <c r="L381" s="1">
        <v>33.1666666666666</v>
      </c>
      <c r="M381" s="2">
        <v>649</v>
      </c>
      <c r="P381">
        <v>43.338412</v>
      </c>
      <c r="Q381" s="1">
        <v>43.338897</v>
      </c>
      <c r="R381" s="1">
        <v>749.884098284655</v>
      </c>
      <c r="S381" s="1">
        <v>34.3394451062654</v>
      </c>
      <c r="T381" s="1">
        <v>98198</v>
      </c>
      <c r="U381" s="1" t="s">
        <v>230</v>
      </c>
      <c r="V381" s="1">
        <v>0</v>
      </c>
      <c r="W381" s="1">
        <v>0</v>
      </c>
      <c r="X381" s="1">
        <v>0</v>
      </c>
      <c r="Y381" s="1">
        <v>56</v>
      </c>
      <c r="Z381">
        <v>1</v>
      </c>
      <c r="AA381">
        <v>3</v>
      </c>
      <c r="AB381" s="1">
        <v>1</v>
      </c>
      <c r="AC381" s="1">
        <v>0</v>
      </c>
      <c r="AD381" s="1">
        <v>0</v>
      </c>
      <c r="AE381" s="1">
        <v>0</v>
      </c>
      <c r="AF381" s="12">
        <v>2019700</v>
      </c>
      <c r="AG381" s="12">
        <v>4660300</v>
      </c>
      <c r="AH381">
        <v>0.433384116902345</v>
      </c>
      <c r="AI381" s="10">
        <v>23168400</v>
      </c>
      <c r="AJ381" s="22"/>
      <c r="AK381" s="16">
        <v>8628</v>
      </c>
      <c r="AM381" s="16"/>
      <c r="AN381" s="16"/>
      <c r="AP381">
        <v>0.0268525730180807</v>
      </c>
      <c r="BE381" s="8"/>
      <c r="BF381"/>
      <c r="BG381" s="25"/>
      <c r="BH381" s="2">
        <v>20613.8</v>
      </c>
      <c r="BJ381">
        <v>0</v>
      </c>
      <c r="BK381">
        <v>0</v>
      </c>
      <c r="BL381" s="17">
        <v>13.8301702597</v>
      </c>
      <c r="BM381">
        <v>2.03927650008493</v>
      </c>
      <c r="BN381">
        <v>2.48941479391</v>
      </c>
      <c r="BO381">
        <f t="shared" si="20"/>
        <v>5.07660508818444</v>
      </c>
      <c r="BP381">
        <v>84.45</v>
      </c>
    </row>
    <row r="382" spans="1:67">
      <c r="A382">
        <v>39</v>
      </c>
      <c r="B382" s="1" t="s">
        <v>231</v>
      </c>
      <c r="C382" s="1">
        <v>2011</v>
      </c>
      <c r="D382" s="1" t="str">
        <f t="shared" si="21"/>
        <v>滨州市2011</v>
      </c>
      <c r="E382" s="1">
        <v>1469.52914901463</v>
      </c>
      <c r="F382" s="21">
        <v>69.1331296414592</v>
      </c>
      <c r="G382" s="1">
        <v>79.3164385176083</v>
      </c>
      <c r="H382" s="21">
        <v>67</v>
      </c>
      <c r="I382" s="1">
        <v>460.0059</v>
      </c>
      <c r="J382" s="1"/>
      <c r="K382" s="1"/>
      <c r="L382" s="1"/>
      <c r="M382" s="2">
        <v>380.7</v>
      </c>
      <c r="N382" s="1">
        <v>48326</v>
      </c>
      <c r="O382" s="1">
        <v>10.7857249970854</v>
      </c>
      <c r="P382" s="1">
        <v>64.999284</v>
      </c>
      <c r="Q382" s="1">
        <v>65.045018</v>
      </c>
      <c r="R382" s="1">
        <v>396.5625</v>
      </c>
      <c r="S382" s="1">
        <v>53.4936564002685</v>
      </c>
      <c r="T382" s="1">
        <v>54584</v>
      </c>
      <c r="U382" s="1" t="s">
        <v>232</v>
      </c>
      <c r="V382" s="1">
        <v>0</v>
      </c>
      <c r="W382" s="1">
        <v>0</v>
      </c>
      <c r="X382" s="1">
        <v>0</v>
      </c>
      <c r="Y382" s="1">
        <v>47</v>
      </c>
      <c r="Z382">
        <v>1</v>
      </c>
      <c r="AA382">
        <v>2</v>
      </c>
      <c r="AB382" s="1">
        <v>0</v>
      </c>
      <c r="AC382" s="1">
        <v>0</v>
      </c>
      <c r="AD382" s="1">
        <v>0</v>
      </c>
      <c r="AE382" s="1">
        <v>0</v>
      </c>
      <c r="AF382" s="12">
        <v>1307601</v>
      </c>
      <c r="AG382" s="12">
        <v>2011716</v>
      </c>
      <c r="AH382">
        <v>0.649992841931963</v>
      </c>
      <c r="AI382" s="10">
        <v>18175833</v>
      </c>
      <c r="AJ382" s="22"/>
      <c r="AK382" s="16">
        <v>9600</v>
      </c>
      <c r="AL382" s="23">
        <v>673484.9112</v>
      </c>
      <c r="AM382" s="16">
        <f t="shared" si="22"/>
        <v>1769.06990070922</v>
      </c>
      <c r="AN382" s="16">
        <f t="shared" si="23"/>
        <v>0.0370538676934367</v>
      </c>
      <c r="AO382" s="16">
        <v>6747</v>
      </c>
      <c r="AP382">
        <v>0.018933159375</v>
      </c>
      <c r="AQ382" s="4">
        <v>57</v>
      </c>
      <c r="AR382" s="4">
        <v>140</v>
      </c>
      <c r="AS382" s="4">
        <v>1.00429773639146</v>
      </c>
      <c r="AT382" s="4">
        <v>11437663</v>
      </c>
      <c r="AU382" s="4">
        <v>46533</v>
      </c>
      <c r="AV382" s="4">
        <v>883</v>
      </c>
      <c r="AW382" s="4">
        <v>6249</v>
      </c>
      <c r="AX382" s="4">
        <v>637449</v>
      </c>
      <c r="AY382" s="4">
        <v>10106949</v>
      </c>
      <c r="AZ382" s="4">
        <v>26548.329393223</v>
      </c>
      <c r="BA382" s="4">
        <v>0.556065243337128</v>
      </c>
      <c r="BB382" s="4">
        <v>28282</v>
      </c>
      <c r="BC382" s="4">
        <v>12762038</v>
      </c>
      <c r="BD382" s="24">
        <v>4321679.962</v>
      </c>
      <c r="BE382" s="12">
        <v>11351.9305542422</v>
      </c>
      <c r="BF382" s="20">
        <v>0.237770668447493</v>
      </c>
      <c r="BG382" s="25">
        <v>409.455</v>
      </c>
      <c r="BH382" s="2">
        <v>14934.7</v>
      </c>
      <c r="BI382" s="4">
        <v>79.46883</v>
      </c>
      <c r="BJ382">
        <v>0</v>
      </c>
      <c r="BK382">
        <v>0</v>
      </c>
      <c r="BL382" s="17">
        <v>12.9716165596</v>
      </c>
      <c r="BM382">
        <v>1.57785725484658</v>
      </c>
      <c r="BN382">
        <v>2.32753403609</v>
      </c>
      <c r="BO382">
        <f t="shared" si="20"/>
        <v>3.67251646474694</v>
      </c>
    </row>
    <row r="383" spans="1:67">
      <c r="A383">
        <v>39</v>
      </c>
      <c r="B383" s="1" t="s">
        <v>231</v>
      </c>
      <c r="C383" s="1">
        <v>2012</v>
      </c>
      <c r="D383" s="1" t="str">
        <f t="shared" si="21"/>
        <v>滨州市2012</v>
      </c>
      <c r="E383" s="1">
        <v>1482.98864124319</v>
      </c>
      <c r="F383" s="21">
        <v>66.234973830877</v>
      </c>
      <c r="G383" s="1">
        <v>67.2271022772496</v>
      </c>
      <c r="H383" s="21">
        <v>67</v>
      </c>
      <c r="I383" s="1">
        <v>436.2243</v>
      </c>
      <c r="J383" s="1">
        <v>111</v>
      </c>
      <c r="K383" s="1">
        <v>68</v>
      </c>
      <c r="L383" s="1">
        <v>43</v>
      </c>
      <c r="M383" s="2">
        <v>380.9</v>
      </c>
      <c r="N383" s="1">
        <v>52591</v>
      </c>
      <c r="O383" s="1">
        <v>10.8703002814245</v>
      </c>
      <c r="P383" s="1">
        <v>66.40174</v>
      </c>
      <c r="Q383" s="1">
        <v>66.410664</v>
      </c>
      <c r="R383" s="1">
        <v>396.770833333333</v>
      </c>
      <c r="S383" s="1">
        <v>52.6032207593587</v>
      </c>
      <c r="T383" s="1">
        <v>53815</v>
      </c>
      <c r="U383" s="1" t="s">
        <v>232</v>
      </c>
      <c r="V383" s="1">
        <v>0</v>
      </c>
      <c r="W383" s="1">
        <v>0</v>
      </c>
      <c r="X383" s="1">
        <v>0</v>
      </c>
      <c r="Y383" s="1">
        <v>48</v>
      </c>
      <c r="Z383">
        <v>1</v>
      </c>
      <c r="AA383">
        <v>2</v>
      </c>
      <c r="AB383" s="1">
        <v>0</v>
      </c>
      <c r="AC383" s="1">
        <v>0</v>
      </c>
      <c r="AD383" s="1">
        <v>0</v>
      </c>
      <c r="AE383" s="1">
        <v>0</v>
      </c>
      <c r="AF383" s="12">
        <v>1504601</v>
      </c>
      <c r="AG383" s="12">
        <v>2265906</v>
      </c>
      <c r="AH383">
        <v>0.664017395249406</v>
      </c>
      <c r="AI383" s="10">
        <v>19877262</v>
      </c>
      <c r="AJ383" s="22"/>
      <c r="AK383" s="16">
        <v>9600</v>
      </c>
      <c r="AL383" s="23">
        <v>341462.0625</v>
      </c>
      <c r="AM383" s="16">
        <f t="shared" si="22"/>
        <v>896.461177474403</v>
      </c>
      <c r="AN383" s="16">
        <f t="shared" si="23"/>
        <v>0.0171785260213404</v>
      </c>
      <c r="AO383" s="16">
        <v>4380</v>
      </c>
      <c r="AP383">
        <v>0.02070548125</v>
      </c>
      <c r="AQ383" s="4">
        <v>59</v>
      </c>
      <c r="AR383" s="4">
        <v>112</v>
      </c>
      <c r="AS383" s="4">
        <v>0.989398505588023</v>
      </c>
      <c r="AT383" s="4">
        <v>11455004</v>
      </c>
      <c r="AU383" s="4">
        <v>46041</v>
      </c>
      <c r="AV383" s="4">
        <v>1122</v>
      </c>
      <c r="AW383" s="4">
        <v>6434</v>
      </c>
      <c r="AX383" s="4">
        <v>562094</v>
      </c>
      <c r="AY383" s="4">
        <v>12627342</v>
      </c>
      <c r="AZ383" s="4">
        <v>33151.3310580205</v>
      </c>
      <c r="BA383" s="4">
        <v>0.635265661840147</v>
      </c>
      <c r="BB383" s="4">
        <v>39752</v>
      </c>
      <c r="BC383" s="4">
        <v>13631641</v>
      </c>
      <c r="BD383" s="24">
        <v>3962810.75</v>
      </c>
      <c r="BE383" s="12">
        <v>10403.8087424521</v>
      </c>
      <c r="BF383" s="20">
        <v>0.199364014520712</v>
      </c>
      <c r="BG383" s="25">
        <v>477.596</v>
      </c>
      <c r="BH383" s="2">
        <v>15619.2</v>
      </c>
      <c r="BI383" s="4">
        <v>75.64394</v>
      </c>
      <c r="BJ383">
        <v>0</v>
      </c>
      <c r="BK383">
        <v>0</v>
      </c>
      <c r="BL383" s="17">
        <v>12.9347521911</v>
      </c>
      <c r="BM383">
        <v>1.79437795403836</v>
      </c>
      <c r="BN383">
        <v>2.34628892235</v>
      </c>
      <c r="BO383">
        <f t="shared" si="20"/>
        <v>4.21012911606925</v>
      </c>
    </row>
    <row r="384" spans="1:68">
      <c r="A384">
        <v>39</v>
      </c>
      <c r="B384" s="1" t="s">
        <v>231</v>
      </c>
      <c r="C384" s="1">
        <v>2013</v>
      </c>
      <c r="D384" s="1" t="str">
        <f t="shared" si="21"/>
        <v>滨州市2013</v>
      </c>
      <c r="E384" s="1">
        <v>1466.73221043354</v>
      </c>
      <c r="F384" s="21">
        <v>71.897228318393</v>
      </c>
      <c r="G384" s="1">
        <v>76.0916024136431</v>
      </c>
      <c r="H384" s="21">
        <v>67</v>
      </c>
      <c r="I384" s="1">
        <v>462.1275</v>
      </c>
      <c r="J384" s="1">
        <v>136</v>
      </c>
      <c r="K384" s="1">
        <v>66.8</v>
      </c>
      <c r="L384" s="1">
        <v>43</v>
      </c>
      <c r="M384" s="2">
        <v>381.6</v>
      </c>
      <c r="N384" s="1">
        <v>56433</v>
      </c>
      <c r="O384" s="1">
        <v>10.9408093727611</v>
      </c>
      <c r="P384" s="1">
        <v>67.574855</v>
      </c>
      <c r="Q384" s="1">
        <v>67.574855</v>
      </c>
      <c r="R384" s="1">
        <v>395.031055900621</v>
      </c>
      <c r="S384" s="1">
        <v>51.3104791946931</v>
      </c>
      <c r="T384" s="1">
        <v>74873</v>
      </c>
      <c r="U384" s="1" t="s">
        <v>233</v>
      </c>
      <c r="V384" s="1">
        <v>0</v>
      </c>
      <c r="W384" s="1">
        <v>0</v>
      </c>
      <c r="X384" s="1">
        <v>1</v>
      </c>
      <c r="Y384" s="1">
        <v>45</v>
      </c>
      <c r="Z384">
        <v>1</v>
      </c>
      <c r="AA384">
        <v>3</v>
      </c>
      <c r="AB384" s="1">
        <v>1</v>
      </c>
      <c r="AC384" s="1">
        <v>0</v>
      </c>
      <c r="AD384" s="1">
        <v>0</v>
      </c>
      <c r="AE384" s="1">
        <v>0</v>
      </c>
      <c r="AF384" s="12">
        <v>1700901</v>
      </c>
      <c r="AG384" s="12">
        <v>2517062</v>
      </c>
      <c r="AH384">
        <v>0.675748551287175</v>
      </c>
      <c r="AI384" s="10">
        <v>21557271</v>
      </c>
      <c r="AJ384" s="22">
        <v>51.197</v>
      </c>
      <c r="AK384" s="16">
        <v>9660</v>
      </c>
      <c r="AL384" s="23">
        <v>188267.0868</v>
      </c>
      <c r="AM384" s="16">
        <f t="shared" si="22"/>
        <v>493.362386792453</v>
      </c>
      <c r="AN384" s="16">
        <f t="shared" si="23"/>
        <v>0.00873334508806796</v>
      </c>
      <c r="AO384" s="16">
        <v>3360</v>
      </c>
      <c r="AP384">
        <v>0.0223160155279503</v>
      </c>
      <c r="AQ384" s="4">
        <v>158</v>
      </c>
      <c r="AR384" s="4">
        <v>131</v>
      </c>
      <c r="AS384" s="4">
        <v>0.979971156894699</v>
      </c>
      <c r="AT384" s="4">
        <v>11412151</v>
      </c>
      <c r="AU384" s="4">
        <v>46625</v>
      </c>
      <c r="AV384" s="4">
        <v>1367</v>
      </c>
      <c r="AW384" s="4">
        <v>6434</v>
      </c>
      <c r="AX384" s="4">
        <v>648724</v>
      </c>
      <c r="AY384" s="4">
        <v>15171758</v>
      </c>
      <c r="AZ384" s="4">
        <v>39758.2756813417</v>
      </c>
      <c r="BA384" s="4">
        <v>0.703788434074053</v>
      </c>
      <c r="BB384" s="4">
        <v>42252</v>
      </c>
      <c r="BC384" s="4">
        <v>19720475</v>
      </c>
      <c r="BD384" s="24">
        <v>5133654.9576</v>
      </c>
      <c r="BE384" s="12">
        <v>13452.9742075472</v>
      </c>
      <c r="BF384" s="20">
        <v>0.238140298816116</v>
      </c>
      <c r="BG384" s="25">
        <v>545.948</v>
      </c>
      <c r="BH384" s="2">
        <v>15857.9</v>
      </c>
      <c r="BI384" s="4">
        <v>76.78379</v>
      </c>
      <c r="BJ384">
        <v>0</v>
      </c>
      <c r="BK384">
        <v>0</v>
      </c>
      <c r="BL384" s="17">
        <v>13.1878290276</v>
      </c>
      <c r="BM384">
        <v>1.91144911070685</v>
      </c>
      <c r="BN384">
        <v>2.47897375334</v>
      </c>
      <c r="BO384">
        <f t="shared" si="20"/>
        <v>4.73843217628736</v>
      </c>
      <c r="BP384">
        <v>13</v>
      </c>
    </row>
    <row r="385" spans="1:68">
      <c r="A385">
        <v>39</v>
      </c>
      <c r="B385" s="1" t="s">
        <v>231</v>
      </c>
      <c r="C385" s="1">
        <v>2014</v>
      </c>
      <c r="D385" s="1" t="str">
        <f t="shared" si="21"/>
        <v>滨州市2014</v>
      </c>
      <c r="E385" s="1">
        <v>1554.58186975242</v>
      </c>
      <c r="F385" s="21">
        <v>63.4799105316622</v>
      </c>
      <c r="G385" s="1">
        <v>68.7759829828399</v>
      </c>
      <c r="H385" s="21">
        <v>67</v>
      </c>
      <c r="I385" s="1">
        <v>594.8706</v>
      </c>
      <c r="J385" s="1">
        <v>134.78904109589</v>
      </c>
      <c r="K385" s="1">
        <v>69</v>
      </c>
      <c r="L385" s="1">
        <v>45.8027397260274</v>
      </c>
      <c r="M385" s="2">
        <v>386.7</v>
      </c>
      <c r="N385" s="1">
        <v>59557</v>
      </c>
      <c r="O385" s="1">
        <v>10.9946891161539</v>
      </c>
      <c r="P385" s="1">
        <v>69.368474</v>
      </c>
      <c r="Q385" s="1">
        <v>69.368474</v>
      </c>
      <c r="R385" s="1">
        <v>400.310559006211</v>
      </c>
      <c r="S385" s="1">
        <v>50.3089985110093</v>
      </c>
      <c r="T385" s="1">
        <v>80630</v>
      </c>
      <c r="U385" s="1" t="s">
        <v>233</v>
      </c>
      <c r="V385" s="1">
        <v>0</v>
      </c>
      <c r="W385" s="1">
        <v>0</v>
      </c>
      <c r="X385" s="1">
        <v>1</v>
      </c>
      <c r="Y385" s="1">
        <v>46</v>
      </c>
      <c r="Z385">
        <v>1</v>
      </c>
      <c r="AA385">
        <v>3</v>
      </c>
      <c r="AB385" s="1">
        <v>1</v>
      </c>
      <c r="AC385" s="1">
        <v>0</v>
      </c>
      <c r="AD385" s="1">
        <v>0</v>
      </c>
      <c r="AE385" s="1">
        <v>0</v>
      </c>
      <c r="AF385" s="12">
        <v>1871456</v>
      </c>
      <c r="AG385" s="12">
        <v>2697848</v>
      </c>
      <c r="AH385">
        <v>0.693684744285075</v>
      </c>
      <c r="AI385" s="10">
        <v>22767060</v>
      </c>
      <c r="AJ385" s="22">
        <v>52.473</v>
      </c>
      <c r="AK385" s="16">
        <v>9660</v>
      </c>
      <c r="AL385" s="23">
        <v>234986.6712</v>
      </c>
      <c r="AM385" s="16">
        <f t="shared" si="22"/>
        <v>607.671764158262</v>
      </c>
      <c r="AN385" s="16">
        <f t="shared" si="23"/>
        <v>0.0103213445741347</v>
      </c>
      <c r="AO385" s="16">
        <v>4203</v>
      </c>
      <c r="AP385">
        <v>0.0235683850931677</v>
      </c>
      <c r="AQ385" s="4">
        <v>76</v>
      </c>
      <c r="AR385" s="4">
        <v>99</v>
      </c>
      <c r="AS385" s="4">
        <v>0.991508240098979</v>
      </c>
      <c r="AT385" s="4">
        <v>11518461</v>
      </c>
      <c r="AU385" s="4">
        <v>49447</v>
      </c>
      <c r="AV385" s="4">
        <v>1422</v>
      </c>
      <c r="AW385" s="4">
        <v>6004</v>
      </c>
      <c r="AX385" s="4">
        <v>550977</v>
      </c>
      <c r="AY385" s="4">
        <v>17488622</v>
      </c>
      <c r="AZ385" s="4">
        <v>45225.2960951642</v>
      </c>
      <c r="BA385" s="4">
        <v>0.768154605820866</v>
      </c>
      <c r="BB385" s="4">
        <v>53697</v>
      </c>
      <c r="BC385" s="4">
        <v>21198327</v>
      </c>
      <c r="BD385" s="24">
        <v>4422293.862</v>
      </c>
      <c r="BE385" s="12">
        <v>11435.9810240496</v>
      </c>
      <c r="BF385" s="20">
        <v>0.194240884066717</v>
      </c>
      <c r="BG385" s="25">
        <v>604.683</v>
      </c>
      <c r="BH385" s="2">
        <v>15963.3</v>
      </c>
      <c r="BI385" s="4">
        <v>95.86963</v>
      </c>
      <c r="BJ385">
        <v>0</v>
      </c>
      <c r="BK385">
        <v>0</v>
      </c>
      <c r="BL385" s="17">
        <v>14.3122958475</v>
      </c>
      <c r="BM385">
        <v>1.22301332874521</v>
      </c>
      <c r="BN385">
        <v>2.27855924641</v>
      </c>
      <c r="BO385">
        <f t="shared" si="20"/>
        <v>2.78670832869506</v>
      </c>
      <c r="BP385" s="26">
        <v>60.462962962963</v>
      </c>
    </row>
    <row r="386" spans="1:68">
      <c r="A386">
        <v>39</v>
      </c>
      <c r="B386" s="1" t="s">
        <v>231</v>
      </c>
      <c r="C386" s="1">
        <v>2015</v>
      </c>
      <c r="D386" s="1" t="str">
        <f t="shared" si="21"/>
        <v>滨州市2015</v>
      </c>
      <c r="E386" s="1">
        <v>1518.56963096254</v>
      </c>
      <c r="F386" s="21">
        <v>73.9763967867035</v>
      </c>
      <c r="G386" s="1">
        <v>71.1744538748174</v>
      </c>
      <c r="H386" s="21">
        <v>67</v>
      </c>
      <c r="I386" s="1">
        <v>1332.898</v>
      </c>
      <c r="J386" s="1">
        <v>125.142465753425</v>
      </c>
      <c r="K386" s="1">
        <v>57.1232876712329</v>
      </c>
      <c r="L386" s="1">
        <v>41.9917808219178</v>
      </c>
      <c r="M386" s="2">
        <v>389.07</v>
      </c>
      <c r="N386" s="1">
        <v>61189</v>
      </c>
      <c r="O386" s="1">
        <v>11.0217227137834</v>
      </c>
      <c r="P386" s="1">
        <v>66.001046</v>
      </c>
      <c r="Q386" s="1">
        <v>66.001046</v>
      </c>
      <c r="R386" s="1">
        <v>402.76397515528</v>
      </c>
      <c r="S386" s="1">
        <v>48.8345433702713</v>
      </c>
      <c r="T386" s="1">
        <v>91710</v>
      </c>
      <c r="U386" s="1" t="s">
        <v>233</v>
      </c>
      <c r="V386" s="1">
        <v>0</v>
      </c>
      <c r="W386" s="1">
        <v>0</v>
      </c>
      <c r="X386" s="1">
        <v>1</v>
      </c>
      <c r="Y386" s="1">
        <v>47</v>
      </c>
      <c r="Z386">
        <v>1</v>
      </c>
      <c r="AA386">
        <v>3</v>
      </c>
      <c r="AB386" s="1">
        <v>1</v>
      </c>
      <c r="AC386" s="1">
        <v>0</v>
      </c>
      <c r="AD386" s="1">
        <v>0</v>
      </c>
      <c r="AE386" s="1">
        <v>0</v>
      </c>
      <c r="AF386" s="12">
        <v>2041481</v>
      </c>
      <c r="AG386" s="12">
        <v>3093104</v>
      </c>
      <c r="AH386">
        <v>0.660010461982526</v>
      </c>
      <c r="AI386" s="10">
        <v>23553298</v>
      </c>
      <c r="AJ386" s="22">
        <v>54.62</v>
      </c>
      <c r="AK386" s="16">
        <v>9660</v>
      </c>
      <c r="AL386" s="23">
        <v>255507.6532</v>
      </c>
      <c r="AM386" s="16">
        <f t="shared" si="22"/>
        <v>656.713838640862</v>
      </c>
      <c r="AN386" s="16">
        <f t="shared" si="23"/>
        <v>0.0108480626874419</v>
      </c>
      <c r="AO386" s="16">
        <v>4891</v>
      </c>
      <c r="AP386">
        <v>0.0243822960662526</v>
      </c>
      <c r="AQ386" s="4">
        <v>127</v>
      </c>
      <c r="AR386" s="4">
        <v>219</v>
      </c>
      <c r="AS386" s="4">
        <v>1.0122007273113</v>
      </c>
      <c r="AT386" s="4">
        <v>11257244</v>
      </c>
      <c r="AU386" s="4">
        <v>51772</v>
      </c>
      <c r="AV386" s="4">
        <v>1379</v>
      </c>
      <c r="AW386" s="4">
        <v>6216</v>
      </c>
      <c r="AX386" s="4">
        <v>663659</v>
      </c>
      <c r="AY386" s="4">
        <v>19902379</v>
      </c>
      <c r="AZ386" s="4">
        <v>51153.7229804405</v>
      </c>
      <c r="BA386" s="4">
        <v>0.844993299876731</v>
      </c>
      <c r="BB386" s="4">
        <v>52655</v>
      </c>
      <c r="BC386" s="4">
        <v>23235807</v>
      </c>
      <c r="BD386" s="24">
        <v>5069145.2784</v>
      </c>
      <c r="BE386" s="12">
        <v>13028.8772673298</v>
      </c>
      <c r="BF386" s="20">
        <v>0.215220190327486</v>
      </c>
      <c r="BG386" s="25">
        <v>663.673</v>
      </c>
      <c r="BH386" s="2">
        <v>16193.4</v>
      </c>
      <c r="BI386" s="4">
        <v>219.7155</v>
      </c>
      <c r="BJ386">
        <v>0</v>
      </c>
      <c r="BK386">
        <v>0</v>
      </c>
      <c r="BL386" s="17">
        <v>13.9012461404</v>
      </c>
      <c r="BM386">
        <v>1.96870968439726</v>
      </c>
      <c r="BN386">
        <v>2.32188249586</v>
      </c>
      <c r="BO386">
        <f t="shared" ref="BO386:BO449" si="24">BM386*BN386</f>
        <v>4.57111255563206</v>
      </c>
      <c r="BP386" s="26">
        <v>61.3222222222222</v>
      </c>
    </row>
    <row r="387" spans="1:68">
      <c r="A387">
        <v>39</v>
      </c>
      <c r="B387" s="1" t="s">
        <v>231</v>
      </c>
      <c r="C387" s="1">
        <v>2016</v>
      </c>
      <c r="D387" s="1" t="str">
        <f t="shared" ref="D387:D450" si="25">B387&amp;C387</f>
        <v>滨州市2016</v>
      </c>
      <c r="E387" s="1">
        <v>1507.65987846956</v>
      </c>
      <c r="F387" s="21">
        <v>66.3617306613131</v>
      </c>
      <c r="G387" s="1">
        <v>61.5908484841577</v>
      </c>
      <c r="H387" s="21">
        <v>66</v>
      </c>
      <c r="I387" s="1">
        <v>1384.446</v>
      </c>
      <c r="J387" s="1">
        <v>126.07397260274</v>
      </c>
      <c r="K387" s="1">
        <v>36.758904109589</v>
      </c>
      <c r="L387" s="1">
        <v>36.5424657534247</v>
      </c>
      <c r="M387" s="2">
        <v>392</v>
      </c>
      <c r="N387" s="1">
        <v>63745</v>
      </c>
      <c r="O387" s="1">
        <v>11.0626460285722</v>
      </c>
      <c r="P387" s="1">
        <v>68.63661</v>
      </c>
      <c r="Q387" s="1">
        <v>68.63661</v>
      </c>
      <c r="R387" s="1">
        <v>405.797101449275</v>
      </c>
      <c r="S387" s="1">
        <v>46.2641188615845</v>
      </c>
      <c r="T387" s="1">
        <v>83281</v>
      </c>
      <c r="U387" s="1" t="s">
        <v>233</v>
      </c>
      <c r="V387" s="1">
        <v>0</v>
      </c>
      <c r="W387" s="1">
        <v>0</v>
      </c>
      <c r="X387" s="1">
        <v>1</v>
      </c>
      <c r="Y387" s="1">
        <v>48</v>
      </c>
      <c r="Z387">
        <v>1</v>
      </c>
      <c r="AA387">
        <v>3</v>
      </c>
      <c r="AB387" s="1">
        <v>1</v>
      </c>
      <c r="AC387" s="1">
        <v>0</v>
      </c>
      <c r="AD387" s="1">
        <v>0</v>
      </c>
      <c r="AE387" s="1">
        <v>0</v>
      </c>
      <c r="AF387" s="12">
        <v>2200082</v>
      </c>
      <c r="AG387" s="12">
        <v>3205406</v>
      </c>
      <c r="AH387">
        <v>0.68636609527779</v>
      </c>
      <c r="AI387" s="10">
        <v>24701013</v>
      </c>
      <c r="AJ387" s="22">
        <v>56.83</v>
      </c>
      <c r="AK387" s="16">
        <v>9660</v>
      </c>
      <c r="AL387" s="23">
        <v>272633.2035</v>
      </c>
      <c r="AM387" s="16">
        <f t="shared" ref="AM387:AM450" si="26">AL387/M387</f>
        <v>695.492866071429</v>
      </c>
      <c r="AN387" s="16">
        <f t="shared" ref="AN387:AN450" si="27">AL387/AI387</f>
        <v>0.011037328853679</v>
      </c>
      <c r="AO387" s="16">
        <v>4622</v>
      </c>
      <c r="AP387">
        <v>0.0255704068322981</v>
      </c>
      <c r="AQ387" s="4">
        <v>204</v>
      </c>
      <c r="AR387" s="4">
        <v>288</v>
      </c>
      <c r="AS387" s="4">
        <v>1.04651302837251</v>
      </c>
      <c r="AT387" s="4">
        <v>11914570</v>
      </c>
      <c r="AU387" s="4">
        <v>53567</v>
      </c>
      <c r="AV387" s="4">
        <v>1201</v>
      </c>
      <c r="AW387" s="4">
        <v>6421</v>
      </c>
      <c r="AX387" s="4">
        <v>536871</v>
      </c>
      <c r="AY387" s="4">
        <v>21565714</v>
      </c>
      <c r="AZ387" s="4">
        <v>55014.5765306122</v>
      </c>
      <c r="BA387" s="4">
        <v>0.873070023484462</v>
      </c>
      <c r="BB387" s="4">
        <v>62596</v>
      </c>
      <c r="BC387" s="4">
        <v>25897961</v>
      </c>
      <c r="BD387" s="24">
        <v>5786486.1411</v>
      </c>
      <c r="BE387" s="12">
        <v>14761.4442375</v>
      </c>
      <c r="BF387" s="20">
        <v>0.23426108642184</v>
      </c>
      <c r="BG387" s="25">
        <v>748.844</v>
      </c>
      <c r="BH387" s="2">
        <v>16418.7</v>
      </c>
      <c r="BI387" s="4">
        <v>234.6124</v>
      </c>
      <c r="BJ387">
        <v>0</v>
      </c>
      <c r="BK387">
        <v>0</v>
      </c>
      <c r="BL387" s="17">
        <v>14.0757706</v>
      </c>
      <c r="BM387">
        <v>1.90064975064932</v>
      </c>
      <c r="BN387">
        <v>2.29676118452</v>
      </c>
      <c r="BO387">
        <f t="shared" si="24"/>
        <v>4.36533857265896</v>
      </c>
      <c r="BP387">
        <v>72.54</v>
      </c>
    </row>
    <row r="388" spans="1:68">
      <c r="A388">
        <v>39</v>
      </c>
      <c r="B388" s="1" t="s">
        <v>231</v>
      </c>
      <c r="C388" s="1">
        <v>2017</v>
      </c>
      <c r="D388" s="1" t="str">
        <f t="shared" si="25"/>
        <v>滨州市2017</v>
      </c>
      <c r="E388" s="1">
        <v>1468.72052389209</v>
      </c>
      <c r="F388" s="21">
        <v>59.0595918636247</v>
      </c>
      <c r="G388" s="1">
        <v>53.0075304768611</v>
      </c>
      <c r="H388" s="21">
        <v>64</v>
      </c>
      <c r="I388" s="1">
        <v>7499.825</v>
      </c>
      <c r="J388" s="1">
        <v>100.947945205479</v>
      </c>
      <c r="K388" s="1">
        <v>29.6301369863014</v>
      </c>
      <c r="L388" s="1">
        <v>40.8027397260274</v>
      </c>
      <c r="M388" s="2">
        <v>394</v>
      </c>
      <c r="N388" s="1">
        <v>66668</v>
      </c>
      <c r="O388" s="1">
        <v>11.1074803566621</v>
      </c>
      <c r="P388" s="1">
        <v>68.513028</v>
      </c>
      <c r="Q388" s="1">
        <v>68.513028</v>
      </c>
      <c r="R388" s="1">
        <v>407.867494824017</v>
      </c>
      <c r="S388" s="1">
        <v>46.9909347439969</v>
      </c>
      <c r="T388" s="1">
        <v>89355</v>
      </c>
      <c r="U388" s="1" t="s">
        <v>233</v>
      </c>
      <c r="V388" s="1">
        <v>0</v>
      </c>
      <c r="W388" s="1">
        <v>0</v>
      </c>
      <c r="X388" s="1">
        <v>1</v>
      </c>
      <c r="Y388" s="1">
        <v>49</v>
      </c>
      <c r="Z388">
        <v>1</v>
      </c>
      <c r="AA388">
        <v>3</v>
      </c>
      <c r="AB388" s="1">
        <v>1</v>
      </c>
      <c r="AC388" s="1">
        <v>0</v>
      </c>
      <c r="AD388" s="1">
        <v>0</v>
      </c>
      <c r="AE388" s="1">
        <v>1</v>
      </c>
      <c r="AF388" s="12">
        <v>2262838</v>
      </c>
      <c r="AG388" s="12">
        <v>3302785</v>
      </c>
      <c r="AH388">
        <v>0.685130276418235</v>
      </c>
      <c r="AI388" s="10">
        <v>26011400</v>
      </c>
      <c r="AJ388" s="22">
        <v>58.63</v>
      </c>
      <c r="AK388" s="16">
        <v>9660</v>
      </c>
      <c r="AL388" s="23">
        <v>179780.1786</v>
      </c>
      <c r="AM388" s="16">
        <f t="shared" si="26"/>
        <v>456.294869543147</v>
      </c>
      <c r="AN388" s="16">
        <f t="shared" si="27"/>
        <v>0.00691159178667815</v>
      </c>
      <c r="AO388" s="16">
        <v>8778</v>
      </c>
      <c r="AP388">
        <v>0.0269269151138716</v>
      </c>
      <c r="AQ388" s="4">
        <v>295</v>
      </c>
      <c r="AR388" s="4">
        <v>297</v>
      </c>
      <c r="AS388" s="4">
        <v>0.973750998028839</v>
      </c>
      <c r="AT388" s="4">
        <v>10353925</v>
      </c>
      <c r="AU388" s="4">
        <v>55097</v>
      </c>
      <c r="AV388" s="4">
        <v>1259</v>
      </c>
      <c r="AW388" s="4">
        <v>6619</v>
      </c>
      <c r="AX388" s="4">
        <v>683562</v>
      </c>
      <c r="AY388" s="4">
        <v>24484938</v>
      </c>
      <c r="AZ388" s="4">
        <v>62144.5126903553</v>
      </c>
      <c r="BA388" s="4">
        <v>0.941315653905595</v>
      </c>
      <c r="BB388" s="4">
        <v>96054</v>
      </c>
      <c r="BC388" s="4">
        <v>23832516</v>
      </c>
      <c r="BD388" s="24">
        <v>6688656.85446684</v>
      </c>
      <c r="BE388" s="12">
        <v>16976.286432657</v>
      </c>
      <c r="BF388" s="20">
        <v>0.257143285423577</v>
      </c>
      <c r="BG388" s="25">
        <v>824.02</v>
      </c>
      <c r="BH388" s="2">
        <v>16716.2</v>
      </c>
      <c r="BI388" s="4">
        <v>299.792</v>
      </c>
      <c r="BJ388">
        <v>0</v>
      </c>
      <c r="BK388">
        <v>0</v>
      </c>
      <c r="BL388" s="17">
        <v>14.3842979223</v>
      </c>
      <c r="BM388">
        <v>1.36897608889041</v>
      </c>
      <c r="BN388">
        <v>2.23364230949</v>
      </c>
      <c r="BO388">
        <f t="shared" si="24"/>
        <v>3.05780291282577</v>
      </c>
      <c r="BP388">
        <v>71.94</v>
      </c>
    </row>
    <row r="389" spans="1:68">
      <c r="A389">
        <v>39</v>
      </c>
      <c r="B389" s="1" t="s">
        <v>231</v>
      </c>
      <c r="C389" s="1">
        <v>2018</v>
      </c>
      <c r="D389" s="1" t="str">
        <f t="shared" si="25"/>
        <v>滨州市2018</v>
      </c>
      <c r="E389" s="1">
        <v>1622.85669867245</v>
      </c>
      <c r="F389" s="21">
        <v>57.2674511090634</v>
      </c>
      <c r="G389" s="1">
        <v>46.2333409990708</v>
      </c>
      <c r="H389" s="21">
        <v>54</v>
      </c>
      <c r="I389" s="1">
        <v>9108.878</v>
      </c>
      <c r="J389" s="1">
        <v>86.5</v>
      </c>
      <c r="K389" s="1">
        <v>21.25</v>
      </c>
      <c r="L389" s="1">
        <v>36.8333333333333</v>
      </c>
      <c r="M389" s="2">
        <v>397</v>
      </c>
      <c r="N389" s="1">
        <v>67405</v>
      </c>
      <c r="O389" s="1">
        <v>11.1184744781252</v>
      </c>
      <c r="P389" s="1">
        <v>69.656662</v>
      </c>
      <c r="Q389" s="1">
        <v>69.656662</v>
      </c>
      <c r="R389" s="1">
        <v>410.973084886128</v>
      </c>
      <c r="S389" s="1">
        <v>44.8862345295624</v>
      </c>
      <c r="T389" s="1">
        <v>76769</v>
      </c>
      <c r="U389" s="1" t="s">
        <v>233</v>
      </c>
      <c r="V389" s="1">
        <v>0</v>
      </c>
      <c r="W389" s="1">
        <v>0</v>
      </c>
      <c r="X389" s="1">
        <v>1</v>
      </c>
      <c r="Y389" s="1">
        <v>50</v>
      </c>
      <c r="Z389">
        <v>1</v>
      </c>
      <c r="AA389">
        <v>3</v>
      </c>
      <c r="AB389" s="1">
        <v>1</v>
      </c>
      <c r="AC389" s="1">
        <v>0</v>
      </c>
      <c r="AD389" s="1">
        <v>0</v>
      </c>
      <c r="AE389" s="1">
        <v>1</v>
      </c>
      <c r="AF389" s="12">
        <v>2405395</v>
      </c>
      <c r="AG389" s="12">
        <v>3453216</v>
      </c>
      <c r="AH389">
        <v>0.696566620796382</v>
      </c>
      <c r="AI389" s="10">
        <v>26405200</v>
      </c>
      <c r="AJ389" s="22">
        <v>57.64</v>
      </c>
      <c r="AK389" s="16">
        <v>9660</v>
      </c>
      <c r="AL389" s="23">
        <v>128503.2906</v>
      </c>
      <c r="AM389" s="16">
        <f t="shared" si="26"/>
        <v>323.685870528967</v>
      </c>
      <c r="AN389" s="16">
        <f t="shared" si="27"/>
        <v>0.00486659031554391</v>
      </c>
      <c r="AO389" s="16">
        <v>4474</v>
      </c>
      <c r="AP389">
        <v>0.0273345755693582</v>
      </c>
      <c r="AQ389" s="4">
        <v>355</v>
      </c>
      <c r="AR389" s="4">
        <v>293</v>
      </c>
      <c r="AS389" s="4">
        <v>0.963641578995223</v>
      </c>
      <c r="AT389" s="4">
        <v>12675211</v>
      </c>
      <c r="AU389" s="4">
        <v>56397</v>
      </c>
      <c r="AV389" s="4">
        <v>1292</v>
      </c>
      <c r="AW389" s="4">
        <v>6809</v>
      </c>
      <c r="AX389" s="4">
        <v>542640</v>
      </c>
      <c r="AY389" s="4">
        <v>27647128</v>
      </c>
      <c r="AZ389" s="4">
        <v>69640.120906801</v>
      </c>
      <c r="BA389" s="4">
        <v>1.04703346310575</v>
      </c>
      <c r="BB389" s="4">
        <v>101917</v>
      </c>
      <c r="BC389" s="4">
        <v>33243983</v>
      </c>
      <c r="BD389" s="24">
        <v>8208766.81366596</v>
      </c>
      <c r="BE389" s="12">
        <v>20676.9944928614</v>
      </c>
      <c r="BF389" s="20">
        <v>0.310876903551799</v>
      </c>
      <c r="BG389" s="25">
        <v>896.595</v>
      </c>
      <c r="BH389" s="2">
        <v>16912.6</v>
      </c>
      <c r="BI389" s="4">
        <v>382.2593</v>
      </c>
      <c r="BJ389">
        <v>0</v>
      </c>
      <c r="BK389">
        <v>0</v>
      </c>
      <c r="BL389" s="17">
        <v>13.9420618034</v>
      </c>
      <c r="BM389">
        <v>1.9860589290137</v>
      </c>
      <c r="BN389">
        <v>2.26043833875</v>
      </c>
      <c r="BO389">
        <f t="shared" si="24"/>
        <v>4.48936374615933</v>
      </c>
      <c r="BP389">
        <v>71.62</v>
      </c>
    </row>
    <row r="390" spans="1:68">
      <c r="A390">
        <v>39</v>
      </c>
      <c r="B390" s="1" t="s">
        <v>231</v>
      </c>
      <c r="C390" s="1">
        <v>2019</v>
      </c>
      <c r="D390" s="1" t="str">
        <f t="shared" si="25"/>
        <v>滨州市2019</v>
      </c>
      <c r="E390" s="1">
        <v>1563.81633756345</v>
      </c>
      <c r="F390" s="21">
        <v>50.022675666576</v>
      </c>
      <c r="G390" s="1">
        <v>53.3333333333333</v>
      </c>
      <c r="H390" s="21">
        <v>53</v>
      </c>
      <c r="I390" s="1">
        <v>8534.355</v>
      </c>
      <c r="J390" s="1">
        <v>88.1666666666666</v>
      </c>
      <c r="K390" s="1">
        <v>19.3333333333333</v>
      </c>
      <c r="L390" s="1">
        <v>40.25</v>
      </c>
      <c r="M390" s="2">
        <v>398</v>
      </c>
      <c r="N390" s="1">
        <v>62639</v>
      </c>
      <c r="O390" s="1">
        <v>11.0451433662972</v>
      </c>
      <c r="P390" s="1">
        <v>64.183343</v>
      </c>
      <c r="Q390" s="1">
        <v>64.254498</v>
      </c>
      <c r="R390" s="1">
        <v>412.008281573499</v>
      </c>
      <c r="S390" s="1">
        <v>42.3691493691494</v>
      </c>
      <c r="T390" s="1">
        <v>82658</v>
      </c>
      <c r="U390" s="1" t="s">
        <v>234</v>
      </c>
      <c r="V390" s="1">
        <v>0</v>
      </c>
      <c r="W390" s="1">
        <v>0</v>
      </c>
      <c r="X390" s="1">
        <v>0</v>
      </c>
      <c r="Y390" s="1">
        <v>56</v>
      </c>
      <c r="Z390">
        <v>1</v>
      </c>
      <c r="AA390">
        <v>3</v>
      </c>
      <c r="AB390" s="1">
        <v>0</v>
      </c>
      <c r="AC390" s="1">
        <v>0</v>
      </c>
      <c r="AD390" s="1">
        <v>0</v>
      </c>
      <c r="AE390" s="1">
        <v>0</v>
      </c>
      <c r="AF390" s="12">
        <v>2429629</v>
      </c>
      <c r="AG390" s="12">
        <v>3785451</v>
      </c>
      <c r="AH390">
        <v>0.641833430151387</v>
      </c>
      <c r="AI390" s="10">
        <v>24570000</v>
      </c>
      <c r="AJ390" s="22">
        <v>58.23</v>
      </c>
      <c r="AK390" s="16">
        <v>9660</v>
      </c>
      <c r="AL390" s="23">
        <v>149835.42</v>
      </c>
      <c r="AM390" s="16">
        <f t="shared" si="26"/>
        <v>376.470904522613</v>
      </c>
      <c r="AN390" s="16">
        <f t="shared" si="27"/>
        <v>0.00609830769230769</v>
      </c>
      <c r="AO390" s="16">
        <v>2410</v>
      </c>
      <c r="AP390">
        <v>0.0254347826086957</v>
      </c>
      <c r="AQ390" s="4">
        <v>275</v>
      </c>
      <c r="AR390" s="4">
        <v>467</v>
      </c>
      <c r="AS390" s="4">
        <v>1.01478708483205</v>
      </c>
      <c r="AT390" s="4">
        <v>11798998</v>
      </c>
      <c r="AU390" s="4">
        <v>57496</v>
      </c>
      <c r="AV390" s="4">
        <v>1247</v>
      </c>
      <c r="AW390" s="4">
        <v>6991</v>
      </c>
      <c r="AX390" s="4">
        <v>636901</v>
      </c>
      <c r="AY390" s="4">
        <v>31054175</v>
      </c>
      <c r="AZ390" s="4">
        <v>78025.5653266332</v>
      </c>
      <c r="BA390" s="4">
        <v>1.26390618640619</v>
      </c>
      <c r="BB390" s="4">
        <v>130977</v>
      </c>
      <c r="BC390" s="4">
        <v>21009103</v>
      </c>
      <c r="BD390" s="24">
        <v>8739829.41968745</v>
      </c>
      <c r="BE390" s="12">
        <v>21959.3704012247</v>
      </c>
      <c r="BF390" s="20">
        <v>0.355711413092692</v>
      </c>
      <c r="BG390" s="25">
        <v>972.662</v>
      </c>
      <c r="BH390" s="2">
        <v>17032</v>
      </c>
      <c r="BI390" s="4">
        <v>441.0572</v>
      </c>
      <c r="BJ390">
        <v>0</v>
      </c>
      <c r="BK390">
        <v>0</v>
      </c>
      <c r="BL390" s="17">
        <v>14.3414695197</v>
      </c>
      <c r="BM390">
        <v>1.49539322700548</v>
      </c>
      <c r="BN390">
        <v>2.35662809718</v>
      </c>
      <c r="BO390">
        <f t="shared" si="24"/>
        <v>3.52408569509378</v>
      </c>
      <c r="BP390">
        <v>76.84</v>
      </c>
    </row>
    <row r="391" spans="1:68">
      <c r="A391">
        <v>39</v>
      </c>
      <c r="B391" s="1" t="s">
        <v>231</v>
      </c>
      <c r="C391" s="1">
        <v>2020</v>
      </c>
      <c r="D391" s="1" t="str">
        <f t="shared" si="25"/>
        <v>滨州市2020</v>
      </c>
      <c r="E391" s="1">
        <v>1478.60592138944</v>
      </c>
      <c r="F391" s="21">
        <v>46.2075621760188</v>
      </c>
      <c r="G391" s="1">
        <v>48.8333333333333</v>
      </c>
      <c r="H391" s="1"/>
      <c r="I391" s="1"/>
      <c r="J391" s="1">
        <v>77.4166666666666</v>
      </c>
      <c r="K391" s="1">
        <v>16.6666666666666</v>
      </c>
      <c r="L391" s="1">
        <v>38.4166666666666</v>
      </c>
      <c r="M391" s="2">
        <v>399</v>
      </c>
      <c r="P391">
        <v>56.488123</v>
      </c>
      <c r="Q391" s="1">
        <v>56.489315</v>
      </c>
      <c r="R391" s="1">
        <v>412.008281573499</v>
      </c>
      <c r="S391" s="1">
        <v>40.7302710008732</v>
      </c>
      <c r="T391" s="1">
        <v>61110</v>
      </c>
      <c r="U391" s="1" t="s">
        <v>234</v>
      </c>
      <c r="V391" s="1">
        <v>0</v>
      </c>
      <c r="W391" s="1">
        <v>0</v>
      </c>
      <c r="X391" s="1">
        <v>0</v>
      </c>
      <c r="Y391" s="1">
        <v>57</v>
      </c>
      <c r="Z391">
        <v>1</v>
      </c>
      <c r="AA391">
        <v>3</v>
      </c>
      <c r="AB391" s="1">
        <v>0</v>
      </c>
      <c r="AC391" s="1">
        <v>0</v>
      </c>
      <c r="AD391" s="1">
        <v>0</v>
      </c>
      <c r="AE391" s="1">
        <v>0</v>
      </c>
      <c r="AF391" s="12">
        <v>2527900</v>
      </c>
      <c r="AG391" s="12">
        <v>4475100</v>
      </c>
      <c r="AH391">
        <v>0.564881231704319</v>
      </c>
      <c r="AI391" s="10">
        <v>25081100</v>
      </c>
      <c r="AJ391" s="22"/>
      <c r="AK391" s="16">
        <v>9660</v>
      </c>
      <c r="AM391" s="16"/>
      <c r="AN391" s="16"/>
      <c r="AP391">
        <v>0.0259638716356108</v>
      </c>
      <c r="BE391" s="8"/>
      <c r="BF391"/>
      <c r="BG391" s="25"/>
      <c r="BH391" s="2">
        <v>17032</v>
      </c>
      <c r="BJ391">
        <v>0</v>
      </c>
      <c r="BK391">
        <v>0</v>
      </c>
      <c r="BL391" s="17">
        <v>13.9381069624</v>
      </c>
      <c r="BM391">
        <v>1.74917383179452</v>
      </c>
      <c r="BN391">
        <v>2.29213566147</v>
      </c>
      <c r="BO391">
        <f t="shared" si="24"/>
        <v>4.00934371796635</v>
      </c>
      <c r="BP391">
        <v>82.97</v>
      </c>
    </row>
    <row r="392" spans="1:67">
      <c r="A392">
        <v>40</v>
      </c>
      <c r="B392" s="1" t="s">
        <v>235</v>
      </c>
      <c r="C392" s="1">
        <v>2011</v>
      </c>
      <c r="D392" s="1" t="str">
        <f t="shared" si="25"/>
        <v>菏泽市2011</v>
      </c>
      <c r="E392" s="1">
        <v>1269.80699618494</v>
      </c>
      <c r="F392" s="21">
        <v>74.0112681931716</v>
      </c>
      <c r="G392" s="1">
        <v>86.7253844221773</v>
      </c>
      <c r="H392" s="21">
        <v>74</v>
      </c>
      <c r="I392" s="1">
        <v>373.7239</v>
      </c>
      <c r="J392" s="1"/>
      <c r="K392" s="1"/>
      <c r="L392" s="1"/>
      <c r="M392" s="2">
        <v>966.5</v>
      </c>
      <c r="N392" s="1">
        <v>18746</v>
      </c>
      <c r="O392" s="1">
        <v>9.83873567530643</v>
      </c>
      <c r="P392" s="1">
        <v>48.193726</v>
      </c>
      <c r="Q392" s="1">
        <v>48.228023</v>
      </c>
      <c r="R392" s="1">
        <v>789.688700057194</v>
      </c>
      <c r="S392" s="1">
        <v>48.1168991562772</v>
      </c>
      <c r="T392" s="1">
        <v>31103</v>
      </c>
      <c r="U392" s="1" t="s">
        <v>236</v>
      </c>
      <c r="V392" s="1">
        <v>0</v>
      </c>
      <c r="W392" s="1">
        <v>0</v>
      </c>
      <c r="X392" s="1">
        <v>0</v>
      </c>
      <c r="Y392" s="1">
        <v>52</v>
      </c>
      <c r="Z392">
        <v>1</v>
      </c>
      <c r="AA392">
        <v>3</v>
      </c>
      <c r="AB392" s="1">
        <v>1</v>
      </c>
      <c r="AC392" s="1">
        <v>0</v>
      </c>
      <c r="AD392" s="1">
        <v>0</v>
      </c>
      <c r="AE392" s="1">
        <v>0</v>
      </c>
      <c r="AF392" s="12">
        <v>1115945</v>
      </c>
      <c r="AG392" s="12">
        <v>2315540</v>
      </c>
      <c r="AH392">
        <v>0.481937258695596</v>
      </c>
      <c r="AI392" s="10">
        <v>15565200</v>
      </c>
      <c r="AJ392" s="22"/>
      <c r="AK392" s="16">
        <v>12239</v>
      </c>
      <c r="AL392" s="23">
        <v>51922.2932</v>
      </c>
      <c r="AM392" s="16">
        <f t="shared" si="26"/>
        <v>53.7219795137093</v>
      </c>
      <c r="AN392" s="16">
        <f t="shared" si="27"/>
        <v>0.00333579351373577</v>
      </c>
      <c r="AO392" s="16">
        <v>2801</v>
      </c>
      <c r="AP392">
        <v>0.0127177056949097</v>
      </c>
      <c r="AQ392" s="4">
        <v>38</v>
      </c>
      <c r="AR392" s="4">
        <v>70</v>
      </c>
      <c r="AS392" s="4">
        <v>1.03609845606418</v>
      </c>
      <c r="AT392" s="4">
        <v>1650653</v>
      </c>
      <c r="AU392" s="4">
        <v>31938</v>
      </c>
      <c r="AV392" s="4">
        <v>2205</v>
      </c>
      <c r="AW392" s="4">
        <v>16170</v>
      </c>
      <c r="AX392" s="4">
        <v>436551</v>
      </c>
      <c r="AY392" s="4">
        <v>5522880</v>
      </c>
      <c r="AZ392" s="4">
        <v>5714.30936368339</v>
      </c>
      <c r="BA392" s="4">
        <v>0.354822295890833</v>
      </c>
      <c r="BB392" s="4">
        <v>24126</v>
      </c>
      <c r="BC392" s="4">
        <v>7326800</v>
      </c>
      <c r="BD392" s="24">
        <v>1769743.494</v>
      </c>
      <c r="BE392" s="12">
        <v>1831.08483600621</v>
      </c>
      <c r="BF392" s="20">
        <v>0.113698731400817</v>
      </c>
      <c r="BG392" s="25">
        <v>426.824</v>
      </c>
      <c r="BH392" s="2">
        <v>20194.2</v>
      </c>
      <c r="BI392" s="4">
        <v>67.60869</v>
      </c>
      <c r="BJ392">
        <v>0</v>
      </c>
      <c r="BK392">
        <v>0</v>
      </c>
      <c r="BL392" s="17">
        <v>13.6869323286</v>
      </c>
      <c r="BM392">
        <v>1.97980703576164</v>
      </c>
      <c r="BN392">
        <v>1.92222374234</v>
      </c>
      <c r="BO392">
        <f t="shared" si="24"/>
        <v>3.80563208939281</v>
      </c>
    </row>
    <row r="393" spans="1:67">
      <c r="A393">
        <v>40</v>
      </c>
      <c r="B393" s="1" t="s">
        <v>235</v>
      </c>
      <c r="C393" s="1">
        <v>2012</v>
      </c>
      <c r="D393" s="1" t="str">
        <f t="shared" si="25"/>
        <v>菏泽市2012</v>
      </c>
      <c r="E393" s="1">
        <v>1278.33735104545</v>
      </c>
      <c r="F393" s="21">
        <v>74.9927983546901</v>
      </c>
      <c r="G393" s="1">
        <v>78.1891280776614</v>
      </c>
      <c r="H393" s="21">
        <v>74</v>
      </c>
      <c r="I393" s="1">
        <v>605.7331</v>
      </c>
      <c r="J393" s="1">
        <v>112</v>
      </c>
      <c r="K393" s="1">
        <v>54</v>
      </c>
      <c r="L393" s="1">
        <v>41</v>
      </c>
      <c r="M393" s="2">
        <v>957.3</v>
      </c>
      <c r="N393" s="1">
        <v>21461</v>
      </c>
      <c r="O393" s="1">
        <v>9.97399261342148</v>
      </c>
      <c r="P393" s="1">
        <v>50.057479</v>
      </c>
      <c r="Q393" s="1">
        <v>49.841913</v>
      </c>
      <c r="R393" s="1">
        <v>782.171746057684</v>
      </c>
      <c r="S393" s="1">
        <v>48.2537171958518</v>
      </c>
      <c r="T393" s="1">
        <v>31664</v>
      </c>
      <c r="U393" s="1" t="s">
        <v>236</v>
      </c>
      <c r="V393" s="1">
        <v>0</v>
      </c>
      <c r="W393" s="1">
        <v>0</v>
      </c>
      <c r="X393" s="1">
        <v>0</v>
      </c>
      <c r="Y393" s="1">
        <v>53</v>
      </c>
      <c r="Z393">
        <v>1</v>
      </c>
      <c r="AA393">
        <v>3</v>
      </c>
      <c r="AB393" s="1">
        <v>1</v>
      </c>
      <c r="AC393" s="1">
        <v>0</v>
      </c>
      <c r="AD393" s="1">
        <v>0</v>
      </c>
      <c r="AE393" s="1">
        <v>0</v>
      </c>
      <c r="AF393" s="12">
        <v>1403004</v>
      </c>
      <c r="AG393" s="12">
        <v>2802786</v>
      </c>
      <c r="AH393">
        <v>0.500574785231552</v>
      </c>
      <c r="AI393" s="10">
        <v>17873557</v>
      </c>
      <c r="AJ393" s="22"/>
      <c r="AK393" s="16">
        <v>12239</v>
      </c>
      <c r="AL393" s="23">
        <v>104187.8125</v>
      </c>
      <c r="AM393" s="16">
        <f t="shared" si="26"/>
        <v>108.835069988509</v>
      </c>
      <c r="AN393" s="16">
        <f t="shared" si="27"/>
        <v>0.00582915938332812</v>
      </c>
      <c r="AO393" s="16">
        <v>2929</v>
      </c>
      <c r="AP393">
        <v>0.0146037723670234</v>
      </c>
      <c r="AQ393" s="4">
        <v>40</v>
      </c>
      <c r="AR393" s="4">
        <v>81</v>
      </c>
      <c r="AS393" s="4">
        <v>0.966709754734961</v>
      </c>
      <c r="AT393" s="4">
        <v>1655736</v>
      </c>
      <c r="AU393" s="4">
        <v>31991</v>
      </c>
      <c r="AV393" s="4">
        <v>2491</v>
      </c>
      <c r="AW393" s="4">
        <v>16200</v>
      </c>
      <c r="AX393" s="4">
        <v>436550</v>
      </c>
      <c r="AY393" s="4">
        <v>5582559</v>
      </c>
      <c r="AZ393" s="4">
        <v>5831.56690692573</v>
      </c>
      <c r="BA393" s="4">
        <v>0.312336207057163</v>
      </c>
      <c r="BB393" s="4">
        <v>41366</v>
      </c>
      <c r="BC393" s="4">
        <v>9819021</v>
      </c>
      <c r="BD393" s="24">
        <v>2007709.5625</v>
      </c>
      <c r="BE393" s="12">
        <v>2097.26267888854</v>
      </c>
      <c r="BF393" s="20">
        <v>0.112328484056084</v>
      </c>
      <c r="BG393" s="25">
        <v>481.272</v>
      </c>
      <c r="BH393" s="2">
        <v>21371.8</v>
      </c>
      <c r="BI393" s="4">
        <v>82.67099</v>
      </c>
      <c r="BJ393">
        <v>0</v>
      </c>
      <c r="BK393">
        <v>0</v>
      </c>
      <c r="BL393" s="17">
        <v>14.0383914443</v>
      </c>
      <c r="BM393">
        <v>1.59573035669041</v>
      </c>
      <c r="BN393">
        <v>1.97289778526</v>
      </c>
      <c r="BO393">
        <f t="shared" si="24"/>
        <v>3.14821288658666</v>
      </c>
    </row>
    <row r="394" spans="1:68">
      <c r="A394">
        <v>40</v>
      </c>
      <c r="B394" s="1" t="s">
        <v>235</v>
      </c>
      <c r="C394" s="1">
        <v>2013</v>
      </c>
      <c r="D394" s="1" t="str">
        <f t="shared" si="25"/>
        <v>菏泽市2013</v>
      </c>
      <c r="E394" s="1">
        <v>1417.65842782846</v>
      </c>
      <c r="F394" s="21">
        <v>81.996989659807</v>
      </c>
      <c r="G394" s="1">
        <v>89.0445848125223</v>
      </c>
      <c r="H394" s="21">
        <v>74</v>
      </c>
      <c r="I394" s="1">
        <v>677.3466</v>
      </c>
      <c r="J394" s="1"/>
      <c r="K394" s="1"/>
      <c r="L394" s="1"/>
      <c r="M394" s="2">
        <v>957.5</v>
      </c>
      <c r="N394" s="1">
        <v>21421</v>
      </c>
      <c r="O394" s="1">
        <v>9.97212702825282</v>
      </c>
      <c r="P394" s="1">
        <v>49.744113</v>
      </c>
      <c r="Q394" s="1">
        <v>49.508951</v>
      </c>
      <c r="R394" s="1">
        <v>782.335158101152</v>
      </c>
      <c r="S394" s="1">
        <v>48.1414726534074</v>
      </c>
      <c r="T394" s="1">
        <v>57561</v>
      </c>
      <c r="U394" s="1" t="s">
        <v>237</v>
      </c>
      <c r="V394" s="1">
        <v>0</v>
      </c>
      <c r="W394" s="1">
        <v>0</v>
      </c>
      <c r="X394" s="1">
        <v>0</v>
      </c>
      <c r="Y394" s="1">
        <v>56</v>
      </c>
      <c r="Z394">
        <v>1</v>
      </c>
      <c r="AA394">
        <v>2</v>
      </c>
      <c r="AB394" s="1">
        <v>0</v>
      </c>
      <c r="AC394" s="1">
        <v>0</v>
      </c>
      <c r="AD394" s="1">
        <v>0</v>
      </c>
      <c r="AE394" s="1">
        <v>0</v>
      </c>
      <c r="AF394" s="12">
        <v>1593001</v>
      </c>
      <c r="AG394" s="12">
        <v>3202391</v>
      </c>
      <c r="AH394">
        <v>0.497441130705151</v>
      </c>
      <c r="AI394" s="10">
        <v>20500100</v>
      </c>
      <c r="AJ394" s="22">
        <v>41.61</v>
      </c>
      <c r="AK394" s="16">
        <v>12239</v>
      </c>
      <c r="AL394" s="23">
        <v>135123.2376</v>
      </c>
      <c r="AM394" s="16">
        <f t="shared" si="26"/>
        <v>141.120874778068</v>
      </c>
      <c r="AN394" s="16">
        <f t="shared" si="27"/>
        <v>0.00659134529099858</v>
      </c>
      <c r="AO394" s="16">
        <v>3070</v>
      </c>
      <c r="AP394">
        <v>0.0167498161614511</v>
      </c>
      <c r="AQ394" s="4">
        <v>61</v>
      </c>
      <c r="AR394" s="4">
        <v>77</v>
      </c>
      <c r="AS394" s="4">
        <v>1.02443435405386</v>
      </c>
      <c r="AT394" s="4">
        <v>1666228</v>
      </c>
      <c r="AU394" s="4">
        <v>33409</v>
      </c>
      <c r="AV394" s="4">
        <v>2538</v>
      </c>
      <c r="AW394" s="4">
        <v>6945</v>
      </c>
      <c r="AX394" s="4">
        <v>436543</v>
      </c>
      <c r="AY394" s="4">
        <v>8107695</v>
      </c>
      <c r="AZ394" s="4">
        <v>8467.56657963447</v>
      </c>
      <c r="BA394" s="4">
        <v>0.395495387827376</v>
      </c>
      <c r="BB394" s="4">
        <v>35648</v>
      </c>
      <c r="BC394" s="4">
        <v>11909040</v>
      </c>
      <c r="BD394" s="24">
        <v>1837491.474</v>
      </c>
      <c r="BE394" s="12">
        <v>1919.05114778068</v>
      </c>
      <c r="BF394" s="20">
        <v>0.0896332932034478</v>
      </c>
      <c r="BG394" s="25">
        <v>541.875</v>
      </c>
      <c r="BH394" s="2">
        <v>21703.6</v>
      </c>
      <c r="BI394" s="4">
        <v>93.00437</v>
      </c>
      <c r="BJ394">
        <v>0</v>
      </c>
      <c r="BK394">
        <v>0</v>
      </c>
      <c r="BL394" s="17">
        <v>14.6323726972</v>
      </c>
      <c r="BM394">
        <v>1.51540870408767</v>
      </c>
      <c r="BN394">
        <v>2.20867388143</v>
      </c>
      <c r="BO394">
        <f t="shared" si="24"/>
        <v>3.34704362441012</v>
      </c>
      <c r="BP394">
        <v>11</v>
      </c>
    </row>
    <row r="395" spans="1:68">
      <c r="A395">
        <v>40</v>
      </c>
      <c r="B395" s="1" t="s">
        <v>235</v>
      </c>
      <c r="C395" s="1">
        <v>2014</v>
      </c>
      <c r="D395" s="1" t="str">
        <f t="shared" si="25"/>
        <v>菏泽市2014</v>
      </c>
      <c r="E395" s="1">
        <v>1331.83542322758</v>
      </c>
      <c r="F395" s="21">
        <v>69.1639917014394</v>
      </c>
      <c r="G395" s="1">
        <v>81.1134403245565</v>
      </c>
      <c r="H395" s="21">
        <v>74</v>
      </c>
      <c r="I395" s="1">
        <v>570.2901</v>
      </c>
      <c r="J395" s="1">
        <v>160.556164383562</v>
      </c>
      <c r="K395" s="1">
        <v>52.6712328767123</v>
      </c>
      <c r="L395" s="1">
        <v>42.4191780821918</v>
      </c>
      <c r="M395" s="2">
        <v>990.6</v>
      </c>
      <c r="N395" s="1">
        <v>26446</v>
      </c>
      <c r="O395" s="1">
        <v>10.1828601971168</v>
      </c>
      <c r="P395" s="1">
        <v>47.153785</v>
      </c>
      <c r="Q395" s="1">
        <v>47.153785</v>
      </c>
      <c r="R395" s="1">
        <v>814.973262032086</v>
      </c>
      <c r="S395" s="1">
        <v>47.5158421174791</v>
      </c>
      <c r="T395" s="1">
        <v>81937</v>
      </c>
      <c r="U395" s="1" t="s">
        <v>237</v>
      </c>
      <c r="V395" s="1">
        <v>0</v>
      </c>
      <c r="W395" s="1">
        <v>0</v>
      </c>
      <c r="X395" s="1">
        <v>0</v>
      </c>
      <c r="Y395" s="1">
        <v>57</v>
      </c>
      <c r="Z395">
        <v>1</v>
      </c>
      <c r="AA395">
        <v>2</v>
      </c>
      <c r="AB395" s="1">
        <v>0</v>
      </c>
      <c r="AC395" s="1">
        <v>0</v>
      </c>
      <c r="AD395" s="1">
        <v>0</v>
      </c>
      <c r="AE395" s="1">
        <v>0</v>
      </c>
      <c r="AF395" s="12">
        <v>1619658</v>
      </c>
      <c r="AG395" s="12">
        <v>3434842</v>
      </c>
      <c r="AH395">
        <v>0.471537846573438</v>
      </c>
      <c r="AI395" s="10">
        <v>22221900</v>
      </c>
      <c r="AJ395" s="22">
        <v>43.055</v>
      </c>
      <c r="AK395" s="16">
        <v>12155</v>
      </c>
      <c r="AL395" s="23">
        <v>134207.8944</v>
      </c>
      <c r="AM395" s="16">
        <f t="shared" si="26"/>
        <v>135.481419745609</v>
      </c>
      <c r="AN395" s="16">
        <f t="shared" si="27"/>
        <v>0.00603944281992089</v>
      </c>
      <c r="AO395" s="16">
        <v>3296</v>
      </c>
      <c r="AP395">
        <v>0.018282106129165</v>
      </c>
      <c r="AQ395" s="4">
        <v>39</v>
      </c>
      <c r="AR395" s="4">
        <v>85</v>
      </c>
      <c r="AS395" s="4">
        <v>0.995059471149637</v>
      </c>
      <c r="AT395" s="4">
        <v>1687992</v>
      </c>
      <c r="AU395" s="4">
        <v>36520</v>
      </c>
      <c r="AV395" s="4">
        <v>2796</v>
      </c>
      <c r="AW395" s="4">
        <v>6593</v>
      </c>
      <c r="AX395" s="4">
        <v>436479</v>
      </c>
      <c r="AY395" s="4">
        <v>9407035</v>
      </c>
      <c r="AZ395" s="4">
        <v>9496.30022208762</v>
      </c>
      <c r="BA395" s="4">
        <v>0.423322713179341</v>
      </c>
      <c r="BB395" s="4">
        <v>40313</v>
      </c>
      <c r="BC395" s="4">
        <v>15116227</v>
      </c>
      <c r="BD395" s="24">
        <v>2163592.4448</v>
      </c>
      <c r="BE395" s="12">
        <v>2184.12320290733</v>
      </c>
      <c r="BF395" s="20">
        <v>0.0973630717805408</v>
      </c>
      <c r="BG395" s="25">
        <v>597.545</v>
      </c>
      <c r="BH395" s="2">
        <v>22922.6</v>
      </c>
      <c r="BI395" s="4">
        <v>99.35325</v>
      </c>
      <c r="BJ395">
        <v>0</v>
      </c>
      <c r="BK395">
        <v>0</v>
      </c>
      <c r="BL395" s="17">
        <v>14.8632774826</v>
      </c>
      <c r="BM395">
        <v>1.7254555502</v>
      </c>
      <c r="BN395">
        <v>2.11801118562</v>
      </c>
      <c r="BO395">
        <f t="shared" si="24"/>
        <v>3.65453415561371</v>
      </c>
      <c r="BP395" s="26">
        <v>6.48148148148148</v>
      </c>
    </row>
    <row r="396" spans="1:68">
      <c r="A396">
        <v>40</v>
      </c>
      <c r="B396" s="1" t="s">
        <v>235</v>
      </c>
      <c r="C396" s="1">
        <v>2015</v>
      </c>
      <c r="D396" s="1" t="str">
        <f t="shared" si="25"/>
        <v>菏泽市2015</v>
      </c>
      <c r="E396" s="1">
        <v>1288.53088451953</v>
      </c>
      <c r="F396" s="21">
        <v>82.1863035631081</v>
      </c>
      <c r="G396" s="1">
        <v>81.5171224413226</v>
      </c>
      <c r="H396" s="21">
        <v>74</v>
      </c>
      <c r="I396" s="1">
        <v>585.7527</v>
      </c>
      <c r="J396" s="1">
        <v>154.364383561644</v>
      </c>
      <c r="K396" s="1">
        <v>40.0356164383562</v>
      </c>
      <c r="L396" s="1">
        <v>39.8</v>
      </c>
      <c r="M396" s="2">
        <v>1003.06</v>
      </c>
      <c r="N396" s="1">
        <v>28350</v>
      </c>
      <c r="O396" s="1">
        <v>10.2523823091559</v>
      </c>
      <c r="P396" s="1">
        <v>44.365484</v>
      </c>
      <c r="Q396" s="1">
        <v>44.457234</v>
      </c>
      <c r="R396" s="1">
        <v>818.42362924282</v>
      </c>
      <c r="S396" s="1">
        <v>47.1563262185873</v>
      </c>
      <c r="T396" s="1">
        <v>86208</v>
      </c>
      <c r="U396" s="1" t="s">
        <v>230</v>
      </c>
      <c r="V396" s="1">
        <v>0</v>
      </c>
      <c r="W396" s="1">
        <v>0</v>
      </c>
      <c r="X396" s="1">
        <v>0</v>
      </c>
      <c r="Y396" s="1">
        <v>51</v>
      </c>
      <c r="Z396">
        <v>1</v>
      </c>
      <c r="AA396">
        <v>3</v>
      </c>
      <c r="AB396" s="1">
        <v>1</v>
      </c>
      <c r="AC396" s="1">
        <v>0</v>
      </c>
      <c r="AD396" s="1">
        <v>0</v>
      </c>
      <c r="AE396" s="1">
        <v>0</v>
      </c>
      <c r="AF396" s="12">
        <v>1776571</v>
      </c>
      <c r="AG396" s="12">
        <v>4004399</v>
      </c>
      <c r="AH396">
        <v>0.443654840589062</v>
      </c>
      <c r="AI396" s="10">
        <v>24009600</v>
      </c>
      <c r="AJ396" s="22">
        <v>45.13</v>
      </c>
      <c r="AK396" s="16">
        <v>12256</v>
      </c>
      <c r="AL396" s="23">
        <v>136078.0832</v>
      </c>
      <c r="AM396" s="16">
        <f t="shared" si="26"/>
        <v>135.662954559049</v>
      </c>
      <c r="AN396" s="16">
        <f t="shared" si="27"/>
        <v>0.00566765307210449</v>
      </c>
      <c r="AO396" s="16">
        <v>3812</v>
      </c>
      <c r="AP396">
        <v>0.0195900783289817</v>
      </c>
      <c r="AQ396" s="4">
        <v>95</v>
      </c>
      <c r="AR396" s="4">
        <v>154</v>
      </c>
      <c r="AS396" s="4">
        <v>0.999852847360019</v>
      </c>
      <c r="AT396" s="4">
        <v>1733597</v>
      </c>
      <c r="AU396" s="4">
        <v>48866</v>
      </c>
      <c r="AV396" s="4">
        <v>3145</v>
      </c>
      <c r="AW396" s="4">
        <v>6114</v>
      </c>
      <c r="AX396" s="4">
        <v>435916</v>
      </c>
      <c r="AY396" s="4">
        <v>10733477</v>
      </c>
      <c r="AZ396" s="4">
        <v>10700.7327577613</v>
      </c>
      <c r="BA396" s="4">
        <v>0.447049388577902</v>
      </c>
      <c r="BB396" s="4">
        <v>23995</v>
      </c>
      <c r="BC396" s="4">
        <v>17930722</v>
      </c>
      <c r="BD396" s="24">
        <v>2693870.1976</v>
      </c>
      <c r="BE396" s="12">
        <v>2685.65210216737</v>
      </c>
      <c r="BF396" s="20">
        <v>0.112199711681994</v>
      </c>
      <c r="BG396" s="25">
        <v>665.278</v>
      </c>
      <c r="BH396" s="2">
        <v>23116.1</v>
      </c>
      <c r="BI396" s="4">
        <v>107.8229</v>
      </c>
      <c r="BJ396">
        <v>0</v>
      </c>
      <c r="BK396">
        <v>0</v>
      </c>
      <c r="BL396" s="17">
        <v>14.3205268206</v>
      </c>
      <c r="BM396">
        <v>1.87054331441918</v>
      </c>
      <c r="BN396">
        <v>2.0853552815</v>
      </c>
      <c r="BO396">
        <f t="shared" si="24"/>
        <v>3.90074737999855</v>
      </c>
      <c r="BP396" s="26">
        <v>43.7571428571429</v>
      </c>
    </row>
    <row r="397" spans="1:68">
      <c r="A397">
        <v>40</v>
      </c>
      <c r="B397" s="1" t="s">
        <v>235</v>
      </c>
      <c r="C397" s="1">
        <v>2016</v>
      </c>
      <c r="D397" s="1" t="str">
        <f t="shared" si="25"/>
        <v>菏泽市2016</v>
      </c>
      <c r="E397" s="1">
        <v>1327.73787533342</v>
      </c>
      <c r="F397" s="21">
        <v>70.7260374273035</v>
      </c>
      <c r="G397" s="1">
        <v>69.6192170191402</v>
      </c>
      <c r="H397" s="21">
        <v>74</v>
      </c>
      <c r="I397" s="1">
        <v>625.2449</v>
      </c>
      <c r="J397" s="1">
        <v>141.646575342466</v>
      </c>
      <c r="K397" s="1">
        <v>34.6986301369863</v>
      </c>
      <c r="L397" s="1">
        <v>36.3561643835616</v>
      </c>
      <c r="M397" s="2">
        <v>1015</v>
      </c>
      <c r="N397" s="1">
        <v>29904</v>
      </c>
      <c r="O397" s="1">
        <v>10.3057475296953</v>
      </c>
      <c r="P397" s="1">
        <v>43.194052</v>
      </c>
      <c r="Q397" s="1">
        <v>43.067613</v>
      </c>
      <c r="R397" s="1">
        <v>828.165796344647</v>
      </c>
      <c r="S397" s="1">
        <v>44.5013211906925</v>
      </c>
      <c r="T397" s="1">
        <v>91777</v>
      </c>
      <c r="U397" s="1" t="s">
        <v>230</v>
      </c>
      <c r="V397" s="1">
        <v>0</v>
      </c>
      <c r="W397" s="1">
        <v>0</v>
      </c>
      <c r="X397" s="1">
        <v>0</v>
      </c>
      <c r="Y397" s="1">
        <v>52</v>
      </c>
      <c r="Z397">
        <v>1</v>
      </c>
      <c r="AA397">
        <v>3</v>
      </c>
      <c r="AB397" s="1">
        <v>1</v>
      </c>
      <c r="AC397" s="1">
        <v>0</v>
      </c>
      <c r="AD397" s="1">
        <v>0</v>
      </c>
      <c r="AE397" s="1">
        <v>0</v>
      </c>
      <c r="AF397" s="12">
        <v>1850447</v>
      </c>
      <c r="AG397" s="12">
        <v>4284032</v>
      </c>
      <c r="AH397">
        <v>0.431940517717888</v>
      </c>
      <c r="AI397" s="10">
        <v>25602400</v>
      </c>
      <c r="AJ397" s="22">
        <v>47.36</v>
      </c>
      <c r="AK397" s="16">
        <v>12256</v>
      </c>
      <c r="AL397" s="23">
        <v>166177.0614</v>
      </c>
      <c r="AM397" s="16">
        <f t="shared" si="26"/>
        <v>163.721242758621</v>
      </c>
      <c r="AN397" s="16">
        <f t="shared" si="27"/>
        <v>0.00649068295941005</v>
      </c>
      <c r="AO397" s="16">
        <v>4617</v>
      </c>
      <c r="AP397">
        <v>0.0208896866840731</v>
      </c>
      <c r="AQ397" s="4">
        <v>164</v>
      </c>
      <c r="AR397" s="4">
        <v>317</v>
      </c>
      <c r="AS397" s="4">
        <v>1.0303480354204</v>
      </c>
      <c r="AT397" s="4">
        <v>1831189</v>
      </c>
      <c r="AU397" s="4">
        <v>50617</v>
      </c>
      <c r="AV397" s="4">
        <v>3264</v>
      </c>
      <c r="AW397" s="4">
        <v>5826</v>
      </c>
      <c r="AX397" s="4">
        <v>430983</v>
      </c>
      <c r="AY397" s="4">
        <v>12182062</v>
      </c>
      <c r="AZ397" s="4">
        <v>12002.0315270936</v>
      </c>
      <c r="BA397" s="4">
        <v>0.47581718901353</v>
      </c>
      <c r="BB397" s="4">
        <v>29715</v>
      </c>
      <c r="BC397" s="4">
        <v>17880052</v>
      </c>
      <c r="BD397" s="24">
        <v>3500345.9694</v>
      </c>
      <c r="BE397" s="12">
        <v>3448.61671862069</v>
      </c>
      <c r="BF397" s="20">
        <v>0.136719446981533</v>
      </c>
      <c r="BG397" s="25">
        <v>769.047</v>
      </c>
      <c r="BH397" s="2">
        <v>23481.2</v>
      </c>
      <c r="BI397" s="4">
        <v>118.8787</v>
      </c>
      <c r="BJ397">
        <v>0</v>
      </c>
      <c r="BK397">
        <v>0</v>
      </c>
      <c r="BL397" s="17">
        <v>14.9316771208</v>
      </c>
      <c r="BM397">
        <v>2.05116190470411</v>
      </c>
      <c r="BN397">
        <v>2.18076898129</v>
      </c>
      <c r="BO397">
        <f t="shared" si="24"/>
        <v>4.47311025738244</v>
      </c>
      <c r="BP397">
        <v>55.54</v>
      </c>
    </row>
    <row r="398" spans="1:68">
      <c r="A398">
        <v>40</v>
      </c>
      <c r="B398" s="1" t="s">
        <v>235</v>
      </c>
      <c r="C398" s="1">
        <v>2017</v>
      </c>
      <c r="D398" s="1" t="str">
        <f t="shared" si="25"/>
        <v>菏泽市2017</v>
      </c>
      <c r="E398" s="1">
        <v>1291.22383914797</v>
      </c>
      <c r="F398" s="21">
        <v>62.8599085132496</v>
      </c>
      <c r="G398" s="1">
        <v>64.1171556830595</v>
      </c>
      <c r="H398" s="21">
        <v>71</v>
      </c>
      <c r="I398" s="1">
        <v>1496.61</v>
      </c>
      <c r="J398" s="1">
        <v>129.638356164384</v>
      </c>
      <c r="K398" s="1">
        <v>22.4849315068493</v>
      </c>
      <c r="L398" s="1">
        <v>39.6383561643836</v>
      </c>
      <c r="M398" s="2">
        <v>1019</v>
      </c>
      <c r="N398" s="1">
        <v>32558</v>
      </c>
      <c r="O398" s="1">
        <v>10.3907783931685</v>
      </c>
      <c r="P398" s="1">
        <v>36.560071</v>
      </c>
      <c r="Q398" s="1">
        <v>36.560071</v>
      </c>
      <c r="R398" s="1">
        <v>838.338132455779</v>
      </c>
      <c r="S398" s="1">
        <v>51.6078575700419</v>
      </c>
      <c r="T398" s="1">
        <v>118770</v>
      </c>
      <c r="U398" s="1" t="s">
        <v>230</v>
      </c>
      <c r="V398" s="1">
        <v>0</v>
      </c>
      <c r="W398" s="1">
        <v>0</v>
      </c>
      <c r="X398" s="1">
        <v>0</v>
      </c>
      <c r="Y398" s="1">
        <v>53</v>
      </c>
      <c r="Z398">
        <v>1</v>
      </c>
      <c r="AA398">
        <v>3</v>
      </c>
      <c r="AB398" s="1">
        <v>1</v>
      </c>
      <c r="AC398" s="1">
        <v>0</v>
      </c>
      <c r="AD398" s="1">
        <v>0</v>
      </c>
      <c r="AE398" s="1">
        <v>1</v>
      </c>
      <c r="AF398" s="12">
        <v>1865512</v>
      </c>
      <c r="AG398" s="12">
        <v>5102594</v>
      </c>
      <c r="AH398">
        <v>0.36560071210839</v>
      </c>
      <c r="AI398" s="10">
        <v>28258100</v>
      </c>
      <c r="AJ398" s="22">
        <v>49.05</v>
      </c>
      <c r="AK398" s="16">
        <v>12155</v>
      </c>
      <c r="AL398" s="23">
        <v>72966.7026</v>
      </c>
      <c r="AM398" s="16">
        <f t="shared" si="26"/>
        <v>71.6061850834151</v>
      </c>
      <c r="AN398" s="16">
        <f t="shared" si="27"/>
        <v>0.00258215175825692</v>
      </c>
      <c r="AO398" s="16">
        <v>4475</v>
      </c>
      <c r="AP398">
        <v>0.023248128342246</v>
      </c>
      <c r="AQ398" s="4">
        <v>172</v>
      </c>
      <c r="AR398" s="4">
        <v>215</v>
      </c>
      <c r="AS398" s="4">
        <v>1.01969696241154</v>
      </c>
      <c r="AT398" s="4">
        <v>2049252</v>
      </c>
      <c r="AU398" s="4">
        <v>54469</v>
      </c>
      <c r="AV398" s="4">
        <v>3455</v>
      </c>
      <c r="AW398" s="4">
        <v>5649</v>
      </c>
      <c r="AX398" s="4">
        <v>389837</v>
      </c>
      <c r="AY398" s="4">
        <v>14752970</v>
      </c>
      <c r="AZ398" s="4">
        <v>14477.8900883219</v>
      </c>
      <c r="BA398" s="4">
        <v>0.522079333005404</v>
      </c>
      <c r="BB398" s="4">
        <v>22065</v>
      </c>
      <c r="BC398" s="4">
        <v>18630381</v>
      </c>
      <c r="BD398" s="24">
        <v>3941933.46449166</v>
      </c>
      <c r="BE398" s="12">
        <v>3868.43323306345</v>
      </c>
      <c r="BF398" s="20">
        <v>0.139497470264868</v>
      </c>
      <c r="BG398" s="25">
        <v>891.406</v>
      </c>
      <c r="BH398" s="2">
        <v>24279</v>
      </c>
      <c r="BI398" s="4">
        <v>115.5628</v>
      </c>
      <c r="BJ398">
        <v>0</v>
      </c>
      <c r="BK398">
        <v>0</v>
      </c>
      <c r="BL398" s="17">
        <v>15.188692374</v>
      </c>
      <c r="BM398">
        <v>1.86839598066027</v>
      </c>
      <c r="BN398">
        <v>2.1304235813</v>
      </c>
      <c r="BO398">
        <f t="shared" si="24"/>
        <v>3.98047485640479</v>
      </c>
      <c r="BP398">
        <v>43.21</v>
      </c>
    </row>
    <row r="399" spans="1:68">
      <c r="A399">
        <v>40</v>
      </c>
      <c r="B399" s="1" t="s">
        <v>235</v>
      </c>
      <c r="C399" s="1">
        <v>2018</v>
      </c>
      <c r="D399" s="1" t="str">
        <f t="shared" si="25"/>
        <v>菏泽市2018</v>
      </c>
      <c r="E399" s="1">
        <v>1465.82197572317</v>
      </c>
      <c r="F399" s="21">
        <v>55.4465091225924</v>
      </c>
      <c r="G399" s="1">
        <v>59.8048790567148</v>
      </c>
      <c r="H399" s="21">
        <v>58</v>
      </c>
      <c r="I399" s="1">
        <v>1710.114</v>
      </c>
      <c r="J399" s="1">
        <v>112</v>
      </c>
      <c r="K399" s="1">
        <v>12.1666666666666</v>
      </c>
      <c r="L399" s="1">
        <v>34.8333333333333</v>
      </c>
      <c r="M399" s="2">
        <v>1025</v>
      </c>
      <c r="N399" s="1">
        <v>35184</v>
      </c>
      <c r="O399" s="1">
        <v>10.4683467127945</v>
      </c>
      <c r="P399" s="1">
        <v>37.335329</v>
      </c>
      <c r="Q399" s="1">
        <v>37.335329</v>
      </c>
      <c r="R399" s="1">
        <v>843.274372686137</v>
      </c>
      <c r="S399" s="1">
        <v>51.0033194966838</v>
      </c>
      <c r="T399" s="1">
        <v>100312</v>
      </c>
      <c r="U399" s="1" t="s">
        <v>230</v>
      </c>
      <c r="V399" s="1">
        <v>0</v>
      </c>
      <c r="W399" s="1">
        <v>0</v>
      </c>
      <c r="X399" s="1">
        <v>0</v>
      </c>
      <c r="Y399" s="1">
        <v>54</v>
      </c>
      <c r="Z399">
        <v>1</v>
      </c>
      <c r="AA399">
        <v>3</v>
      </c>
      <c r="AB399" s="1">
        <v>1</v>
      </c>
      <c r="AC399" s="1">
        <v>0</v>
      </c>
      <c r="AD399" s="1">
        <v>0</v>
      </c>
      <c r="AE399" s="1">
        <v>1</v>
      </c>
      <c r="AF399" s="12">
        <v>2060321</v>
      </c>
      <c r="AG399" s="12">
        <v>5518422</v>
      </c>
      <c r="AH399">
        <v>0.373353288313217</v>
      </c>
      <c r="AI399" s="10">
        <v>30787800</v>
      </c>
      <c r="AJ399" s="22">
        <v>50.25</v>
      </c>
      <c r="AK399" s="16">
        <v>12155</v>
      </c>
      <c r="AL399" s="23">
        <v>799156.9284</v>
      </c>
      <c r="AM399" s="16">
        <f t="shared" si="26"/>
        <v>779.665296</v>
      </c>
      <c r="AN399" s="16">
        <f t="shared" si="27"/>
        <v>0.0259569351626294</v>
      </c>
      <c r="AO399" s="16">
        <v>4979</v>
      </c>
      <c r="AP399">
        <v>0.0253293294940354</v>
      </c>
      <c r="AQ399" s="4">
        <v>121</v>
      </c>
      <c r="AR399" s="4">
        <v>216</v>
      </c>
      <c r="AS399" s="4">
        <v>1.01983107356581</v>
      </c>
      <c r="AT399" s="4">
        <v>2362367</v>
      </c>
      <c r="AU399" s="4">
        <v>58008</v>
      </c>
      <c r="AV399" s="4">
        <v>3146</v>
      </c>
      <c r="AW399" s="4">
        <v>5538</v>
      </c>
      <c r="AX399" s="4">
        <v>248721</v>
      </c>
      <c r="AY399" s="4">
        <v>17846366</v>
      </c>
      <c r="AZ399" s="4">
        <v>17411.0887804878</v>
      </c>
      <c r="BA399" s="4">
        <v>0.579657071957074</v>
      </c>
      <c r="BB399" s="4">
        <v>19956</v>
      </c>
      <c r="BC399" s="4">
        <v>13535928</v>
      </c>
      <c r="BD399" s="24">
        <v>5121096.67488522</v>
      </c>
      <c r="BE399" s="12">
        <v>4996.1918779368</v>
      </c>
      <c r="BF399" s="20">
        <v>0.166335258605201</v>
      </c>
      <c r="BG399" s="25">
        <v>1041.435</v>
      </c>
      <c r="BH399" s="2">
        <v>26253.8</v>
      </c>
      <c r="BI399" s="4">
        <v>127.1442</v>
      </c>
      <c r="BJ399">
        <v>0</v>
      </c>
      <c r="BK399">
        <v>0</v>
      </c>
      <c r="BL399" s="17">
        <v>15.1864704284</v>
      </c>
      <c r="BM399">
        <v>2.01791525009041</v>
      </c>
      <c r="BN399">
        <v>2.26826585948</v>
      </c>
      <c r="BO399">
        <f t="shared" si="24"/>
        <v>4.57716826910413</v>
      </c>
      <c r="BP399">
        <v>43.52</v>
      </c>
    </row>
    <row r="400" spans="1:68">
      <c r="A400">
        <v>40</v>
      </c>
      <c r="B400" s="1" t="s">
        <v>235</v>
      </c>
      <c r="C400" s="1">
        <v>2019</v>
      </c>
      <c r="D400" s="1" t="str">
        <f t="shared" si="25"/>
        <v>菏泽市2019</v>
      </c>
      <c r="E400" s="1">
        <v>1390.65542290708</v>
      </c>
      <c r="F400" s="21">
        <v>58.3711933353289</v>
      </c>
      <c r="G400" s="1">
        <v>59.5833333333333</v>
      </c>
      <c r="H400" s="21">
        <v>57</v>
      </c>
      <c r="I400" s="1">
        <v>1822.084</v>
      </c>
      <c r="J400" s="1">
        <v>115.916666666666</v>
      </c>
      <c r="K400" s="1">
        <v>13.0833333333333</v>
      </c>
      <c r="L400" s="1">
        <v>31.1666666666666</v>
      </c>
      <c r="M400" s="2">
        <v>1026</v>
      </c>
      <c r="N400" s="1">
        <v>38867</v>
      </c>
      <c r="O400" s="1">
        <v>10.567900840523</v>
      </c>
      <c r="P400" s="1">
        <v>35.851646</v>
      </c>
      <c r="Q400" s="1">
        <v>35.851646</v>
      </c>
      <c r="R400" s="1">
        <v>844.097079391197</v>
      </c>
      <c r="S400" s="1">
        <v>42.6316715542522</v>
      </c>
      <c r="T400" s="1">
        <v>97965</v>
      </c>
      <c r="U400" s="1" t="s">
        <v>238</v>
      </c>
      <c r="V400" s="1">
        <v>0</v>
      </c>
      <c r="W400" s="1">
        <v>0</v>
      </c>
      <c r="X400" s="1">
        <v>0</v>
      </c>
      <c r="Y400" s="1">
        <v>55</v>
      </c>
      <c r="Z400">
        <v>1</v>
      </c>
      <c r="AA400">
        <v>3</v>
      </c>
      <c r="AB400" s="1">
        <v>0</v>
      </c>
      <c r="AC400" s="1">
        <v>0</v>
      </c>
      <c r="AD400" s="1">
        <v>0</v>
      </c>
      <c r="AE400" s="1">
        <v>0</v>
      </c>
      <c r="AF400" s="12">
        <v>2219223</v>
      </c>
      <c r="AG400" s="12">
        <v>6190017</v>
      </c>
      <c r="AH400">
        <v>0.358516462878858</v>
      </c>
      <c r="AI400" s="10">
        <v>34100000</v>
      </c>
      <c r="AJ400" s="22">
        <v>50.63</v>
      </c>
      <c r="AK400" s="16">
        <v>12155</v>
      </c>
      <c r="AL400" s="23">
        <v>133623.945</v>
      </c>
      <c r="AM400" s="16">
        <f t="shared" si="26"/>
        <v>130.237763157895</v>
      </c>
      <c r="AN400" s="16">
        <f t="shared" si="27"/>
        <v>0.00391859076246334</v>
      </c>
      <c r="AO400" s="16">
        <v>7373</v>
      </c>
      <c r="AP400">
        <v>0.0280542986425339</v>
      </c>
      <c r="AQ400" s="4">
        <v>162</v>
      </c>
      <c r="AR400" s="4">
        <v>450</v>
      </c>
      <c r="AS400" s="4">
        <v>0.995684265871227</v>
      </c>
      <c r="AT400" s="4">
        <v>2504578</v>
      </c>
      <c r="AU400" s="4">
        <v>61227</v>
      </c>
      <c r="AV400" s="4">
        <v>1685</v>
      </c>
      <c r="AW400" s="4">
        <v>5468</v>
      </c>
      <c r="AX400" s="4">
        <v>236550</v>
      </c>
      <c r="AY400" s="4">
        <v>21564266</v>
      </c>
      <c r="AZ400" s="4">
        <v>21017.8031189084</v>
      </c>
      <c r="BA400" s="4">
        <v>0.632383167155425</v>
      </c>
      <c r="BB400" s="4">
        <v>17844</v>
      </c>
      <c r="BC400" s="4">
        <v>9759539</v>
      </c>
      <c r="BD400" s="24">
        <v>4858846.41645585</v>
      </c>
      <c r="BE400" s="12">
        <v>4735.71775483026</v>
      </c>
      <c r="BF400" s="20">
        <v>0.14248816470545</v>
      </c>
      <c r="BG400" s="25">
        <v>1213.677</v>
      </c>
      <c r="BH400" s="2">
        <v>27203.5</v>
      </c>
      <c r="BI400" s="4">
        <v>146.9055</v>
      </c>
      <c r="BJ400">
        <v>0</v>
      </c>
      <c r="BK400">
        <v>0</v>
      </c>
      <c r="BL400" s="17">
        <v>15.2645805598</v>
      </c>
      <c r="BM400">
        <v>1.55947993997808</v>
      </c>
      <c r="BN400">
        <v>2.08513109989</v>
      </c>
      <c r="BO400">
        <f t="shared" si="24"/>
        <v>3.25172012250289</v>
      </c>
      <c r="BP400">
        <v>39.25</v>
      </c>
    </row>
    <row r="401" spans="1:68">
      <c r="A401">
        <v>40</v>
      </c>
      <c r="B401" s="1" t="s">
        <v>235</v>
      </c>
      <c r="C401" s="1">
        <v>2020</v>
      </c>
      <c r="D401" s="1" t="str">
        <f t="shared" si="25"/>
        <v>菏泽市2020</v>
      </c>
      <c r="E401" s="1">
        <v>1265.14286394615</v>
      </c>
      <c r="F401" s="21">
        <v>54.0227276322648</v>
      </c>
      <c r="G401" s="1">
        <v>53.3333333333333</v>
      </c>
      <c r="H401" s="1"/>
      <c r="I401" s="1"/>
      <c r="J401" s="1">
        <v>105.75</v>
      </c>
      <c r="K401" s="1">
        <v>10.5833333333333</v>
      </c>
      <c r="L401" s="1">
        <v>29.1666666666666</v>
      </c>
      <c r="M401" s="2">
        <v>1027</v>
      </c>
      <c r="P401">
        <v>37.719576</v>
      </c>
      <c r="Q401" s="1">
        <v>37.719994</v>
      </c>
      <c r="R401" s="1">
        <v>844.097079391197</v>
      </c>
      <c r="S401" s="1">
        <v>40.1833418984758</v>
      </c>
      <c r="T401" s="1">
        <v>77218</v>
      </c>
      <c r="U401" s="1" t="s">
        <v>238</v>
      </c>
      <c r="V401" s="1">
        <v>0</v>
      </c>
      <c r="W401" s="1">
        <v>0</v>
      </c>
      <c r="X401" s="1">
        <v>0</v>
      </c>
      <c r="Y401" s="1">
        <v>56</v>
      </c>
      <c r="Z401">
        <v>1</v>
      </c>
      <c r="AA401">
        <v>3</v>
      </c>
      <c r="AB401" s="1">
        <v>0</v>
      </c>
      <c r="AC401" s="1">
        <v>0</v>
      </c>
      <c r="AD401" s="1">
        <v>0</v>
      </c>
      <c r="AE401" s="1">
        <v>0</v>
      </c>
      <c r="AF401" s="12">
        <v>2379200</v>
      </c>
      <c r="AG401" s="12">
        <v>6307600</v>
      </c>
      <c r="AH401">
        <v>0.377195763840446</v>
      </c>
      <c r="AI401" s="10">
        <v>34831100</v>
      </c>
      <c r="AJ401" s="22"/>
      <c r="AK401" s="16">
        <v>12155</v>
      </c>
      <c r="AM401" s="16"/>
      <c r="AN401" s="16"/>
      <c r="AP401">
        <v>0.028655779514603</v>
      </c>
      <c r="BE401" s="8"/>
      <c r="BF401"/>
      <c r="BG401" s="25"/>
      <c r="BH401" s="2">
        <v>27203.5</v>
      </c>
      <c r="BJ401">
        <v>0</v>
      </c>
      <c r="BK401">
        <v>0</v>
      </c>
      <c r="BL401" s="17">
        <v>15.0674795723</v>
      </c>
      <c r="BM401">
        <v>2.15289995304384</v>
      </c>
      <c r="BN401">
        <v>2.0923183232</v>
      </c>
      <c r="BO401">
        <f t="shared" si="24"/>
        <v>4.50455201977004</v>
      </c>
      <c r="BP401">
        <v>39.3</v>
      </c>
    </row>
    <row r="402" spans="1:67">
      <c r="A402">
        <v>41</v>
      </c>
      <c r="B402" s="1" t="s">
        <v>239</v>
      </c>
      <c r="C402" s="1">
        <v>2011</v>
      </c>
      <c r="D402" s="1" t="str">
        <f t="shared" si="25"/>
        <v>郑州市2011</v>
      </c>
      <c r="E402" s="1">
        <v>1228.9398589275</v>
      </c>
      <c r="F402" s="21">
        <v>86.3205290327267</v>
      </c>
      <c r="G402" s="1">
        <v>95.3446473874207</v>
      </c>
      <c r="H402" s="21">
        <v>58</v>
      </c>
      <c r="I402" s="1">
        <v>2564.26</v>
      </c>
      <c r="J402" s="1">
        <v>108</v>
      </c>
      <c r="K402" s="1">
        <v>49</v>
      </c>
      <c r="L402" s="1">
        <v>49</v>
      </c>
      <c r="M402" s="2">
        <v>1010.1</v>
      </c>
      <c r="N402" s="1">
        <v>56855</v>
      </c>
      <c r="O402" s="1">
        <v>10.9482594460588</v>
      </c>
      <c r="P402" s="1">
        <v>88.65593</v>
      </c>
      <c r="Q402" s="1">
        <v>88.815098</v>
      </c>
      <c r="R402" s="1">
        <v>1356.56728444803</v>
      </c>
      <c r="S402" s="1">
        <v>58.2031406883811</v>
      </c>
      <c r="T402" s="1">
        <v>157893</v>
      </c>
      <c r="U402" s="1" t="s">
        <v>240</v>
      </c>
      <c r="V402" s="1">
        <v>0</v>
      </c>
      <c r="W402" s="1">
        <v>0</v>
      </c>
      <c r="X402" s="1">
        <v>0</v>
      </c>
      <c r="Y402" s="1">
        <v>49</v>
      </c>
      <c r="Z402">
        <v>1</v>
      </c>
      <c r="AA402">
        <v>3</v>
      </c>
      <c r="AB402" s="1">
        <v>0</v>
      </c>
      <c r="AC402" s="1">
        <v>1</v>
      </c>
      <c r="AD402" s="1">
        <v>0</v>
      </c>
      <c r="AE402" s="1">
        <v>0</v>
      </c>
      <c r="AF402" s="12">
        <v>5023073</v>
      </c>
      <c r="AG402" s="12">
        <v>5665806</v>
      </c>
      <c r="AH402">
        <v>0.886559299771295</v>
      </c>
      <c r="AI402" s="10">
        <v>49798455</v>
      </c>
      <c r="AJ402" s="22">
        <v>64.82</v>
      </c>
      <c r="AK402" s="16">
        <v>7446</v>
      </c>
      <c r="AL402" s="23">
        <v>2002228</v>
      </c>
      <c r="AM402" s="16">
        <f t="shared" si="26"/>
        <v>1982.2077022077</v>
      </c>
      <c r="AN402" s="16">
        <f t="shared" si="27"/>
        <v>0.0402066289004348</v>
      </c>
      <c r="AO402" s="16">
        <v>91192</v>
      </c>
      <c r="AP402">
        <v>0.0668794721998388</v>
      </c>
      <c r="AQ402" s="4">
        <v>336</v>
      </c>
      <c r="AR402" s="4">
        <v>497</v>
      </c>
      <c r="AS402" s="4">
        <v>1.03822546238306</v>
      </c>
      <c r="AT402" s="4">
        <v>5435385</v>
      </c>
      <c r="AU402" s="4">
        <v>665096</v>
      </c>
      <c r="AV402" s="4">
        <v>2515</v>
      </c>
      <c r="AW402" s="4">
        <v>33759</v>
      </c>
      <c r="AX402" s="4">
        <v>1128663</v>
      </c>
      <c r="AY402" s="4">
        <v>30025000</v>
      </c>
      <c r="AZ402" s="4">
        <v>29724.7797247797</v>
      </c>
      <c r="BA402" s="4">
        <v>0.602930351955698</v>
      </c>
      <c r="BB402" s="4">
        <v>101605</v>
      </c>
      <c r="BC402" s="4">
        <v>22157937</v>
      </c>
      <c r="BD402" s="24">
        <v>10347223.658</v>
      </c>
      <c r="BE402" s="12">
        <v>10243.7616651817</v>
      </c>
      <c r="BF402" s="20">
        <v>0.207782021711316</v>
      </c>
      <c r="BG402" s="25">
        <v>1240.337</v>
      </c>
      <c r="BH402" s="2">
        <v>10381.4</v>
      </c>
      <c r="BI402" s="4">
        <v>495.4583</v>
      </c>
      <c r="BJ402">
        <v>0</v>
      </c>
      <c r="BK402">
        <v>1</v>
      </c>
      <c r="BL402" s="17">
        <v>14.7230026632</v>
      </c>
      <c r="BM402">
        <v>1.95990703356986</v>
      </c>
      <c r="BN402">
        <v>1.97008597532</v>
      </c>
      <c r="BO402">
        <f t="shared" si="24"/>
        <v>3.86118535976701</v>
      </c>
    </row>
    <row r="403" spans="1:67">
      <c r="A403">
        <v>41</v>
      </c>
      <c r="B403" s="1" t="s">
        <v>239</v>
      </c>
      <c r="C403" s="1">
        <v>2012</v>
      </c>
      <c r="D403" s="1" t="str">
        <f t="shared" si="25"/>
        <v>郑州市2012</v>
      </c>
      <c r="E403" s="1">
        <v>1213.42976327869</v>
      </c>
      <c r="F403" s="21">
        <v>81.9189581451047</v>
      </c>
      <c r="G403" s="1">
        <v>80.1053727436258</v>
      </c>
      <c r="H403" s="21">
        <v>58</v>
      </c>
      <c r="I403" s="1">
        <v>2767.157</v>
      </c>
      <c r="J403" s="1">
        <v>105</v>
      </c>
      <c r="K403" s="1">
        <v>51</v>
      </c>
      <c r="L403" s="1">
        <v>46</v>
      </c>
      <c r="M403" s="2">
        <v>1072.5</v>
      </c>
      <c r="N403" s="1">
        <v>62054</v>
      </c>
      <c r="O403" s="1">
        <v>11.0357602526969</v>
      </c>
      <c r="P403" s="1">
        <v>86.577784</v>
      </c>
      <c r="Q403" s="1">
        <v>86.577784</v>
      </c>
      <c r="R403" s="1">
        <v>1440.37066881547</v>
      </c>
      <c r="S403" s="1">
        <v>57.811556833682</v>
      </c>
      <c r="T403" s="1">
        <v>183466</v>
      </c>
      <c r="U403" s="1" t="s">
        <v>240</v>
      </c>
      <c r="V403" s="1">
        <v>0</v>
      </c>
      <c r="W403" s="1">
        <v>0</v>
      </c>
      <c r="X403" s="1">
        <v>0</v>
      </c>
      <c r="Y403" s="1">
        <v>50</v>
      </c>
      <c r="Z403">
        <v>1</v>
      </c>
      <c r="AA403">
        <v>3</v>
      </c>
      <c r="AB403" s="1">
        <v>0</v>
      </c>
      <c r="AC403" s="1">
        <v>1</v>
      </c>
      <c r="AD403" s="1">
        <v>0</v>
      </c>
      <c r="AE403" s="1">
        <v>0</v>
      </c>
      <c r="AF403" s="12">
        <v>6066488</v>
      </c>
      <c r="AG403" s="12">
        <v>7006980</v>
      </c>
      <c r="AH403">
        <v>0.865777838669441</v>
      </c>
      <c r="AI403" s="10">
        <v>55497869</v>
      </c>
      <c r="AJ403" s="22">
        <v>66.28</v>
      </c>
      <c r="AK403" s="16">
        <v>7446</v>
      </c>
      <c r="AL403" s="23">
        <v>2164543.625</v>
      </c>
      <c r="AM403" s="16">
        <f t="shared" si="26"/>
        <v>2018.22249417249</v>
      </c>
      <c r="AN403" s="16">
        <f t="shared" si="27"/>
        <v>0.0390022835831769</v>
      </c>
      <c r="AO403" s="16">
        <v>98474</v>
      </c>
      <c r="AP403">
        <v>0.0745338020413645</v>
      </c>
      <c r="AQ403" s="4">
        <v>431</v>
      </c>
      <c r="AR403" s="4">
        <v>589</v>
      </c>
      <c r="AS403" s="4">
        <v>1.04271117630482</v>
      </c>
      <c r="AT403" s="4">
        <v>5435388</v>
      </c>
      <c r="AU403" s="4">
        <v>698190</v>
      </c>
      <c r="AV403" s="4">
        <v>2741</v>
      </c>
      <c r="AW403" s="4">
        <v>35660</v>
      </c>
      <c r="AX403" s="4">
        <v>1164499</v>
      </c>
      <c r="AY403" s="4">
        <v>35612211</v>
      </c>
      <c r="AZ403" s="4">
        <v>33204.8587412587</v>
      </c>
      <c r="BA403" s="4">
        <v>0.641686097893236</v>
      </c>
      <c r="BB403" s="4">
        <v>152706</v>
      </c>
      <c r="BC403" s="4">
        <v>24825000</v>
      </c>
      <c r="BD403" s="24">
        <v>22635362.5</v>
      </c>
      <c r="BE403" s="12">
        <v>21105.2331002331</v>
      </c>
      <c r="BF403" s="20">
        <v>0.407860029724745</v>
      </c>
      <c r="BG403" s="25">
        <v>1427.306</v>
      </c>
      <c r="BH403" s="2">
        <v>12695.175</v>
      </c>
      <c r="BI403" s="4">
        <v>531.8008</v>
      </c>
      <c r="BJ403">
        <v>0</v>
      </c>
      <c r="BK403">
        <v>1</v>
      </c>
      <c r="BL403" s="17">
        <v>15.0517738381</v>
      </c>
      <c r="BM403">
        <v>1.29627620223288</v>
      </c>
      <c r="BN403">
        <v>1.97605158465</v>
      </c>
      <c r="BO403">
        <f t="shared" si="24"/>
        <v>2.56150864356636</v>
      </c>
    </row>
    <row r="404" spans="1:68">
      <c r="A404">
        <v>41</v>
      </c>
      <c r="B404" s="1" t="s">
        <v>239</v>
      </c>
      <c r="C404" s="1">
        <v>2013</v>
      </c>
      <c r="D404" s="1" t="str">
        <f t="shared" si="25"/>
        <v>郑州市2013</v>
      </c>
      <c r="E404" s="1">
        <v>1288.67681014845</v>
      </c>
      <c r="F404" s="21">
        <v>85.7673872462149</v>
      </c>
      <c r="G404" s="1">
        <v>90.1835863083941</v>
      </c>
      <c r="H404" s="21">
        <v>58</v>
      </c>
      <c r="I404" s="1">
        <v>2962.253</v>
      </c>
      <c r="J404" s="1"/>
      <c r="K404" s="1"/>
      <c r="L404" s="1"/>
      <c r="M404" s="2">
        <v>919.1</v>
      </c>
      <c r="N404" s="1">
        <v>67485</v>
      </c>
      <c r="O404" s="1">
        <v>11.1196606299434</v>
      </c>
      <c r="P404" s="1">
        <v>88.660516</v>
      </c>
      <c r="Q404" s="1">
        <v>88.66052</v>
      </c>
      <c r="R404" s="1">
        <v>1234.35401557883</v>
      </c>
      <c r="S404" s="1">
        <v>55.9589803124849</v>
      </c>
      <c r="T404" s="1">
        <v>414545</v>
      </c>
      <c r="U404" s="1" t="s">
        <v>241</v>
      </c>
      <c r="V404" s="1">
        <v>0</v>
      </c>
      <c r="W404" s="1">
        <v>0</v>
      </c>
      <c r="X404" s="1">
        <v>0</v>
      </c>
      <c r="Y404" s="1">
        <v>56</v>
      </c>
      <c r="Z404">
        <v>1</v>
      </c>
      <c r="AA404">
        <v>4</v>
      </c>
      <c r="AB404" s="1">
        <v>0</v>
      </c>
      <c r="AC404" s="1">
        <v>1</v>
      </c>
      <c r="AD404" s="1">
        <v>0</v>
      </c>
      <c r="AE404" s="1">
        <v>0</v>
      </c>
      <c r="AF404" s="12">
        <v>7236091</v>
      </c>
      <c r="AG404" s="12">
        <v>8161571</v>
      </c>
      <c r="AH404">
        <v>0.886605164618429</v>
      </c>
      <c r="AI404" s="10">
        <v>62019000</v>
      </c>
      <c r="AJ404" s="22">
        <v>67.08</v>
      </c>
      <c r="AK404" s="16">
        <v>7446</v>
      </c>
      <c r="AL404" s="23">
        <v>2057244.7896</v>
      </c>
      <c r="AM404" s="16">
        <f t="shared" si="26"/>
        <v>2238.32530693069</v>
      </c>
      <c r="AN404" s="16">
        <f t="shared" si="27"/>
        <v>0.0331712022057757</v>
      </c>
      <c r="AO404" s="16">
        <v>103233</v>
      </c>
      <c r="AP404">
        <v>0.0832917002417405</v>
      </c>
      <c r="AQ404" s="4">
        <v>475</v>
      </c>
      <c r="AR404" s="4">
        <v>659</v>
      </c>
      <c r="AS404" s="4">
        <v>0.974537243202718</v>
      </c>
      <c r="AT404" s="4">
        <v>5435377</v>
      </c>
      <c r="AU404" s="4">
        <v>747637</v>
      </c>
      <c r="AV404" s="4">
        <v>2736</v>
      </c>
      <c r="AW404" s="4">
        <v>38643</v>
      </c>
      <c r="AX404" s="4">
        <v>1210449</v>
      </c>
      <c r="AY404" s="4">
        <v>44002102</v>
      </c>
      <c r="AZ404" s="4">
        <v>47875.2061799587</v>
      </c>
      <c r="BA404" s="4">
        <v>0.709493897031555</v>
      </c>
      <c r="BB404" s="4">
        <v>172649</v>
      </c>
      <c r="BC404" s="4">
        <v>30131384</v>
      </c>
      <c r="BD404" s="24">
        <v>26475310.68</v>
      </c>
      <c r="BE404" s="12">
        <v>28805.6910891089</v>
      </c>
      <c r="BF404" s="20">
        <v>0.426890318773279</v>
      </c>
      <c r="BG404" s="25">
        <v>1723.66</v>
      </c>
      <c r="BH404" s="2">
        <v>12719.066</v>
      </c>
      <c r="BI404" s="4">
        <v>570.5976</v>
      </c>
      <c r="BJ404">
        <v>0</v>
      </c>
      <c r="BK404">
        <v>1</v>
      </c>
      <c r="BL404" s="17">
        <v>15.6159725572</v>
      </c>
      <c r="BM404">
        <v>1.14214686563562</v>
      </c>
      <c r="BN404">
        <v>2.12617194892</v>
      </c>
      <c r="BO404">
        <f t="shared" si="24"/>
        <v>2.42840062726135</v>
      </c>
      <c r="BP404">
        <v>21</v>
      </c>
    </row>
    <row r="405" spans="1:68">
      <c r="A405">
        <v>41</v>
      </c>
      <c r="B405" s="1" t="s">
        <v>239</v>
      </c>
      <c r="C405" s="1">
        <v>2014</v>
      </c>
      <c r="D405" s="1" t="str">
        <f t="shared" si="25"/>
        <v>郑州市2014</v>
      </c>
      <c r="E405" s="1">
        <v>1177.72026325465</v>
      </c>
      <c r="F405" s="21">
        <v>73.518729914656</v>
      </c>
      <c r="G405" s="1">
        <v>78.1631699033677</v>
      </c>
      <c r="H405" s="21">
        <v>58</v>
      </c>
      <c r="I405" s="1">
        <v>2954.682</v>
      </c>
      <c r="J405" s="1">
        <v>145.490410958904</v>
      </c>
      <c r="K405" s="1">
        <v>42.5315068493151</v>
      </c>
      <c r="L405" s="1">
        <v>50.9013698630137</v>
      </c>
      <c r="M405" s="2">
        <v>937.8</v>
      </c>
      <c r="N405" s="1">
        <v>72991</v>
      </c>
      <c r="O405" s="1">
        <v>11.1980914248587</v>
      </c>
      <c r="P405" s="1">
        <v>90.785631</v>
      </c>
      <c r="Q405" s="1">
        <v>90.78563</v>
      </c>
      <c r="R405" s="1">
        <v>1259.46817082998</v>
      </c>
      <c r="S405" s="1">
        <v>55.5963438006782</v>
      </c>
      <c r="T405" s="1">
        <v>435782</v>
      </c>
      <c r="U405" s="1" t="s">
        <v>241</v>
      </c>
      <c r="V405" s="1">
        <v>0</v>
      </c>
      <c r="W405" s="1">
        <v>0</v>
      </c>
      <c r="X405" s="1">
        <v>0</v>
      </c>
      <c r="Y405" s="1">
        <v>57</v>
      </c>
      <c r="Z405">
        <v>1</v>
      </c>
      <c r="AA405">
        <v>4</v>
      </c>
      <c r="AB405" s="1">
        <v>0</v>
      </c>
      <c r="AC405" s="1">
        <v>1</v>
      </c>
      <c r="AD405" s="1">
        <v>0</v>
      </c>
      <c r="AE405" s="1">
        <v>0</v>
      </c>
      <c r="AF405" s="12">
        <v>8338761</v>
      </c>
      <c r="AG405" s="12">
        <v>9185111</v>
      </c>
      <c r="AH405">
        <v>0.907856312242715</v>
      </c>
      <c r="AI405" s="10">
        <v>67769890</v>
      </c>
      <c r="AJ405" s="22">
        <v>68.31</v>
      </c>
      <c r="AK405" s="16">
        <v>7446</v>
      </c>
      <c r="AL405" s="23">
        <v>2229848.6856</v>
      </c>
      <c r="AM405" s="16">
        <f t="shared" si="26"/>
        <v>2377.74438643634</v>
      </c>
      <c r="AN405" s="16">
        <f t="shared" si="27"/>
        <v>0.0329032360182376</v>
      </c>
      <c r="AO405" s="16">
        <v>98748</v>
      </c>
      <c r="AP405">
        <v>0.0910151625033575</v>
      </c>
      <c r="AQ405" s="4">
        <v>558</v>
      </c>
      <c r="AR405" s="4">
        <v>725</v>
      </c>
      <c r="AS405" s="4">
        <v>1.05400644682305</v>
      </c>
      <c r="AT405" s="4">
        <v>5435423</v>
      </c>
      <c r="AU405" s="4">
        <v>783240</v>
      </c>
      <c r="AV405" s="4">
        <v>2763</v>
      </c>
      <c r="AW405" s="4">
        <v>18413</v>
      </c>
      <c r="AX405" s="4">
        <v>1269862</v>
      </c>
      <c r="AY405" s="4">
        <v>52596482</v>
      </c>
      <c r="AZ405" s="4">
        <v>56084.9669439113</v>
      </c>
      <c r="BA405" s="4">
        <v>0.776103989544619</v>
      </c>
      <c r="BB405" s="4">
        <v>144942</v>
      </c>
      <c r="BC405" s="4">
        <v>33606802</v>
      </c>
      <c r="BD405" s="24">
        <v>28521634.68</v>
      </c>
      <c r="BE405" s="12">
        <v>30413.3447216891</v>
      </c>
      <c r="BF405" s="20">
        <v>0.420859981918224</v>
      </c>
      <c r="BG405" s="25">
        <v>2222.679</v>
      </c>
      <c r="BH405" s="2">
        <v>12701.604</v>
      </c>
      <c r="BI405" s="4">
        <v>584.8509</v>
      </c>
      <c r="BJ405">
        <v>0</v>
      </c>
      <c r="BK405">
        <v>1</v>
      </c>
      <c r="BL405" s="17">
        <v>15.7378536577</v>
      </c>
      <c r="BM405">
        <v>1.57623257385479</v>
      </c>
      <c r="BN405">
        <v>2.05995163514</v>
      </c>
      <c r="BO405">
        <f t="shared" si="24"/>
        <v>3.24696286787311</v>
      </c>
      <c r="BP405" s="26">
        <v>34.7037037037037</v>
      </c>
    </row>
    <row r="406" spans="1:68">
      <c r="A406">
        <v>41</v>
      </c>
      <c r="B406" s="1" t="s">
        <v>239</v>
      </c>
      <c r="C406" s="1">
        <v>2015</v>
      </c>
      <c r="D406" s="1" t="str">
        <f t="shared" si="25"/>
        <v>郑州市2015</v>
      </c>
      <c r="E406" s="1">
        <v>1131.84241135599</v>
      </c>
      <c r="F406" s="21">
        <v>77.3435552921766</v>
      </c>
      <c r="G406" s="1">
        <v>77.7335258383972</v>
      </c>
      <c r="H406" s="21">
        <v>58</v>
      </c>
      <c r="I406" s="1">
        <v>2843.036</v>
      </c>
      <c r="J406" s="1">
        <v>167.361643835616</v>
      </c>
      <c r="K406" s="1">
        <v>33.0602739726027</v>
      </c>
      <c r="L406" s="1">
        <v>57.1342465753425</v>
      </c>
      <c r="M406" s="2">
        <v>810.49</v>
      </c>
      <c r="N406" s="1">
        <v>77179</v>
      </c>
      <c r="O406" s="1">
        <v>11.2538826782831</v>
      </c>
      <c r="P406" s="1">
        <v>85.251657</v>
      </c>
      <c r="Q406" s="1">
        <v>85.25166</v>
      </c>
      <c r="R406" s="1">
        <v>1088.49046467902</v>
      </c>
      <c r="S406" s="1">
        <v>49.5614610673666</v>
      </c>
      <c r="T406" s="1">
        <v>491763</v>
      </c>
      <c r="U406" s="1" t="s">
        <v>241</v>
      </c>
      <c r="V406" s="1">
        <v>0</v>
      </c>
      <c r="W406" s="1">
        <v>0</v>
      </c>
      <c r="X406" s="1">
        <v>0</v>
      </c>
      <c r="Y406" s="1">
        <v>58</v>
      </c>
      <c r="Z406">
        <v>1</v>
      </c>
      <c r="AA406">
        <v>4</v>
      </c>
      <c r="AB406" s="1">
        <v>0</v>
      </c>
      <c r="AC406" s="1">
        <v>1</v>
      </c>
      <c r="AD406" s="1">
        <v>0</v>
      </c>
      <c r="AE406" s="1">
        <v>0</v>
      </c>
      <c r="AF406" s="12">
        <v>9428968</v>
      </c>
      <c r="AG406" s="12">
        <v>11060158</v>
      </c>
      <c r="AH406">
        <v>0.852516573452206</v>
      </c>
      <c r="AI406" s="10">
        <v>73115210</v>
      </c>
      <c r="AJ406" s="22">
        <v>69.69</v>
      </c>
      <c r="AK406" s="16">
        <v>7446</v>
      </c>
      <c r="AL406" s="23">
        <v>2383365.7724</v>
      </c>
      <c r="AM406" s="16">
        <f t="shared" si="26"/>
        <v>2940.6479690064</v>
      </c>
      <c r="AN406" s="16">
        <f t="shared" si="27"/>
        <v>0.0325974003548646</v>
      </c>
      <c r="AO406" s="16">
        <v>95387</v>
      </c>
      <c r="AP406">
        <v>0.0981939430566747</v>
      </c>
      <c r="AQ406" s="4">
        <v>723</v>
      </c>
      <c r="AR406" s="4">
        <v>1158</v>
      </c>
      <c r="AS406" s="4">
        <v>0.967754550163346</v>
      </c>
      <c r="AT406" s="4">
        <v>5435220</v>
      </c>
      <c r="AU406" s="4">
        <v>824152</v>
      </c>
      <c r="AV406" s="4">
        <v>2820</v>
      </c>
      <c r="AW406" s="4">
        <v>25190</v>
      </c>
      <c r="AX406" s="4">
        <v>1347481</v>
      </c>
      <c r="AY406" s="4">
        <v>62880031</v>
      </c>
      <c r="AZ406" s="4">
        <v>77582.7351355353</v>
      </c>
      <c r="BA406" s="4">
        <v>0.860012998663342</v>
      </c>
      <c r="BB406" s="4">
        <v>178600</v>
      </c>
      <c r="BC406" s="4">
        <v>36339566</v>
      </c>
      <c r="BD406" s="24">
        <v>35518073.84</v>
      </c>
      <c r="BE406" s="12">
        <v>43822.9636886328</v>
      </c>
      <c r="BF406" s="20">
        <v>0.485782285792518</v>
      </c>
      <c r="BG406" s="25">
        <v>2388.887</v>
      </c>
      <c r="BH406" s="2">
        <v>10560.92</v>
      </c>
      <c r="BI406" s="4">
        <v>621.7913</v>
      </c>
      <c r="BJ406">
        <v>0</v>
      </c>
      <c r="BK406">
        <v>1</v>
      </c>
      <c r="BL406" s="17">
        <v>15.3191688002</v>
      </c>
      <c r="BM406">
        <v>1.83199309339178</v>
      </c>
      <c r="BN406">
        <v>2.00587433085</v>
      </c>
      <c r="BO406">
        <f t="shared" si="24"/>
        <v>3.67474792032906</v>
      </c>
      <c r="BP406" s="26">
        <v>33.4920634920635</v>
      </c>
    </row>
    <row r="407" spans="1:68">
      <c r="A407">
        <v>41</v>
      </c>
      <c r="B407" s="1" t="s">
        <v>239</v>
      </c>
      <c r="C407" s="1">
        <v>2016</v>
      </c>
      <c r="D407" s="1" t="str">
        <f t="shared" si="25"/>
        <v>郑州市2016</v>
      </c>
      <c r="E407" s="1">
        <v>1216.42729660674</v>
      </c>
      <c r="F407" s="21">
        <v>65.7936090209174</v>
      </c>
      <c r="G407" s="1">
        <v>65.3114573602311</v>
      </c>
      <c r="H407" s="21">
        <v>58</v>
      </c>
      <c r="I407" s="1">
        <v>2686.859</v>
      </c>
      <c r="J407" s="1">
        <v>142.027397260274</v>
      </c>
      <c r="K407" s="1">
        <v>28.9534246575342</v>
      </c>
      <c r="L407" s="1">
        <v>55.4109589041096</v>
      </c>
      <c r="M407" s="2">
        <v>827</v>
      </c>
      <c r="N407" s="1">
        <v>84114</v>
      </c>
      <c r="O407" s="1">
        <v>11.3399283005966</v>
      </c>
      <c r="P407" s="1">
        <v>76.516367</v>
      </c>
      <c r="Q407" s="1">
        <v>76.51637</v>
      </c>
      <c r="R407" s="1">
        <v>1110.66344345958</v>
      </c>
      <c r="S407" s="1">
        <v>46.5945279763372</v>
      </c>
      <c r="T407" s="1">
        <v>526733</v>
      </c>
      <c r="U407" s="1" t="s">
        <v>242</v>
      </c>
      <c r="V407" s="1">
        <v>1</v>
      </c>
      <c r="W407" s="1">
        <v>0</v>
      </c>
      <c r="X407" s="1">
        <v>0</v>
      </c>
      <c r="Y407" s="1">
        <v>57</v>
      </c>
      <c r="Z407">
        <v>1</v>
      </c>
      <c r="AA407">
        <v>2</v>
      </c>
      <c r="AB407" s="1">
        <v>0</v>
      </c>
      <c r="AC407" s="1">
        <v>1</v>
      </c>
      <c r="AD407" s="1">
        <v>0</v>
      </c>
      <c r="AE407" s="1">
        <v>1</v>
      </c>
      <c r="AF407" s="12">
        <v>10111833</v>
      </c>
      <c r="AG407" s="12">
        <v>13215255</v>
      </c>
      <c r="AH407">
        <v>0.765163668805483</v>
      </c>
      <c r="AI407" s="10">
        <v>81139666.2</v>
      </c>
      <c r="AJ407" s="22">
        <v>71.02</v>
      </c>
      <c r="AK407" s="16">
        <v>7446</v>
      </c>
      <c r="AL407" s="23">
        <v>2678872.8015</v>
      </c>
      <c r="AM407" s="16">
        <f t="shared" si="26"/>
        <v>3239.26578174123</v>
      </c>
      <c r="AN407" s="16">
        <f t="shared" si="27"/>
        <v>0.0330155758207938</v>
      </c>
      <c r="AO407" s="16">
        <v>91039</v>
      </c>
      <c r="AP407">
        <v>0.108970811442385</v>
      </c>
      <c r="AQ407" s="4">
        <v>1636</v>
      </c>
      <c r="AR407" s="4">
        <v>1625</v>
      </c>
      <c r="AS407" s="4">
        <v>1.05696844787801</v>
      </c>
      <c r="AT407" s="4">
        <v>5436113</v>
      </c>
      <c r="AU407" s="4">
        <v>889329</v>
      </c>
      <c r="AV407" s="4">
        <v>2897</v>
      </c>
      <c r="AW407" s="4">
        <v>24256</v>
      </c>
      <c r="AX407" s="4">
        <v>1450190</v>
      </c>
      <c r="AY407" s="4">
        <v>69986438</v>
      </c>
      <c r="AZ407" s="4">
        <v>84626.8899637243</v>
      </c>
      <c r="BA407" s="4">
        <v>0.862542838511209</v>
      </c>
      <c r="BB407" s="4">
        <v>217190</v>
      </c>
      <c r="BC407" s="4">
        <v>38377185</v>
      </c>
      <c r="BD407" s="24">
        <v>36551248.44</v>
      </c>
      <c r="BE407" s="12">
        <v>44197.3983555018</v>
      </c>
      <c r="BF407" s="20">
        <v>0.450473241409514</v>
      </c>
      <c r="BG407" s="25">
        <v>2676.879</v>
      </c>
      <c r="BH407" s="2">
        <v>11371.681</v>
      </c>
      <c r="BI407" s="4">
        <v>619.4124</v>
      </c>
      <c r="BJ407">
        <v>0</v>
      </c>
      <c r="BK407">
        <v>1</v>
      </c>
      <c r="BL407" s="17">
        <v>15.7972219399</v>
      </c>
      <c r="BM407">
        <v>2.17008200434521</v>
      </c>
      <c r="BN407">
        <v>2.06144395119</v>
      </c>
      <c r="BO407">
        <f t="shared" si="24"/>
        <v>4.4735024214437</v>
      </c>
      <c r="BP407">
        <v>45.31</v>
      </c>
    </row>
    <row r="408" spans="1:68">
      <c r="A408">
        <v>41</v>
      </c>
      <c r="B408" s="1" t="s">
        <v>239</v>
      </c>
      <c r="C408" s="1">
        <v>2017</v>
      </c>
      <c r="D408" s="1" t="str">
        <f t="shared" si="25"/>
        <v>郑州市2017</v>
      </c>
      <c r="E408" s="1">
        <v>1166.82420191213</v>
      </c>
      <c r="F408" s="21">
        <v>61.9143259865897</v>
      </c>
      <c r="G408" s="1">
        <v>56.2427266596787</v>
      </c>
      <c r="H408" s="21">
        <v>58</v>
      </c>
      <c r="I408" s="1">
        <v>3722.185</v>
      </c>
      <c r="J408" s="1">
        <v>101.632876712329</v>
      </c>
      <c r="K408" s="1">
        <v>21.0465753424658</v>
      </c>
      <c r="L408" s="1">
        <v>54.1808219178082</v>
      </c>
      <c r="M408" s="2">
        <v>842</v>
      </c>
      <c r="N408" s="1">
        <v>93791.95</v>
      </c>
      <c r="O408" s="1">
        <v>11.448834310416</v>
      </c>
      <c r="P408" s="1">
        <v>69.749431</v>
      </c>
      <c r="Q408" s="1">
        <v>69.749431</v>
      </c>
      <c r="R408" s="1">
        <v>1130.80848777867</v>
      </c>
      <c r="S408" s="1">
        <v>46.1996127825274</v>
      </c>
      <c r="T408" s="1">
        <v>550477</v>
      </c>
      <c r="U408" s="1" t="s">
        <v>242</v>
      </c>
      <c r="V408" s="1">
        <v>1</v>
      </c>
      <c r="W408" s="1">
        <v>0</v>
      </c>
      <c r="X408" s="1">
        <v>0</v>
      </c>
      <c r="Y408" s="1">
        <v>58</v>
      </c>
      <c r="Z408">
        <v>1</v>
      </c>
      <c r="AA408">
        <v>2</v>
      </c>
      <c r="AB408" s="1">
        <v>0</v>
      </c>
      <c r="AC408" s="1">
        <v>1</v>
      </c>
      <c r="AD408" s="1">
        <v>0</v>
      </c>
      <c r="AE408" s="1">
        <v>0</v>
      </c>
      <c r="AF408" s="12">
        <v>10566713</v>
      </c>
      <c r="AG408" s="12">
        <v>15149533</v>
      </c>
      <c r="AH408">
        <v>0.697494305600047</v>
      </c>
      <c r="AI408" s="10">
        <v>91937800</v>
      </c>
      <c r="AJ408" s="22">
        <v>72.23</v>
      </c>
      <c r="AK408" s="16">
        <v>7446</v>
      </c>
      <c r="AL408" s="23">
        <v>2734269.6942</v>
      </c>
      <c r="AM408" s="16">
        <f t="shared" si="26"/>
        <v>3247.3511807601</v>
      </c>
      <c r="AN408" s="16">
        <f t="shared" si="27"/>
        <v>0.0297404298797665</v>
      </c>
      <c r="AO408" s="16">
        <v>85569</v>
      </c>
      <c r="AP408">
        <v>0.123472737040021</v>
      </c>
      <c r="AQ408" s="4">
        <v>2515</v>
      </c>
      <c r="AR408" s="4">
        <v>2402</v>
      </c>
      <c r="AS408" s="4">
        <v>1.00571131692269</v>
      </c>
      <c r="AT408" s="4">
        <v>5432187</v>
      </c>
      <c r="AU408" s="4">
        <v>955584</v>
      </c>
      <c r="AV408" s="4">
        <v>2845</v>
      </c>
      <c r="AW408" s="4">
        <v>24367</v>
      </c>
      <c r="AX408" s="4">
        <v>1588272</v>
      </c>
      <c r="AY408" s="4">
        <v>87008934</v>
      </c>
      <c r="AZ408" s="4">
        <v>103336.026128266</v>
      </c>
      <c r="BA408" s="4">
        <v>0.946389123951193</v>
      </c>
      <c r="BB408" s="4">
        <v>339602</v>
      </c>
      <c r="BC408" s="4">
        <v>36701771</v>
      </c>
      <c r="BD408" s="24">
        <v>40264359.3</v>
      </c>
      <c r="BE408" s="12">
        <v>47819.9041567696</v>
      </c>
      <c r="BF408" s="20">
        <v>0.437952173099639</v>
      </c>
      <c r="BG408" s="25">
        <v>3038.852</v>
      </c>
      <c r="BH408" s="2">
        <v>13768.036</v>
      </c>
      <c r="BI408" s="4">
        <v>684.485</v>
      </c>
      <c r="BJ408">
        <v>0</v>
      </c>
      <c r="BK408">
        <v>1</v>
      </c>
      <c r="BL408" s="17">
        <v>16.0493698333</v>
      </c>
      <c r="BM408">
        <v>1.65499811805205</v>
      </c>
      <c r="BN408">
        <v>2.10583797383</v>
      </c>
      <c r="BO408">
        <f t="shared" si="24"/>
        <v>3.4851578836112</v>
      </c>
      <c r="BP408">
        <v>52.46</v>
      </c>
    </row>
    <row r="409" spans="1:68">
      <c r="A409">
        <v>41</v>
      </c>
      <c r="B409" s="1" t="s">
        <v>239</v>
      </c>
      <c r="C409" s="1">
        <v>2018</v>
      </c>
      <c r="D409" s="1" t="str">
        <f t="shared" si="25"/>
        <v>郑州市2018</v>
      </c>
      <c r="E409" s="1">
        <v>1252.27735898635</v>
      </c>
      <c r="F409" s="21">
        <v>60.9605566885152</v>
      </c>
      <c r="G409" s="1">
        <v>52.9697649332563</v>
      </c>
      <c r="H409" s="21">
        <v>63</v>
      </c>
      <c r="I409" s="1">
        <v>3664.834</v>
      </c>
      <c r="J409" s="1">
        <v>90.8333333333333</v>
      </c>
      <c r="K409" s="1">
        <v>14</v>
      </c>
      <c r="L409" s="1">
        <v>46.1666666666666</v>
      </c>
      <c r="M409" s="2">
        <v>864</v>
      </c>
      <c r="N409" s="1">
        <v>101349</v>
      </c>
      <c r="O409" s="1">
        <v>11.5263252850332</v>
      </c>
      <c r="P409" s="1">
        <v>65.333905</v>
      </c>
      <c r="Q409" s="1">
        <v>65.33388</v>
      </c>
      <c r="R409" s="1">
        <v>1160.35455278002</v>
      </c>
      <c r="S409" s="1">
        <v>40.6294224046635</v>
      </c>
      <c r="T409" s="1">
        <v>503360</v>
      </c>
      <c r="U409" s="1" t="s">
        <v>242</v>
      </c>
      <c r="V409" s="1">
        <v>1</v>
      </c>
      <c r="W409" s="1">
        <v>0</v>
      </c>
      <c r="X409" s="1">
        <v>0</v>
      </c>
      <c r="Y409" s="1">
        <v>59</v>
      </c>
      <c r="Z409">
        <v>1</v>
      </c>
      <c r="AA409">
        <v>2</v>
      </c>
      <c r="AB409" s="1">
        <v>0</v>
      </c>
      <c r="AC409" s="1">
        <v>1</v>
      </c>
      <c r="AD409" s="1">
        <v>0</v>
      </c>
      <c r="AE409" s="1">
        <v>1</v>
      </c>
      <c r="AF409" s="12">
        <v>11520549</v>
      </c>
      <c r="AG409" s="12">
        <v>17633339</v>
      </c>
      <c r="AH409">
        <v>0.653339052802195</v>
      </c>
      <c r="AI409" s="10">
        <v>101433173</v>
      </c>
      <c r="AJ409" s="22">
        <v>73.38</v>
      </c>
      <c r="AK409" s="16">
        <v>7446</v>
      </c>
      <c r="AL409" s="23">
        <v>2786454.792</v>
      </c>
      <c r="AM409" s="16">
        <f t="shared" si="26"/>
        <v>3225.06341666667</v>
      </c>
      <c r="AN409" s="16">
        <f t="shared" si="27"/>
        <v>0.0274708432122103</v>
      </c>
      <c r="AO409" s="16">
        <v>94000</v>
      </c>
      <c r="AP409">
        <v>0.136225051034112</v>
      </c>
      <c r="AQ409" s="4">
        <v>3083</v>
      </c>
      <c r="AR409" s="4">
        <v>3110</v>
      </c>
      <c r="AS409" s="4">
        <v>1.02290932567925</v>
      </c>
      <c r="AT409" s="4">
        <v>5603221</v>
      </c>
      <c r="AU409" s="4">
        <v>1014685</v>
      </c>
      <c r="AV409" s="4">
        <v>2686</v>
      </c>
      <c r="AW409" s="4">
        <v>24354</v>
      </c>
      <c r="AX409" s="4">
        <v>1852996</v>
      </c>
      <c r="AY409" s="4">
        <v>108170871</v>
      </c>
      <c r="AZ409" s="4">
        <v>125197.767361111</v>
      </c>
      <c r="BA409" s="4">
        <v>1.06642499490773</v>
      </c>
      <c r="BB409" s="4">
        <v>361748</v>
      </c>
      <c r="BC409" s="4">
        <v>28676792</v>
      </c>
      <c r="BD409" s="24">
        <v>40157000</v>
      </c>
      <c r="BE409" s="12">
        <v>46478.0092592593</v>
      </c>
      <c r="BF409" s="20">
        <v>0.395896123647833</v>
      </c>
      <c r="BG409" s="25">
        <v>3443.542</v>
      </c>
      <c r="BH409" s="2">
        <v>13861.121</v>
      </c>
      <c r="BI409" s="4">
        <v>721.8224</v>
      </c>
      <c r="BJ409">
        <v>0</v>
      </c>
      <c r="BK409">
        <v>1</v>
      </c>
      <c r="BL409" s="17">
        <v>15.91552286</v>
      </c>
      <c r="BM409">
        <v>1.68656317543288</v>
      </c>
      <c r="BN409">
        <v>2.17385416838</v>
      </c>
      <c r="BO409">
        <f t="shared" si="24"/>
        <v>3.66634238915097</v>
      </c>
      <c r="BP409">
        <v>15.07</v>
      </c>
    </row>
    <row r="410" spans="1:68">
      <c r="A410">
        <v>41</v>
      </c>
      <c r="B410" s="1" t="s">
        <v>239</v>
      </c>
      <c r="C410" s="1">
        <v>2019</v>
      </c>
      <c r="D410" s="1" t="str">
        <f t="shared" si="25"/>
        <v>郑州市2019</v>
      </c>
      <c r="E410" s="1">
        <v>1178.00070144203</v>
      </c>
      <c r="F410" s="21">
        <v>52.7727443518879</v>
      </c>
      <c r="G410" s="1">
        <v>58.6666666666666</v>
      </c>
      <c r="H410" s="21">
        <v>58</v>
      </c>
      <c r="I410" s="1">
        <v>3115.363</v>
      </c>
      <c r="J410" s="1">
        <v>104</v>
      </c>
      <c r="K410" s="1">
        <v>9.33333333333333</v>
      </c>
      <c r="L410" s="1">
        <v>44.6666666666666</v>
      </c>
      <c r="M410" s="2">
        <v>882</v>
      </c>
      <c r="N410" s="1">
        <v>113139</v>
      </c>
      <c r="O410" s="1">
        <v>11.6363724302511</v>
      </c>
      <c r="P410" s="1">
        <v>63.984512</v>
      </c>
      <c r="Q410" s="1">
        <v>63.985136</v>
      </c>
      <c r="R410" s="1">
        <v>1184.52860596293</v>
      </c>
      <c r="S410" s="1">
        <v>39.8376319704014</v>
      </c>
      <c r="T410" s="1">
        <v>444552</v>
      </c>
      <c r="U410" s="1" t="s">
        <v>243</v>
      </c>
      <c r="V410" s="1">
        <v>0</v>
      </c>
      <c r="W410" s="1">
        <v>0</v>
      </c>
      <c r="X410" s="1">
        <v>0</v>
      </c>
      <c r="Y410" s="1">
        <v>55</v>
      </c>
      <c r="Z410">
        <v>1</v>
      </c>
      <c r="AA410">
        <v>2</v>
      </c>
      <c r="AB410" s="1">
        <v>1</v>
      </c>
      <c r="AC410" s="1">
        <v>1</v>
      </c>
      <c r="AD410" s="1">
        <v>0</v>
      </c>
      <c r="AE410" s="1">
        <v>0</v>
      </c>
      <c r="AF410" s="12">
        <v>12225346</v>
      </c>
      <c r="AG410" s="12">
        <v>19106727</v>
      </c>
      <c r="AH410">
        <v>0.639845118423475</v>
      </c>
      <c r="AI410" s="10">
        <v>115900006</v>
      </c>
      <c r="AJ410" s="22">
        <v>74.58</v>
      </c>
      <c r="AK410" s="16">
        <v>7446</v>
      </c>
      <c r="AL410" s="23">
        <v>3039078.987</v>
      </c>
      <c r="AM410" s="16">
        <f t="shared" si="26"/>
        <v>3445.66778571429</v>
      </c>
      <c r="AN410" s="16">
        <f t="shared" si="27"/>
        <v>0.0262215602214896</v>
      </c>
      <c r="AO410" s="16">
        <v>92807</v>
      </c>
      <c r="AP410">
        <v>0.155654050496911</v>
      </c>
      <c r="AQ410" s="4">
        <v>2314</v>
      </c>
      <c r="AR410" s="4">
        <v>4108</v>
      </c>
      <c r="AS410" s="4">
        <v>1.04799292440781</v>
      </c>
      <c r="AT410" s="4">
        <v>4856500</v>
      </c>
      <c r="AU410" s="4">
        <v>1066836</v>
      </c>
      <c r="AV410" s="4">
        <v>2425</v>
      </c>
      <c r="AW410" s="4">
        <v>24355</v>
      </c>
      <c r="AX410" s="4">
        <v>2367000</v>
      </c>
      <c r="AY410" s="4">
        <v>134478648</v>
      </c>
      <c r="AZ410" s="4">
        <v>152470.12244898</v>
      </c>
      <c r="BA410" s="4">
        <v>1.16029888730118</v>
      </c>
      <c r="BB410" s="4">
        <v>633557</v>
      </c>
      <c r="BC410" s="4">
        <v>20651812</v>
      </c>
      <c r="BD410" s="24">
        <v>41299000</v>
      </c>
      <c r="BE410" s="12">
        <v>46824.2630385488</v>
      </c>
      <c r="BF410" s="20">
        <v>0.356333027282156</v>
      </c>
      <c r="BG410" s="25">
        <v>3814.832</v>
      </c>
      <c r="BH410" s="2">
        <v>13861.121</v>
      </c>
      <c r="BI410" s="4">
        <v>728.9272</v>
      </c>
      <c r="BJ410">
        <v>0</v>
      </c>
      <c r="BK410">
        <v>1</v>
      </c>
      <c r="BL410" s="17">
        <v>16.014439277</v>
      </c>
      <c r="BM410">
        <v>1.51824165370137</v>
      </c>
      <c r="BN410">
        <v>2.0638084786</v>
      </c>
      <c r="BO410">
        <f t="shared" si="24"/>
        <v>3.13335999747257</v>
      </c>
      <c r="BP410">
        <v>47.49</v>
      </c>
    </row>
    <row r="411" spans="1:68">
      <c r="A411">
        <v>41</v>
      </c>
      <c r="B411" s="1" t="s">
        <v>239</v>
      </c>
      <c r="C411" s="1">
        <v>2020</v>
      </c>
      <c r="D411" s="1" t="str">
        <f t="shared" si="25"/>
        <v>郑州市2020</v>
      </c>
      <c r="E411" s="1">
        <v>1093.28081699805</v>
      </c>
      <c r="F411" s="21">
        <v>47.8565252198569</v>
      </c>
      <c r="G411" s="1">
        <v>51</v>
      </c>
      <c r="H411" s="1"/>
      <c r="I411" s="1"/>
      <c r="J411" s="1">
        <v>88.6666666666666</v>
      </c>
      <c r="K411" s="1">
        <v>8.58333333333333</v>
      </c>
      <c r="L411" s="1">
        <v>38.5</v>
      </c>
      <c r="M411" s="2">
        <v>900</v>
      </c>
      <c r="P411">
        <v>73.154012</v>
      </c>
      <c r="Q411" s="1">
        <v>73.154012</v>
      </c>
      <c r="R411" s="1">
        <v>1184.52860596293</v>
      </c>
      <c r="S411" s="1">
        <v>39.6525868532867</v>
      </c>
      <c r="T411" s="1">
        <v>344552</v>
      </c>
      <c r="U411" s="1" t="s">
        <v>243</v>
      </c>
      <c r="V411" s="1">
        <v>0</v>
      </c>
      <c r="W411" s="1">
        <v>0</v>
      </c>
      <c r="X411" s="1">
        <v>0</v>
      </c>
      <c r="Y411" s="1">
        <v>56</v>
      </c>
      <c r="Z411">
        <v>1</v>
      </c>
      <c r="AA411">
        <v>2</v>
      </c>
      <c r="AB411" s="1">
        <v>1</v>
      </c>
      <c r="AC411" s="1">
        <v>1</v>
      </c>
      <c r="AD411" s="1">
        <v>0</v>
      </c>
      <c r="AE411" s="1">
        <v>0</v>
      </c>
      <c r="AF411" s="12">
        <v>12592000</v>
      </c>
      <c r="AG411" s="12">
        <v>17213000</v>
      </c>
      <c r="AH411">
        <v>0.731540115029338</v>
      </c>
      <c r="AI411" s="10">
        <v>120030449.881</v>
      </c>
      <c r="AJ411" s="22">
        <v>78.4</v>
      </c>
      <c r="AK411" s="16">
        <v>7446</v>
      </c>
      <c r="AM411" s="16"/>
      <c r="AN411" s="16"/>
      <c r="AP411">
        <v>0.16120124883293</v>
      </c>
      <c r="BE411" s="8"/>
      <c r="BF411"/>
      <c r="BG411" s="25"/>
      <c r="BH411" s="2">
        <v>13861.121</v>
      </c>
      <c r="BJ411">
        <v>0</v>
      </c>
      <c r="BK411">
        <v>1</v>
      </c>
      <c r="BL411" s="17">
        <v>15.8832991479</v>
      </c>
      <c r="BM411">
        <v>1.88560537988767</v>
      </c>
      <c r="BN411">
        <v>2.02325815241</v>
      </c>
      <c r="BO411">
        <f t="shared" si="24"/>
        <v>3.81506645708589</v>
      </c>
      <c r="BP411">
        <v>71.13</v>
      </c>
    </row>
    <row r="412" spans="1:67">
      <c r="A412">
        <v>42</v>
      </c>
      <c r="B412" s="1" t="s">
        <v>244</v>
      </c>
      <c r="C412" s="1">
        <v>2011</v>
      </c>
      <c r="D412" s="1" t="str">
        <f t="shared" si="25"/>
        <v>开封市2011</v>
      </c>
      <c r="E412" s="1">
        <v>1382.13050730404</v>
      </c>
      <c r="F412" s="21">
        <v>80.4001791393759</v>
      </c>
      <c r="G412" s="1">
        <v>91.0927942858716</v>
      </c>
      <c r="H412" s="21">
        <v>129</v>
      </c>
      <c r="I412" s="1">
        <v>337.9328</v>
      </c>
      <c r="J412" s="1">
        <v>100</v>
      </c>
      <c r="K412" s="1">
        <v>60</v>
      </c>
      <c r="L412" s="1">
        <v>32</v>
      </c>
      <c r="M412" s="2">
        <v>543.4</v>
      </c>
      <c r="N412" s="1">
        <v>22972</v>
      </c>
      <c r="O412" s="1">
        <v>10.0420313619842</v>
      </c>
      <c r="P412" s="1">
        <v>33.829269</v>
      </c>
      <c r="Q412" s="1">
        <v>33.829269</v>
      </c>
      <c r="R412" s="1">
        <v>843.265052762259</v>
      </c>
      <c r="S412" s="1">
        <v>43.8513764713572</v>
      </c>
      <c r="T412" s="1">
        <v>35851</v>
      </c>
      <c r="U412" s="1" t="s">
        <v>245</v>
      </c>
      <c r="V412" s="1">
        <v>0</v>
      </c>
      <c r="W412" s="1">
        <v>0</v>
      </c>
      <c r="X412" s="1">
        <v>0</v>
      </c>
      <c r="Y412" s="1">
        <v>52</v>
      </c>
      <c r="Z412">
        <v>1</v>
      </c>
      <c r="AA412">
        <v>4</v>
      </c>
      <c r="AB412" s="1">
        <v>0</v>
      </c>
      <c r="AC412" s="1">
        <v>0</v>
      </c>
      <c r="AD412" s="1">
        <v>0</v>
      </c>
      <c r="AE412" s="1">
        <v>0</v>
      </c>
      <c r="AF412" s="12">
        <v>490474</v>
      </c>
      <c r="AG412" s="12">
        <v>1449851</v>
      </c>
      <c r="AH412">
        <v>0.338292693525059</v>
      </c>
      <c r="AI412" s="10">
        <v>10724197</v>
      </c>
      <c r="AJ412" s="22">
        <v>37.75</v>
      </c>
      <c r="AK412" s="16">
        <v>6444</v>
      </c>
      <c r="AL412" s="23">
        <v>151465.3188</v>
      </c>
      <c r="AM412" s="16">
        <f t="shared" si="26"/>
        <v>278.736324622746</v>
      </c>
      <c r="AN412" s="16">
        <f t="shared" si="27"/>
        <v>0.0141236979141655</v>
      </c>
      <c r="AO412" s="16">
        <v>6125</v>
      </c>
      <c r="AP412">
        <v>0.016642143078833</v>
      </c>
      <c r="AQ412" s="4">
        <v>15</v>
      </c>
      <c r="AR412" s="4">
        <v>25</v>
      </c>
      <c r="AS412" s="4">
        <v>1.01189973493956</v>
      </c>
      <c r="AT412" s="4">
        <v>890875</v>
      </c>
      <c r="AU412" s="4">
        <v>81451</v>
      </c>
      <c r="AV412" s="4">
        <v>1084</v>
      </c>
      <c r="AW412" s="4">
        <v>7984</v>
      </c>
      <c r="AX412" s="4">
        <v>199783</v>
      </c>
      <c r="AY412" s="4">
        <v>5847947</v>
      </c>
      <c r="AZ412" s="4">
        <v>10761.7721751932</v>
      </c>
      <c r="BA412" s="4">
        <v>0.545303951428718</v>
      </c>
      <c r="BB412" s="4">
        <v>15221</v>
      </c>
      <c r="BC412" s="4">
        <v>4393594</v>
      </c>
      <c r="BD412" s="24">
        <v>193789.8352</v>
      </c>
      <c r="BE412" s="12">
        <v>356.624650717703</v>
      </c>
      <c r="BF412" s="20">
        <v>0.0180703352614653</v>
      </c>
      <c r="BG412" s="25">
        <v>218.472</v>
      </c>
      <c r="BH412" s="2">
        <v>7171</v>
      </c>
      <c r="BI412" s="4">
        <v>65.12165</v>
      </c>
      <c r="BJ412">
        <v>0</v>
      </c>
      <c r="BK412">
        <v>0</v>
      </c>
      <c r="BL412" s="17">
        <v>14.7206261222</v>
      </c>
      <c r="BM412">
        <v>1.81976695100548</v>
      </c>
      <c r="BN412">
        <v>1.93307260919</v>
      </c>
      <c r="BO412">
        <f t="shared" si="24"/>
        <v>3.51774164809789</v>
      </c>
    </row>
    <row r="413" spans="1:67">
      <c r="A413">
        <v>42</v>
      </c>
      <c r="B413" s="1" t="s">
        <v>244</v>
      </c>
      <c r="C413" s="1">
        <v>2012</v>
      </c>
      <c r="D413" s="1" t="str">
        <f t="shared" si="25"/>
        <v>开封市2012</v>
      </c>
      <c r="E413" s="1">
        <v>1323.28034511492</v>
      </c>
      <c r="F413" s="21">
        <v>79.4106462650339</v>
      </c>
      <c r="G413" s="1">
        <v>80.1613303061063</v>
      </c>
      <c r="H413" s="21">
        <v>129</v>
      </c>
      <c r="I413" s="1">
        <v>352.8938</v>
      </c>
      <c r="J413" s="1">
        <v>100</v>
      </c>
      <c r="K413" s="1">
        <v>36</v>
      </c>
      <c r="L413" s="1">
        <v>28</v>
      </c>
      <c r="M413" s="2">
        <v>544.4</v>
      </c>
      <c r="N413" s="1">
        <v>25922</v>
      </c>
      <c r="O413" s="1">
        <v>10.1628473079833</v>
      </c>
      <c r="P413" s="1">
        <v>36.064553</v>
      </c>
      <c r="Q413" s="1">
        <v>36.065183</v>
      </c>
      <c r="R413" s="1">
        <v>844.816883923029</v>
      </c>
      <c r="S413" s="1">
        <v>44.1789275079777</v>
      </c>
      <c r="T413" s="1">
        <v>37170</v>
      </c>
      <c r="U413" s="1" t="s">
        <v>245</v>
      </c>
      <c r="V413" s="1">
        <v>0</v>
      </c>
      <c r="W413" s="1">
        <v>0</v>
      </c>
      <c r="X413" s="1">
        <v>0</v>
      </c>
      <c r="Y413" s="1">
        <v>53</v>
      </c>
      <c r="Z413">
        <v>1</v>
      </c>
      <c r="AA413">
        <v>4</v>
      </c>
      <c r="AB413" s="1">
        <v>0</v>
      </c>
      <c r="AC413" s="1">
        <v>0</v>
      </c>
      <c r="AD413" s="1">
        <v>0</v>
      </c>
      <c r="AE413" s="1">
        <v>0</v>
      </c>
      <c r="AF413" s="12">
        <v>619175</v>
      </c>
      <c r="AG413" s="12">
        <v>1716852</v>
      </c>
      <c r="AH413">
        <v>0.360645530307796</v>
      </c>
      <c r="AI413" s="10">
        <v>12070542</v>
      </c>
      <c r="AJ413" s="22">
        <v>39.7</v>
      </c>
      <c r="AK413" s="16">
        <v>6444</v>
      </c>
      <c r="AL413" s="23">
        <v>156360.625</v>
      </c>
      <c r="AM413" s="16">
        <f t="shared" si="26"/>
        <v>287.216430933137</v>
      </c>
      <c r="AN413" s="16">
        <f t="shared" si="27"/>
        <v>0.0129539025670927</v>
      </c>
      <c r="AO413" s="16">
        <v>7777</v>
      </c>
      <c r="AP413">
        <v>0.0187314432029795</v>
      </c>
      <c r="AQ413" s="4">
        <v>27</v>
      </c>
      <c r="AR413" s="4">
        <v>31</v>
      </c>
      <c r="AS413" s="4">
        <v>0.974009898976554</v>
      </c>
      <c r="AT413" s="4">
        <v>893408</v>
      </c>
      <c r="AU413" s="4">
        <v>81610</v>
      </c>
      <c r="AV413" s="4">
        <v>1150</v>
      </c>
      <c r="AW413" s="4">
        <v>8446</v>
      </c>
      <c r="AX413" s="4">
        <v>199783</v>
      </c>
      <c r="AY413" s="4">
        <v>7382644</v>
      </c>
      <c r="AZ413" s="4">
        <v>13561.0653930933</v>
      </c>
      <c r="BA413" s="4">
        <v>0.611624896379964</v>
      </c>
      <c r="BB413" s="4">
        <v>18596</v>
      </c>
      <c r="BC413" s="4">
        <v>6395122</v>
      </c>
      <c r="BD413" s="24">
        <v>253762.5</v>
      </c>
      <c r="BE413" s="12">
        <v>466.132439382807</v>
      </c>
      <c r="BF413" s="20">
        <v>0.0210232895921326</v>
      </c>
      <c r="BG413" s="25">
        <v>253.582</v>
      </c>
      <c r="BH413" s="2">
        <v>8838.456</v>
      </c>
      <c r="BI413" s="4">
        <v>70.06522</v>
      </c>
      <c r="BJ413">
        <v>0</v>
      </c>
      <c r="BK413">
        <v>0</v>
      </c>
      <c r="BL413" s="17">
        <v>15.1217761529</v>
      </c>
      <c r="BM413">
        <v>1.4494742441589</v>
      </c>
      <c r="BN413">
        <v>1.93839517349</v>
      </c>
      <c r="BO413">
        <f t="shared" si="24"/>
        <v>2.80965387897569</v>
      </c>
    </row>
    <row r="414" spans="1:68">
      <c r="A414">
        <v>42</v>
      </c>
      <c r="B414" s="1" t="s">
        <v>244</v>
      </c>
      <c r="C414" s="1">
        <v>2013</v>
      </c>
      <c r="D414" s="1" t="str">
        <f t="shared" si="25"/>
        <v>开封市2013</v>
      </c>
      <c r="E414" s="1">
        <v>1531.46245815828</v>
      </c>
      <c r="F414" s="21">
        <v>86.2121765432307</v>
      </c>
      <c r="G414" s="1">
        <v>91.119579347524</v>
      </c>
      <c r="H414" s="21">
        <v>129</v>
      </c>
      <c r="I414" s="1">
        <v>390.8034</v>
      </c>
      <c r="J414" s="1"/>
      <c r="K414" s="1"/>
      <c r="L414" s="1"/>
      <c r="M414" s="2">
        <v>553.1</v>
      </c>
      <c r="N414" s="1">
        <v>24657</v>
      </c>
      <c r="O414" s="1">
        <v>10.1128161148166</v>
      </c>
      <c r="P414" s="1">
        <v>40.981555</v>
      </c>
      <c r="Q414" s="1">
        <v>40.981555</v>
      </c>
      <c r="R414" s="1">
        <v>858.317815021726</v>
      </c>
      <c r="S414" s="1">
        <v>42.0260837442922</v>
      </c>
      <c r="T414" s="1">
        <v>59042</v>
      </c>
      <c r="U414" s="1" t="s">
        <v>245</v>
      </c>
      <c r="V414" s="1">
        <v>0</v>
      </c>
      <c r="W414" s="1">
        <v>0</v>
      </c>
      <c r="X414" s="1">
        <v>0</v>
      </c>
      <c r="Y414" s="1">
        <v>54</v>
      </c>
      <c r="Z414">
        <v>1</v>
      </c>
      <c r="AA414">
        <v>4</v>
      </c>
      <c r="AB414" s="1">
        <v>0</v>
      </c>
      <c r="AC414" s="1">
        <v>0</v>
      </c>
      <c r="AD414" s="1">
        <v>0</v>
      </c>
      <c r="AE414" s="1">
        <v>0</v>
      </c>
      <c r="AF414" s="12">
        <v>807419</v>
      </c>
      <c r="AG414" s="12">
        <v>1970201</v>
      </c>
      <c r="AH414">
        <v>0.409815546738632</v>
      </c>
      <c r="AI414" s="10">
        <v>13635447</v>
      </c>
      <c r="AJ414" s="22">
        <v>41.1</v>
      </c>
      <c r="AK414" s="16">
        <v>6444</v>
      </c>
      <c r="AL414" s="23">
        <v>271869.0936</v>
      </c>
      <c r="AM414" s="16">
        <f t="shared" si="26"/>
        <v>491.536961851383</v>
      </c>
      <c r="AN414" s="16">
        <f t="shared" si="27"/>
        <v>0.0199384071237269</v>
      </c>
      <c r="AO414" s="16">
        <v>697</v>
      </c>
      <c r="AP414">
        <v>0.0211599115456238</v>
      </c>
      <c r="AQ414" s="4">
        <v>21</v>
      </c>
      <c r="AR414" s="4">
        <v>43</v>
      </c>
      <c r="AS414" s="4">
        <v>1.04655992157232</v>
      </c>
      <c r="AT414" s="4">
        <v>898349</v>
      </c>
      <c r="AU414" s="4">
        <v>86625</v>
      </c>
      <c r="AV414" s="4">
        <v>1254</v>
      </c>
      <c r="AW414" s="4">
        <v>9041</v>
      </c>
      <c r="AX414" s="4">
        <v>199783</v>
      </c>
      <c r="AY414" s="4">
        <v>9416764</v>
      </c>
      <c r="AZ414" s="4">
        <v>17025.4275899476</v>
      </c>
      <c r="BA414" s="4">
        <v>0.690609116078116</v>
      </c>
      <c r="BB414" s="4">
        <v>22106</v>
      </c>
      <c r="BC414" s="4">
        <v>8387130</v>
      </c>
      <c r="BD414" s="24">
        <v>309660</v>
      </c>
      <c r="BE414" s="12">
        <v>559.862592659555</v>
      </c>
      <c r="BF414" s="20">
        <v>0.0227099265612634</v>
      </c>
      <c r="BG414" s="25">
        <v>289.599</v>
      </c>
      <c r="BH414" s="2">
        <v>8838.568</v>
      </c>
      <c r="BI414" s="4">
        <v>76.21411</v>
      </c>
      <c r="BJ414">
        <v>0</v>
      </c>
      <c r="BK414">
        <v>0</v>
      </c>
      <c r="BL414" s="17">
        <v>15.4698601697</v>
      </c>
      <c r="BM414">
        <v>1.22300531889315</v>
      </c>
      <c r="BN414">
        <v>2.22149965924</v>
      </c>
      <c r="BO414">
        <f t="shared" si="24"/>
        <v>2.71690589916984</v>
      </c>
      <c r="BP414">
        <v>18</v>
      </c>
    </row>
    <row r="415" spans="1:68">
      <c r="A415">
        <v>42</v>
      </c>
      <c r="B415" s="1" t="s">
        <v>244</v>
      </c>
      <c r="C415" s="1">
        <v>2014</v>
      </c>
      <c r="D415" s="1" t="str">
        <f t="shared" si="25"/>
        <v>开封市2014</v>
      </c>
      <c r="E415" s="1">
        <v>1383.28229264493</v>
      </c>
      <c r="F415" s="21">
        <v>71.7697867869011</v>
      </c>
      <c r="G415" s="1">
        <v>82.0126670399589</v>
      </c>
      <c r="H415" s="21">
        <v>129</v>
      </c>
      <c r="I415" s="1">
        <v>467.9818</v>
      </c>
      <c r="J415" s="1">
        <v>116.394520547945</v>
      </c>
      <c r="K415" s="1">
        <v>32.9232876712329</v>
      </c>
      <c r="L415" s="1">
        <v>35.9506849315068</v>
      </c>
      <c r="M415" s="2">
        <v>553.8</v>
      </c>
      <c r="N415" s="1">
        <v>32454</v>
      </c>
      <c r="O415" s="1">
        <v>10.3875789810995</v>
      </c>
      <c r="P415" s="1">
        <v>43.103604</v>
      </c>
      <c r="Q415" s="1">
        <v>43.126793</v>
      </c>
      <c r="R415" s="1">
        <v>885.654885654886</v>
      </c>
      <c r="S415" s="1">
        <v>42.6537217565934</v>
      </c>
      <c r="T415" s="1">
        <v>62931</v>
      </c>
      <c r="U415" s="1" t="s">
        <v>245</v>
      </c>
      <c r="V415" s="1">
        <v>0</v>
      </c>
      <c r="W415" s="1">
        <v>0</v>
      </c>
      <c r="X415" s="1">
        <v>0</v>
      </c>
      <c r="Y415" s="1">
        <v>55</v>
      </c>
      <c r="Z415">
        <v>1</v>
      </c>
      <c r="AA415">
        <v>4</v>
      </c>
      <c r="AB415" s="1">
        <v>0</v>
      </c>
      <c r="AC415" s="1">
        <v>0</v>
      </c>
      <c r="AD415" s="1">
        <v>0</v>
      </c>
      <c r="AE415" s="1">
        <v>0</v>
      </c>
      <c r="AF415" s="12">
        <v>961869</v>
      </c>
      <c r="AG415" s="12">
        <v>2231528</v>
      </c>
      <c r="AH415">
        <v>0.431036043464389</v>
      </c>
      <c r="AI415" s="10">
        <v>14920564</v>
      </c>
      <c r="AJ415" s="22">
        <v>42.58</v>
      </c>
      <c r="AK415" s="16">
        <v>6253</v>
      </c>
      <c r="AL415" s="23">
        <v>305469.1584</v>
      </c>
      <c r="AM415" s="16">
        <f t="shared" si="26"/>
        <v>551.587501625135</v>
      </c>
      <c r="AN415" s="16">
        <f t="shared" si="27"/>
        <v>0.020473030268829</v>
      </c>
      <c r="AO415" s="16">
        <v>974</v>
      </c>
      <c r="AP415">
        <v>0.0238614489045258</v>
      </c>
      <c r="AQ415" s="4">
        <v>32</v>
      </c>
      <c r="AR415" s="4">
        <v>49</v>
      </c>
      <c r="AS415" s="4">
        <v>1.05118530626508</v>
      </c>
      <c r="AT415" s="4">
        <v>908026</v>
      </c>
      <c r="AU415" s="4">
        <v>120078</v>
      </c>
      <c r="AV415" s="4">
        <v>1302</v>
      </c>
      <c r="AW415" s="4">
        <v>8871</v>
      </c>
      <c r="AX415" s="4">
        <v>199783</v>
      </c>
      <c r="AY415" s="4">
        <v>11356337</v>
      </c>
      <c r="AZ415" s="4">
        <v>20506.2062116287</v>
      </c>
      <c r="BA415" s="4">
        <v>0.761119820939745</v>
      </c>
      <c r="BB415" s="4">
        <v>24347</v>
      </c>
      <c r="BC415" s="4">
        <v>10029315</v>
      </c>
      <c r="BD415" s="24">
        <v>316354.2</v>
      </c>
      <c r="BE415" s="12">
        <v>571.242686890574</v>
      </c>
      <c r="BF415" s="20">
        <v>0.0212025631202681</v>
      </c>
      <c r="BG415" s="25">
        <v>346.522</v>
      </c>
      <c r="BH415" s="2">
        <v>8844.078</v>
      </c>
      <c r="BI415" s="4">
        <v>90.73963</v>
      </c>
      <c r="BJ415">
        <v>0</v>
      </c>
      <c r="BK415">
        <v>0</v>
      </c>
      <c r="BL415" s="17">
        <v>15.6473753259</v>
      </c>
      <c r="BM415">
        <v>1.58604000629589</v>
      </c>
      <c r="BN415">
        <v>2.13424404312</v>
      </c>
      <c r="BO415">
        <f t="shared" si="24"/>
        <v>3.38499643558701</v>
      </c>
      <c r="BP415" s="26">
        <v>27.9259259259259</v>
      </c>
    </row>
    <row r="416" spans="1:68">
      <c r="A416">
        <v>42</v>
      </c>
      <c r="B416" s="1" t="s">
        <v>244</v>
      </c>
      <c r="C416" s="1">
        <v>2015</v>
      </c>
      <c r="D416" s="1" t="str">
        <f t="shared" si="25"/>
        <v>开封市2015</v>
      </c>
      <c r="E416" s="1">
        <v>1295.43295961354</v>
      </c>
      <c r="F416" s="21">
        <v>74.6121276266777</v>
      </c>
      <c r="G416" s="1">
        <v>80.3860449565518</v>
      </c>
      <c r="H416" s="21">
        <v>129</v>
      </c>
      <c r="I416" s="1">
        <v>419.0041</v>
      </c>
      <c r="J416" s="1">
        <v>128.87397260274</v>
      </c>
      <c r="K416" s="1">
        <v>30.7068493150685</v>
      </c>
      <c r="L416" s="1">
        <v>40.2246575342466</v>
      </c>
      <c r="M416" s="2">
        <v>553.84</v>
      </c>
      <c r="N416" s="1">
        <v>35326</v>
      </c>
      <c r="O416" s="1">
        <v>10.4723745157154</v>
      </c>
      <c r="P416" s="1">
        <v>40.956121</v>
      </c>
      <c r="Q416" s="1">
        <v>41.107946</v>
      </c>
      <c r="R416" s="1">
        <v>859.466170080695</v>
      </c>
      <c r="S416" s="1">
        <v>43.2910102559475</v>
      </c>
      <c r="T416" s="1">
        <v>74095</v>
      </c>
      <c r="U416" s="1" t="s">
        <v>246</v>
      </c>
      <c r="V416" s="1">
        <v>0</v>
      </c>
      <c r="W416" s="1">
        <v>0</v>
      </c>
      <c r="X416" s="1">
        <v>0</v>
      </c>
      <c r="Y416" s="1">
        <v>52</v>
      </c>
      <c r="Z416">
        <v>1</v>
      </c>
      <c r="AA416">
        <v>3</v>
      </c>
      <c r="AB416" s="1">
        <v>1</v>
      </c>
      <c r="AC416" s="1">
        <v>0</v>
      </c>
      <c r="AD416" s="1">
        <v>0</v>
      </c>
      <c r="AE416" s="1">
        <v>0</v>
      </c>
      <c r="AF416" s="12">
        <v>1082750</v>
      </c>
      <c r="AG416" s="12">
        <v>2643683</v>
      </c>
      <c r="AH416">
        <v>0.409561206846661</v>
      </c>
      <c r="AI416" s="10">
        <v>16058404</v>
      </c>
      <c r="AJ416" s="22">
        <v>44.23</v>
      </c>
      <c r="AK416" s="16">
        <v>6444</v>
      </c>
      <c r="AL416" s="23">
        <v>379658.3504</v>
      </c>
      <c r="AM416" s="16">
        <f t="shared" si="26"/>
        <v>685.501860465116</v>
      </c>
      <c r="AN416" s="16">
        <f t="shared" si="27"/>
        <v>0.0236423464249623</v>
      </c>
      <c r="AO416" s="16">
        <v>982</v>
      </c>
      <c r="AP416">
        <v>0.0249199317194289</v>
      </c>
      <c r="AQ416" s="4">
        <v>49</v>
      </c>
      <c r="AR416" s="4">
        <v>80</v>
      </c>
      <c r="AS416" s="4">
        <v>0.988119892278865</v>
      </c>
      <c r="AT416" s="4">
        <v>927120</v>
      </c>
      <c r="AU416" s="4">
        <v>89321</v>
      </c>
      <c r="AV416" s="4">
        <v>1322</v>
      </c>
      <c r="AW416" s="4">
        <v>8843</v>
      </c>
      <c r="AX416" s="4">
        <v>199783</v>
      </c>
      <c r="AY416" s="4">
        <v>13245172</v>
      </c>
      <c r="AZ416" s="4">
        <v>23915.1596128846</v>
      </c>
      <c r="BA416" s="4">
        <v>0.824812478251263</v>
      </c>
      <c r="BB416" s="4">
        <v>25394</v>
      </c>
      <c r="BC416" s="4">
        <v>11449443</v>
      </c>
      <c r="BD416" s="24">
        <v>324499.64</v>
      </c>
      <c r="BE416" s="12">
        <v>585.908637873754</v>
      </c>
      <c r="BF416" s="20">
        <v>0.0202074652001531</v>
      </c>
      <c r="BG416" s="25">
        <v>383.712</v>
      </c>
      <c r="BH416" s="2">
        <v>7305.682</v>
      </c>
      <c r="BI416" s="4">
        <v>89.17687</v>
      </c>
      <c r="BJ416">
        <v>0</v>
      </c>
      <c r="BK416">
        <v>0</v>
      </c>
      <c r="BL416" s="17">
        <v>15.1240832793</v>
      </c>
      <c r="BM416">
        <v>1.83497899089041</v>
      </c>
      <c r="BN416">
        <v>2.12053279619</v>
      </c>
      <c r="BO416">
        <f t="shared" si="24"/>
        <v>3.89113313050275</v>
      </c>
      <c r="BP416" s="26">
        <v>35.8206349206349</v>
      </c>
    </row>
    <row r="417" spans="1:68">
      <c r="A417">
        <v>42</v>
      </c>
      <c r="B417" s="1" t="s">
        <v>244</v>
      </c>
      <c r="C417" s="1">
        <v>2016</v>
      </c>
      <c r="D417" s="1" t="str">
        <f t="shared" si="25"/>
        <v>开封市2016</v>
      </c>
      <c r="E417" s="1">
        <v>1415.81603703523</v>
      </c>
      <c r="F417" s="21">
        <v>68.2160507641804</v>
      </c>
      <c r="G417" s="1">
        <v>70.0644766238834</v>
      </c>
      <c r="H417" s="21">
        <v>128</v>
      </c>
      <c r="I417" s="1">
        <v>405.3268</v>
      </c>
      <c r="J417" s="1">
        <v>123.92602739726</v>
      </c>
      <c r="K417" s="1">
        <v>27.6301369863014</v>
      </c>
      <c r="L417" s="1">
        <v>39.8082191780822</v>
      </c>
      <c r="M417" s="2">
        <v>559</v>
      </c>
      <c r="N417" s="1">
        <v>38619</v>
      </c>
      <c r="O417" s="1">
        <v>10.5614996623277</v>
      </c>
      <c r="P417" s="1">
        <v>38.303031</v>
      </c>
      <c r="Q417" s="1">
        <v>38.275069</v>
      </c>
      <c r="R417" s="1">
        <v>867.473618870267</v>
      </c>
      <c r="S417" s="1">
        <v>43.2261809976368</v>
      </c>
      <c r="T417" s="1">
        <v>113135</v>
      </c>
      <c r="U417" s="1" t="s">
        <v>246</v>
      </c>
      <c r="V417" s="1">
        <v>0</v>
      </c>
      <c r="W417" s="1">
        <v>0</v>
      </c>
      <c r="X417" s="1">
        <v>0</v>
      </c>
      <c r="Y417" s="1">
        <v>53</v>
      </c>
      <c r="Z417">
        <v>1</v>
      </c>
      <c r="AA417">
        <v>3</v>
      </c>
      <c r="AB417" s="1">
        <v>1</v>
      </c>
      <c r="AC417" s="1">
        <v>0</v>
      </c>
      <c r="AD417" s="1">
        <v>0</v>
      </c>
      <c r="AE417" s="1">
        <v>1</v>
      </c>
      <c r="AF417" s="12">
        <v>1132125</v>
      </c>
      <c r="AG417" s="12">
        <v>2955706</v>
      </c>
      <c r="AH417">
        <v>0.383030314923067</v>
      </c>
      <c r="AI417" s="10">
        <v>17551002</v>
      </c>
      <c r="AJ417" s="22">
        <v>45.88</v>
      </c>
      <c r="AK417" s="16">
        <v>6444</v>
      </c>
      <c r="AL417" s="23">
        <v>111291.7365</v>
      </c>
      <c r="AM417" s="16">
        <f t="shared" si="26"/>
        <v>199.090762969589</v>
      </c>
      <c r="AN417" s="16">
        <f t="shared" si="27"/>
        <v>0.00634104745130791</v>
      </c>
      <c r="AO417" s="16">
        <v>8781</v>
      </c>
      <c r="AP417">
        <v>0.0272361918063315</v>
      </c>
      <c r="AQ417" s="4">
        <v>61</v>
      </c>
      <c r="AR417" s="4">
        <v>91</v>
      </c>
      <c r="AS417" s="4">
        <v>1.01398247271891</v>
      </c>
      <c r="AT417" s="4">
        <v>965363</v>
      </c>
      <c r="AU417" s="4">
        <v>91191</v>
      </c>
      <c r="AV417" s="4">
        <v>1343</v>
      </c>
      <c r="AW417" s="4">
        <v>8832</v>
      </c>
      <c r="AX417" s="4">
        <v>199783</v>
      </c>
      <c r="AY417" s="4">
        <v>13516862</v>
      </c>
      <c r="AZ417" s="4">
        <v>24180.4329159213</v>
      </c>
      <c r="BA417" s="4">
        <v>0.770147596131548</v>
      </c>
      <c r="BB417" s="4">
        <v>31111</v>
      </c>
      <c r="BC417" s="4">
        <v>12597768</v>
      </c>
      <c r="BD417" s="24">
        <v>335436.15</v>
      </c>
      <c r="BE417" s="12">
        <v>600.064669051878</v>
      </c>
      <c r="BF417" s="20">
        <v>0.0191120797547627</v>
      </c>
      <c r="BG417" s="25">
        <v>456.195</v>
      </c>
      <c r="BH417" s="2">
        <v>7696.711</v>
      </c>
      <c r="BI417" s="4">
        <v>93.10753</v>
      </c>
      <c r="BJ417">
        <v>0</v>
      </c>
      <c r="BK417">
        <v>0</v>
      </c>
      <c r="BL417" s="17">
        <v>15.659475592</v>
      </c>
      <c r="BM417">
        <v>2.04197939203562</v>
      </c>
      <c r="BN417">
        <v>2.14368305077</v>
      </c>
      <c r="BO417">
        <f t="shared" si="24"/>
        <v>4.37735661272838</v>
      </c>
      <c r="BP417">
        <v>24.08</v>
      </c>
    </row>
    <row r="418" spans="1:68">
      <c r="A418">
        <v>42</v>
      </c>
      <c r="B418" s="1" t="s">
        <v>244</v>
      </c>
      <c r="C418" s="1">
        <v>2017</v>
      </c>
      <c r="D418" s="1" t="str">
        <f t="shared" si="25"/>
        <v>开封市2017</v>
      </c>
      <c r="E418" s="1">
        <v>1272.15273040974</v>
      </c>
      <c r="F418" s="21">
        <v>63.598730259603</v>
      </c>
      <c r="G418" s="1">
        <v>64.5254809345684</v>
      </c>
      <c r="H418" s="21">
        <v>116</v>
      </c>
      <c r="I418" s="1">
        <v>721.801</v>
      </c>
      <c r="J418" s="1">
        <v>90.4054794520548</v>
      </c>
      <c r="K418" s="1">
        <v>19.8712328767123</v>
      </c>
      <c r="L418" s="1">
        <v>38.4465753424658</v>
      </c>
      <c r="M418" s="2">
        <v>559</v>
      </c>
      <c r="N418" s="1">
        <v>41502.82</v>
      </c>
      <c r="O418" s="1">
        <v>10.6335166557174</v>
      </c>
      <c r="P418" s="1">
        <v>36.668586</v>
      </c>
      <c r="Q418" s="1">
        <v>36.660693</v>
      </c>
      <c r="R418" s="1">
        <v>893.970893970894</v>
      </c>
      <c r="S418" s="1">
        <v>43.0812194415142</v>
      </c>
      <c r="T418" s="1">
        <v>105580</v>
      </c>
      <c r="U418" s="1" t="s">
        <v>246</v>
      </c>
      <c r="V418" s="1">
        <v>0</v>
      </c>
      <c r="W418" s="1">
        <v>0</v>
      </c>
      <c r="X418" s="1">
        <v>0</v>
      </c>
      <c r="Y418" s="1">
        <v>54</v>
      </c>
      <c r="Z418">
        <v>1</v>
      </c>
      <c r="AA418">
        <v>3</v>
      </c>
      <c r="AB418" s="1">
        <v>1</v>
      </c>
      <c r="AC418" s="1">
        <v>0</v>
      </c>
      <c r="AD418" s="1">
        <v>0</v>
      </c>
      <c r="AE418" s="1">
        <v>0</v>
      </c>
      <c r="AF418" s="12">
        <v>1227427</v>
      </c>
      <c r="AG418" s="12">
        <v>3347353</v>
      </c>
      <c r="AH418">
        <v>0.366685855958424</v>
      </c>
      <c r="AI418" s="10">
        <v>18875500</v>
      </c>
      <c r="AJ418" s="22">
        <v>47.42</v>
      </c>
      <c r="AK418" s="16">
        <v>6253</v>
      </c>
      <c r="AL418" s="23">
        <v>448495.0668</v>
      </c>
      <c r="AM418" s="16">
        <f t="shared" si="26"/>
        <v>802.316756350626</v>
      </c>
      <c r="AN418" s="16">
        <f t="shared" si="27"/>
        <v>0.0237606986199041</v>
      </c>
      <c r="AO418" s="16">
        <v>8571</v>
      </c>
      <c r="AP418">
        <v>0.030186310570926</v>
      </c>
      <c r="AQ418" s="4">
        <v>64</v>
      </c>
      <c r="AR418" s="4">
        <v>106</v>
      </c>
      <c r="AS418" s="4">
        <v>1.0323981450898</v>
      </c>
      <c r="AT418" s="4">
        <v>1044213</v>
      </c>
      <c r="AU418" s="4">
        <v>92723</v>
      </c>
      <c r="AV418" s="4">
        <v>1347</v>
      </c>
      <c r="AW418" s="4">
        <v>8828</v>
      </c>
      <c r="AX418" s="4">
        <v>199784</v>
      </c>
      <c r="AY418" s="4">
        <v>17012394</v>
      </c>
      <c r="AZ418" s="4">
        <v>30433.6207513417</v>
      </c>
      <c r="BA418" s="4">
        <v>0.901295012052661</v>
      </c>
      <c r="BB418" s="4">
        <v>33187</v>
      </c>
      <c r="BC418" s="4">
        <v>12679071</v>
      </c>
      <c r="BD418" s="24">
        <v>314500</v>
      </c>
      <c r="BE418" s="12">
        <v>562.611806797853</v>
      </c>
      <c r="BF418" s="20">
        <v>0.0166618102831713</v>
      </c>
      <c r="BG418" s="25">
        <v>483.257</v>
      </c>
      <c r="BH418" s="2">
        <v>9512.169</v>
      </c>
      <c r="BI418" s="4">
        <v>101.5143</v>
      </c>
      <c r="BJ418">
        <v>0</v>
      </c>
      <c r="BK418">
        <v>0</v>
      </c>
      <c r="BL418" s="17">
        <v>15.8548335746</v>
      </c>
      <c r="BM418">
        <v>1.73285608646849</v>
      </c>
      <c r="BN418">
        <v>2.08832091319</v>
      </c>
      <c r="BO418">
        <f t="shared" si="24"/>
        <v>3.61875960492073</v>
      </c>
      <c r="BP418">
        <v>48.81</v>
      </c>
    </row>
    <row r="419" spans="1:68">
      <c r="A419">
        <v>42</v>
      </c>
      <c r="B419" s="1" t="s">
        <v>244</v>
      </c>
      <c r="C419" s="1">
        <v>2018</v>
      </c>
      <c r="D419" s="1" t="str">
        <f t="shared" si="25"/>
        <v>开封市2018</v>
      </c>
      <c r="E419" s="1">
        <v>1483.91621857447</v>
      </c>
      <c r="F419" s="21">
        <v>40.08472686914</v>
      </c>
      <c r="G419" s="1">
        <v>60.7711607395417</v>
      </c>
      <c r="H419" s="21">
        <v>64</v>
      </c>
      <c r="I419" s="1">
        <v>750.6955</v>
      </c>
      <c r="J419" s="1">
        <v>91.9166666666666</v>
      </c>
      <c r="K419" s="1">
        <v>15.3333333333333</v>
      </c>
      <c r="L419" s="1">
        <v>33.1666666666666</v>
      </c>
      <c r="M419" s="2">
        <v>560</v>
      </c>
      <c r="N419" s="1">
        <v>43936</v>
      </c>
      <c r="O419" s="1">
        <v>10.6904893085677</v>
      </c>
      <c r="P419" s="1">
        <v>38.172787</v>
      </c>
      <c r="Q419" s="1">
        <v>38.162928</v>
      </c>
      <c r="R419" s="1">
        <v>897.435897435897</v>
      </c>
      <c r="S419" s="1">
        <v>40.7637554329746</v>
      </c>
      <c r="T419" s="1">
        <v>81264</v>
      </c>
      <c r="U419" s="1" t="s">
        <v>247</v>
      </c>
      <c r="V419" s="1">
        <v>0</v>
      </c>
      <c r="W419" s="1">
        <v>0</v>
      </c>
      <c r="X419" s="1">
        <v>0</v>
      </c>
      <c r="Y419" s="1">
        <v>51</v>
      </c>
      <c r="Z419">
        <v>1</v>
      </c>
      <c r="AA419">
        <v>3</v>
      </c>
      <c r="AB419" s="1">
        <v>1</v>
      </c>
      <c r="AC419" s="1">
        <v>0</v>
      </c>
      <c r="AD419" s="1">
        <v>0</v>
      </c>
      <c r="AE419" s="1">
        <v>1</v>
      </c>
      <c r="AF419" s="12">
        <v>1406400</v>
      </c>
      <c r="AG419" s="12">
        <v>3684300</v>
      </c>
      <c r="AH419">
        <v>0.381727872323101</v>
      </c>
      <c r="AI419" s="10">
        <v>20022269</v>
      </c>
      <c r="AJ419" s="22">
        <v>48.85</v>
      </c>
      <c r="AK419" s="16">
        <v>6240</v>
      </c>
      <c r="AL419" s="23">
        <v>475837.3818</v>
      </c>
      <c r="AM419" s="16">
        <f t="shared" si="26"/>
        <v>849.709610357143</v>
      </c>
      <c r="AN419" s="16">
        <f t="shared" si="27"/>
        <v>0.0237654074970224</v>
      </c>
      <c r="AO419" s="16">
        <v>9174</v>
      </c>
      <c r="AP419">
        <v>0.0320869695512821</v>
      </c>
      <c r="AQ419" s="4">
        <v>98</v>
      </c>
      <c r="AR419" s="4">
        <v>141</v>
      </c>
      <c r="AS419" s="4">
        <v>1.02534880384539</v>
      </c>
      <c r="AT419" s="4">
        <v>1149334</v>
      </c>
      <c r="AU419" s="4">
        <v>94179</v>
      </c>
      <c r="AV419" s="4">
        <v>1164</v>
      </c>
      <c r="AW419" s="4">
        <v>8826</v>
      </c>
      <c r="AX419" s="4">
        <v>200800</v>
      </c>
      <c r="AY419" s="4">
        <v>21411520</v>
      </c>
      <c r="AZ419" s="4">
        <v>38234.8571428571</v>
      </c>
      <c r="BA419" s="4">
        <v>1.06938529294557</v>
      </c>
      <c r="BB419" s="4">
        <v>44454</v>
      </c>
      <c r="BC419" s="4">
        <v>6855911</v>
      </c>
      <c r="BD419" s="24">
        <v>576200</v>
      </c>
      <c r="BE419" s="12">
        <v>1028.92857142857</v>
      </c>
      <c r="BF419" s="20">
        <v>0.028777957183574</v>
      </c>
      <c r="BG419" s="25">
        <v>591.638</v>
      </c>
      <c r="BH419" s="2">
        <v>9493.242</v>
      </c>
      <c r="BI419" s="4">
        <v>108.0888</v>
      </c>
      <c r="BJ419">
        <v>0</v>
      </c>
      <c r="BK419">
        <v>0</v>
      </c>
      <c r="BL419" s="17">
        <v>15.8546824172</v>
      </c>
      <c r="BM419">
        <v>1.69795546010959</v>
      </c>
      <c r="BN419">
        <v>2.18513402166</v>
      </c>
      <c r="BO419">
        <f t="shared" si="24"/>
        <v>3.71026024314882</v>
      </c>
      <c r="BP419">
        <v>17.46</v>
      </c>
    </row>
    <row r="420" spans="1:68">
      <c r="A420">
        <v>42</v>
      </c>
      <c r="B420" s="1" t="s">
        <v>244</v>
      </c>
      <c r="C420" s="1">
        <v>2019</v>
      </c>
      <c r="D420" s="1" t="str">
        <f t="shared" si="25"/>
        <v>开封市2019</v>
      </c>
      <c r="E420" s="1">
        <v>1390.69988623178</v>
      </c>
      <c r="F420" s="21">
        <v>57.8723913140276</v>
      </c>
      <c r="G420" s="1">
        <v>61</v>
      </c>
      <c r="H420" s="21">
        <v>61</v>
      </c>
      <c r="I420" s="1">
        <v>779.6159</v>
      </c>
      <c r="J420" s="1">
        <v>102.166666666666</v>
      </c>
      <c r="K420" s="1">
        <v>10.3333333333333</v>
      </c>
      <c r="L420" s="1">
        <v>32.1666666666666</v>
      </c>
      <c r="M420" s="2">
        <v>561</v>
      </c>
      <c r="N420" s="1">
        <v>51733</v>
      </c>
      <c r="O420" s="1">
        <v>10.8538511547434</v>
      </c>
      <c r="P420" s="1">
        <v>36.470932</v>
      </c>
      <c r="Q420" s="1">
        <v>36.470932</v>
      </c>
      <c r="R420" s="1">
        <v>899.038461538462</v>
      </c>
      <c r="S420" s="1">
        <v>40.150689591885</v>
      </c>
      <c r="T420" s="1">
        <v>77628</v>
      </c>
      <c r="U420" s="1" t="s">
        <v>247</v>
      </c>
      <c r="V420" s="1">
        <v>0</v>
      </c>
      <c r="W420" s="1">
        <v>0</v>
      </c>
      <c r="X420" s="1">
        <v>0</v>
      </c>
      <c r="Y420" s="1">
        <v>52</v>
      </c>
      <c r="Z420">
        <v>1</v>
      </c>
      <c r="AA420">
        <v>3</v>
      </c>
      <c r="AB420" s="1">
        <v>1</v>
      </c>
      <c r="AC420" s="1">
        <v>0</v>
      </c>
      <c r="AD420" s="1">
        <v>0</v>
      </c>
      <c r="AE420" s="1">
        <v>0</v>
      </c>
      <c r="AF420" s="12">
        <v>1548566</v>
      </c>
      <c r="AG420" s="12">
        <v>4246028</v>
      </c>
      <c r="AH420">
        <v>0.364709323631403</v>
      </c>
      <c r="AI420" s="10">
        <v>23640000</v>
      </c>
      <c r="AJ420" s="22">
        <v>50.28</v>
      </c>
      <c r="AK420" s="16">
        <v>6240</v>
      </c>
      <c r="AL420" s="23">
        <v>495381.285</v>
      </c>
      <c r="AM420" s="16">
        <f t="shared" si="26"/>
        <v>883.032593582888</v>
      </c>
      <c r="AN420" s="16">
        <f t="shared" si="27"/>
        <v>0.0209552151015228</v>
      </c>
      <c r="AO420" s="16">
        <v>9139</v>
      </c>
      <c r="AP420">
        <v>0.0378846153846154</v>
      </c>
      <c r="AQ420" s="4">
        <v>116</v>
      </c>
      <c r="AR420" s="4">
        <v>164</v>
      </c>
      <c r="AS420" s="4">
        <v>0.988940345012963</v>
      </c>
      <c r="AT420" s="4">
        <v>1197557</v>
      </c>
      <c r="AU420" s="4">
        <v>95559</v>
      </c>
      <c r="AV420" s="4">
        <v>1038</v>
      </c>
      <c r="AW420" s="4">
        <v>8825</v>
      </c>
      <c r="AX420" s="4">
        <v>241332</v>
      </c>
      <c r="AY420" s="4">
        <v>26947722</v>
      </c>
      <c r="AZ420" s="4">
        <v>48035.1550802139</v>
      </c>
      <c r="BA420" s="4">
        <v>1.13992055837563</v>
      </c>
      <c r="BB420" s="4">
        <v>66753</v>
      </c>
      <c r="BC420" s="4">
        <v>6595523</v>
      </c>
      <c r="BD420" s="24">
        <v>734300</v>
      </c>
      <c r="BE420" s="12">
        <v>1308.91265597148</v>
      </c>
      <c r="BF420" s="20">
        <v>0.0310617597292724</v>
      </c>
      <c r="BG420" s="25">
        <v>649.222</v>
      </c>
      <c r="BH420" s="2">
        <v>9493.242</v>
      </c>
      <c r="BI420" s="4">
        <v>121.1508</v>
      </c>
      <c r="BJ420">
        <v>0</v>
      </c>
      <c r="BK420">
        <v>0</v>
      </c>
      <c r="BL420" s="17">
        <v>15.9483936696</v>
      </c>
      <c r="BM420">
        <v>1.3972684505589</v>
      </c>
      <c r="BN420">
        <v>2.04530981264</v>
      </c>
      <c r="BO420">
        <f t="shared" si="24"/>
        <v>2.85784687282041</v>
      </c>
      <c r="BP420">
        <v>61.2</v>
      </c>
    </row>
    <row r="421" spans="1:68">
      <c r="A421">
        <v>42</v>
      </c>
      <c r="B421" s="1" t="s">
        <v>244</v>
      </c>
      <c r="C421" s="1">
        <v>2020</v>
      </c>
      <c r="D421" s="1" t="str">
        <f t="shared" si="25"/>
        <v>开封市2020</v>
      </c>
      <c r="E421" s="1">
        <v>1249.10263156872</v>
      </c>
      <c r="F421" s="21">
        <v>55.871772740032</v>
      </c>
      <c r="G421" s="1">
        <v>55.5</v>
      </c>
      <c r="H421" s="1"/>
      <c r="I421" s="1"/>
      <c r="J421" s="1">
        <v>90.4166666666666</v>
      </c>
      <c r="K421" s="1">
        <v>8.83333333333333</v>
      </c>
      <c r="L421" s="1">
        <v>28.4166666666666</v>
      </c>
      <c r="M421" s="2">
        <v>562</v>
      </c>
      <c r="P421">
        <v>37.193438</v>
      </c>
      <c r="Q421" s="1">
        <v>36.470932</v>
      </c>
      <c r="R421" s="1">
        <v>899.038461538462</v>
      </c>
      <c r="S421" s="1">
        <v>37.8302829460796</v>
      </c>
      <c r="T421" s="1">
        <v>65527</v>
      </c>
      <c r="U421" s="1" t="s">
        <v>247</v>
      </c>
      <c r="V421" s="1">
        <v>0</v>
      </c>
      <c r="W421" s="1">
        <v>0</v>
      </c>
      <c r="X421" s="1">
        <v>0</v>
      </c>
      <c r="Y421" s="1">
        <v>53</v>
      </c>
      <c r="Z421">
        <v>1</v>
      </c>
      <c r="AA421">
        <v>3</v>
      </c>
      <c r="AB421" s="1">
        <v>1</v>
      </c>
      <c r="AC421" s="1">
        <v>0</v>
      </c>
      <c r="AD421" s="1">
        <v>0</v>
      </c>
      <c r="AE421" s="1">
        <v>0</v>
      </c>
      <c r="AF421" s="12">
        <v>1603000</v>
      </c>
      <c r="AG421" s="12">
        <v>4309900</v>
      </c>
      <c r="AH421">
        <v>0.37193438362839</v>
      </c>
      <c r="AI421" s="10">
        <v>23718315.177</v>
      </c>
      <c r="AJ421" s="22"/>
      <c r="AK421" s="16">
        <v>6240</v>
      </c>
      <c r="AM421" s="16"/>
      <c r="AN421" s="16"/>
      <c r="AP421">
        <v>0.0380101204759615</v>
      </c>
      <c r="BE421" s="8"/>
      <c r="BF421"/>
      <c r="BG421" s="25"/>
      <c r="BH421" s="2">
        <v>9493.242</v>
      </c>
      <c r="BJ421">
        <v>0</v>
      </c>
      <c r="BK421">
        <v>0</v>
      </c>
      <c r="BL421" s="17">
        <v>15.8401518074</v>
      </c>
      <c r="BM421">
        <v>1.9744780411726</v>
      </c>
      <c r="BN421">
        <v>2.02015633068</v>
      </c>
      <c r="BO421">
        <f t="shared" si="24"/>
        <v>3.98875431466348</v>
      </c>
      <c r="BP421">
        <v>83.75</v>
      </c>
    </row>
    <row r="422" spans="1:67">
      <c r="A422">
        <v>43</v>
      </c>
      <c r="B422" s="1" t="s">
        <v>248</v>
      </c>
      <c r="C422" s="1">
        <v>2011</v>
      </c>
      <c r="D422" s="1" t="str">
        <f t="shared" si="25"/>
        <v>洛阳市2011</v>
      </c>
      <c r="E422" s="1">
        <v>974.369831430848</v>
      </c>
      <c r="F422" s="21">
        <v>60.982733858462</v>
      </c>
      <c r="G422" s="1">
        <v>69.1331568033382</v>
      </c>
      <c r="H422" s="21">
        <v>62</v>
      </c>
      <c r="I422" s="1">
        <v>1837.383</v>
      </c>
      <c r="J422" s="1">
        <v>106</v>
      </c>
      <c r="K422" s="1">
        <v>69</v>
      </c>
      <c r="L422" s="1">
        <v>49</v>
      </c>
      <c r="M422" s="2">
        <v>711.1</v>
      </c>
      <c r="N422" s="1">
        <v>41198</v>
      </c>
      <c r="O422" s="1">
        <v>10.62614499047</v>
      </c>
      <c r="P422" s="1">
        <v>60.045045</v>
      </c>
      <c r="Q422" s="1">
        <v>60.044944</v>
      </c>
      <c r="R422" s="1">
        <v>467.828947368421</v>
      </c>
      <c r="S422" s="1">
        <v>61.2899406532581</v>
      </c>
      <c r="T422" s="1">
        <v>68157</v>
      </c>
      <c r="U422" s="1" t="s">
        <v>249</v>
      </c>
      <c r="V422" s="1">
        <v>0</v>
      </c>
      <c r="W422" s="1">
        <v>0</v>
      </c>
      <c r="X422" s="1">
        <v>0</v>
      </c>
      <c r="Y422" s="1">
        <v>50</v>
      </c>
      <c r="Z422">
        <v>1</v>
      </c>
      <c r="AA422">
        <v>3</v>
      </c>
      <c r="AB422" s="1">
        <v>1</v>
      </c>
      <c r="AC422" s="1">
        <v>1</v>
      </c>
      <c r="AD422" s="1">
        <v>0</v>
      </c>
      <c r="AE422" s="1">
        <v>0</v>
      </c>
      <c r="AF422" s="12">
        <v>1782738</v>
      </c>
      <c r="AG422" s="12">
        <v>2969001</v>
      </c>
      <c r="AH422">
        <v>0.600450454546832</v>
      </c>
      <c r="AI422" s="10">
        <v>27027571</v>
      </c>
      <c r="AJ422" s="22">
        <v>46.13</v>
      </c>
      <c r="AK422" s="16">
        <v>15200</v>
      </c>
      <c r="AL422" s="23">
        <v>1141915.84</v>
      </c>
      <c r="AM422" s="16">
        <f t="shared" si="26"/>
        <v>1605.84424131627</v>
      </c>
      <c r="AN422" s="16">
        <f t="shared" si="27"/>
        <v>0.0422500357135312</v>
      </c>
      <c r="AO422" s="16">
        <v>29800</v>
      </c>
      <c r="AP422">
        <v>0.0177812967105263</v>
      </c>
      <c r="AQ422" s="4">
        <v>213</v>
      </c>
      <c r="AR422" s="4">
        <v>245</v>
      </c>
      <c r="AS422" s="4">
        <v>1.00134526408927</v>
      </c>
      <c r="AT422" s="4">
        <v>3963594</v>
      </c>
      <c r="AU422" s="4">
        <v>100119</v>
      </c>
      <c r="AV422" s="4">
        <v>1629</v>
      </c>
      <c r="AW422" s="4">
        <v>16839</v>
      </c>
      <c r="AX422" s="4">
        <v>489526</v>
      </c>
      <c r="AY422" s="4">
        <v>18605440</v>
      </c>
      <c r="AZ422" s="4">
        <v>26164.3088173253</v>
      </c>
      <c r="BA422" s="4">
        <v>0.688387424826301</v>
      </c>
      <c r="BB422" s="4">
        <v>59624</v>
      </c>
      <c r="BC422" s="4">
        <v>15145902</v>
      </c>
      <c r="BD422" s="24">
        <v>1345335.746</v>
      </c>
      <c r="BE422" s="12">
        <v>1891.90795387428</v>
      </c>
      <c r="BF422" s="20">
        <v>0.0497764207519795</v>
      </c>
      <c r="BG422" s="25">
        <v>444.452</v>
      </c>
      <c r="BH422" s="2">
        <v>17949.2</v>
      </c>
      <c r="BI422" s="4">
        <v>349.2566</v>
      </c>
      <c r="BJ422">
        <v>0</v>
      </c>
      <c r="BK422">
        <v>1</v>
      </c>
      <c r="BL422" s="17">
        <v>14.0754265984</v>
      </c>
      <c r="BM422">
        <v>2.26914444578904</v>
      </c>
      <c r="BN422">
        <v>1.95911222233</v>
      </c>
      <c r="BO422">
        <f t="shared" si="24"/>
        <v>4.44550861797754</v>
      </c>
    </row>
    <row r="423" spans="1:67">
      <c r="A423">
        <v>43</v>
      </c>
      <c r="B423" s="1" t="s">
        <v>248</v>
      </c>
      <c r="C423" s="1">
        <v>2012</v>
      </c>
      <c r="D423" s="1" t="str">
        <f t="shared" si="25"/>
        <v>洛阳市2012</v>
      </c>
      <c r="E423" s="1">
        <v>1066.57725157145</v>
      </c>
      <c r="F423" s="21">
        <v>57.8474567105123</v>
      </c>
      <c r="G423" s="1">
        <v>60.689705086841</v>
      </c>
      <c r="H423" s="21">
        <v>62</v>
      </c>
      <c r="I423" s="1">
        <v>1902.331</v>
      </c>
      <c r="J423" s="1">
        <v>95</v>
      </c>
      <c r="K423" s="1">
        <v>49</v>
      </c>
      <c r="L423" s="1">
        <v>36</v>
      </c>
      <c r="M423" s="2">
        <v>709.7</v>
      </c>
      <c r="N423" s="1">
        <v>45316</v>
      </c>
      <c r="O423" s="1">
        <v>10.7214154499934</v>
      </c>
      <c r="P423" s="1">
        <v>59.477278</v>
      </c>
      <c r="Q423" s="1">
        <v>59.477278</v>
      </c>
      <c r="R423" s="1">
        <v>465.804673142557</v>
      </c>
      <c r="S423" s="1">
        <v>59.9804771361099</v>
      </c>
      <c r="T423" s="1">
        <v>71944</v>
      </c>
      <c r="U423" s="1" t="s">
        <v>249</v>
      </c>
      <c r="V423" s="1">
        <v>0</v>
      </c>
      <c r="W423" s="1">
        <v>0</v>
      </c>
      <c r="X423" s="1">
        <v>0</v>
      </c>
      <c r="Y423" s="1">
        <v>51</v>
      </c>
      <c r="Z423">
        <v>1</v>
      </c>
      <c r="AA423">
        <v>3</v>
      </c>
      <c r="AB423" s="1">
        <v>1</v>
      </c>
      <c r="AC423" s="1">
        <v>1</v>
      </c>
      <c r="AD423" s="1">
        <v>0</v>
      </c>
      <c r="AE423" s="1">
        <v>0</v>
      </c>
      <c r="AF423" s="12">
        <v>2052637</v>
      </c>
      <c r="AG423" s="12">
        <v>3451128</v>
      </c>
      <c r="AH423">
        <v>0.594772781536935</v>
      </c>
      <c r="AI423" s="10">
        <v>29811236</v>
      </c>
      <c r="AJ423" s="22">
        <v>47.93</v>
      </c>
      <c r="AK423" s="16">
        <v>15236</v>
      </c>
      <c r="AL423" s="23">
        <v>1257771.9375</v>
      </c>
      <c r="AM423" s="16">
        <f t="shared" si="26"/>
        <v>1772.25861279414</v>
      </c>
      <c r="AN423" s="16">
        <f t="shared" si="27"/>
        <v>0.0421912039306254</v>
      </c>
      <c r="AO423" s="16">
        <v>30000</v>
      </c>
      <c r="AP423">
        <v>0.0195663139931741</v>
      </c>
      <c r="AQ423" s="4">
        <v>146</v>
      </c>
      <c r="AR423" s="4">
        <v>257</v>
      </c>
      <c r="AS423" s="4">
        <v>1.00619918862097</v>
      </c>
      <c r="AT423" s="4">
        <v>3965582</v>
      </c>
      <c r="AU423" s="4">
        <v>118923</v>
      </c>
      <c r="AV423" s="4">
        <v>1642</v>
      </c>
      <c r="AW423" s="4">
        <v>18355</v>
      </c>
      <c r="AX423" s="4">
        <v>529668</v>
      </c>
      <c r="AY423" s="4">
        <v>22940171</v>
      </c>
      <c r="AZ423" s="4">
        <v>32323.7579258842</v>
      </c>
      <c r="BA423" s="4">
        <v>0.769514252948117</v>
      </c>
      <c r="BB423" s="4">
        <v>69057</v>
      </c>
      <c r="BC423" s="4">
        <v>19799266</v>
      </c>
      <c r="BD423" s="24">
        <v>995481.25</v>
      </c>
      <c r="BE423" s="12">
        <v>1402.67894885163</v>
      </c>
      <c r="BF423" s="20">
        <v>0.0333928204117401</v>
      </c>
      <c r="BG423" s="25">
        <v>514.154</v>
      </c>
      <c r="BH423" s="2">
        <v>18330.952</v>
      </c>
      <c r="BI423" s="4">
        <v>347.2415</v>
      </c>
      <c r="BJ423">
        <v>0</v>
      </c>
      <c r="BK423">
        <v>1</v>
      </c>
      <c r="BL423" s="17">
        <v>14.214488008</v>
      </c>
      <c r="BM423">
        <v>1.38670468460548</v>
      </c>
      <c r="BN423">
        <v>1.98876812762</v>
      </c>
      <c r="BO423">
        <f t="shared" si="24"/>
        <v>2.75783407916472</v>
      </c>
    </row>
    <row r="424" spans="1:68">
      <c r="A424">
        <v>43</v>
      </c>
      <c r="B424" s="1" t="s">
        <v>248</v>
      </c>
      <c r="C424" s="1">
        <v>2013</v>
      </c>
      <c r="D424" s="1" t="str">
        <f t="shared" si="25"/>
        <v>洛阳市2013</v>
      </c>
      <c r="E424" s="1">
        <v>1016.80242179058</v>
      </c>
      <c r="F424" s="21">
        <v>57.1052341929635</v>
      </c>
      <c r="G424" s="1">
        <v>60.8926943663298</v>
      </c>
      <c r="H424" s="21">
        <v>62</v>
      </c>
      <c r="I424" s="1">
        <v>1899.478</v>
      </c>
      <c r="J424" s="1"/>
      <c r="K424" s="1"/>
      <c r="L424" s="1"/>
      <c r="M424" s="2">
        <v>692.3</v>
      </c>
      <c r="N424" s="1">
        <v>45387</v>
      </c>
      <c r="O424" s="1">
        <v>10.7229809994129</v>
      </c>
      <c r="P424" s="1">
        <v>62.685188</v>
      </c>
      <c r="Q424" s="1">
        <v>62.685188</v>
      </c>
      <c r="R424" s="1">
        <v>454.384352848517</v>
      </c>
      <c r="S424" s="1">
        <v>57.7385728295062</v>
      </c>
      <c r="T424" s="1">
        <v>141959</v>
      </c>
      <c r="U424" s="1" t="s">
        <v>249</v>
      </c>
      <c r="V424" s="1">
        <v>0</v>
      </c>
      <c r="W424" s="1">
        <v>0</v>
      </c>
      <c r="X424" s="1">
        <v>0</v>
      </c>
      <c r="Y424" s="1">
        <v>52</v>
      </c>
      <c r="Z424">
        <v>1</v>
      </c>
      <c r="AA424">
        <v>3</v>
      </c>
      <c r="AB424" s="1">
        <v>1</v>
      </c>
      <c r="AC424" s="1">
        <v>1</v>
      </c>
      <c r="AD424" s="1">
        <v>0</v>
      </c>
      <c r="AE424" s="1">
        <v>0</v>
      </c>
      <c r="AF424" s="12">
        <v>2340480</v>
      </c>
      <c r="AG424" s="12">
        <v>3733705</v>
      </c>
      <c r="AH424">
        <v>0.626851880370838</v>
      </c>
      <c r="AI424" s="10">
        <v>31407596</v>
      </c>
      <c r="AJ424" s="22">
        <v>49.44</v>
      </c>
      <c r="AK424" s="16">
        <v>15236</v>
      </c>
      <c r="AL424" s="23">
        <v>1376574.9504</v>
      </c>
      <c r="AM424" s="16">
        <f t="shared" si="26"/>
        <v>1988.40813289037</v>
      </c>
      <c r="AN424" s="16">
        <f t="shared" si="27"/>
        <v>0.0438293637755656</v>
      </c>
      <c r="AO424" s="16">
        <v>28731</v>
      </c>
      <c r="AP424">
        <v>0.0206140693095301</v>
      </c>
      <c r="AQ424" s="4">
        <v>276</v>
      </c>
      <c r="AR424" s="4">
        <v>292</v>
      </c>
      <c r="AS424" s="4">
        <v>1.0409843723191</v>
      </c>
      <c r="AT424" s="4">
        <v>3970094</v>
      </c>
      <c r="AU424" s="4">
        <v>118507</v>
      </c>
      <c r="AV424" s="4">
        <v>1770</v>
      </c>
      <c r="AW424" s="4">
        <v>19920</v>
      </c>
      <c r="AX424" s="4">
        <v>576405</v>
      </c>
      <c r="AY424" s="4">
        <v>25889782</v>
      </c>
      <c r="AZ424" s="4">
        <v>37396.7672974144</v>
      </c>
      <c r="BA424" s="4">
        <v>0.824315939367024</v>
      </c>
      <c r="BB424" s="4">
        <v>75275</v>
      </c>
      <c r="BC424" s="4">
        <v>19239973</v>
      </c>
      <c r="BD424" s="24">
        <v>1111679.4</v>
      </c>
      <c r="BE424" s="12">
        <v>1605.77697529973</v>
      </c>
      <c r="BF424" s="20">
        <v>0.0353952400559406</v>
      </c>
      <c r="BG424" s="25">
        <v>605.96</v>
      </c>
      <c r="BH424" s="2">
        <v>18323.769</v>
      </c>
      <c r="BI424" s="4">
        <v>332.8874</v>
      </c>
      <c r="BJ424">
        <v>0</v>
      </c>
      <c r="BK424">
        <v>1</v>
      </c>
      <c r="BL424" s="17">
        <v>15.2852603177</v>
      </c>
      <c r="BM424">
        <v>1.35034592646301</v>
      </c>
      <c r="BN424">
        <v>1.98459946625</v>
      </c>
      <c r="BO424">
        <f t="shared" si="24"/>
        <v>2.67989580491136</v>
      </c>
      <c r="BP424">
        <v>26</v>
      </c>
    </row>
    <row r="425" spans="1:68">
      <c r="A425">
        <v>43</v>
      </c>
      <c r="B425" s="1" t="s">
        <v>248</v>
      </c>
      <c r="C425" s="1">
        <v>2014</v>
      </c>
      <c r="D425" s="1" t="str">
        <f t="shared" si="25"/>
        <v>洛阳市2014</v>
      </c>
      <c r="E425" s="1">
        <v>920.073828794269</v>
      </c>
      <c r="F425" s="21">
        <v>46.9655213889108</v>
      </c>
      <c r="G425" s="1">
        <v>52.4147050746964</v>
      </c>
      <c r="H425" s="21">
        <v>62</v>
      </c>
      <c r="I425" s="1">
        <v>1528.516</v>
      </c>
      <c r="J425" s="1">
        <v>104.605479452055</v>
      </c>
      <c r="K425" s="1">
        <v>46.5123287671233</v>
      </c>
      <c r="L425" s="1">
        <v>41.5095890410959</v>
      </c>
      <c r="M425" s="2">
        <v>696.2</v>
      </c>
      <c r="N425" s="1">
        <v>49417</v>
      </c>
      <c r="O425" s="1">
        <v>10.8080497735317</v>
      </c>
      <c r="P425" s="1">
        <v>63.018241</v>
      </c>
      <c r="Q425" s="1">
        <v>63.018241</v>
      </c>
      <c r="R425" s="1">
        <v>456.944079810974</v>
      </c>
      <c r="S425" s="1">
        <v>51.0657407210076</v>
      </c>
      <c r="T425" s="1">
        <v>141848</v>
      </c>
      <c r="U425" s="1" t="s">
        <v>250</v>
      </c>
      <c r="V425" s="1">
        <v>0</v>
      </c>
      <c r="W425" s="1">
        <v>0</v>
      </c>
      <c r="X425" s="1">
        <v>1</v>
      </c>
      <c r="Y425" s="1">
        <v>56</v>
      </c>
      <c r="Z425">
        <v>1</v>
      </c>
      <c r="AA425">
        <v>4</v>
      </c>
      <c r="AB425" s="1">
        <v>0</v>
      </c>
      <c r="AC425" s="1">
        <v>1</v>
      </c>
      <c r="AD425" s="1">
        <v>0</v>
      </c>
      <c r="AE425" s="1">
        <v>0</v>
      </c>
      <c r="AF425" s="12">
        <v>2602579</v>
      </c>
      <c r="AG425" s="12">
        <v>4129882</v>
      </c>
      <c r="AH425">
        <v>0.630182411991432</v>
      </c>
      <c r="AI425" s="10">
        <v>32845734</v>
      </c>
      <c r="AJ425" s="22">
        <v>50.95</v>
      </c>
      <c r="AK425" s="16">
        <v>15236</v>
      </c>
      <c r="AL425" s="23">
        <v>1480568.37</v>
      </c>
      <c r="AM425" s="16">
        <f t="shared" si="26"/>
        <v>2126.64230106291</v>
      </c>
      <c r="AN425" s="16">
        <f t="shared" si="27"/>
        <v>0.0450764281900353</v>
      </c>
      <c r="AO425" s="16">
        <v>28522</v>
      </c>
      <c r="AP425">
        <v>0.0215579771593594</v>
      </c>
      <c r="AQ425" s="4">
        <v>314</v>
      </c>
      <c r="AR425" s="4">
        <v>337</v>
      </c>
      <c r="AS425" s="4">
        <v>0.990172560764215</v>
      </c>
      <c r="AT425" s="4">
        <v>3980345</v>
      </c>
      <c r="AU425" s="4">
        <v>124241</v>
      </c>
      <c r="AV425" s="4">
        <v>1779</v>
      </c>
      <c r="AW425" s="4">
        <v>12791</v>
      </c>
      <c r="AX425" s="4">
        <v>631146</v>
      </c>
      <c r="AY425" s="4">
        <v>29810966</v>
      </c>
      <c r="AZ425" s="4">
        <v>42819.5432347027</v>
      </c>
      <c r="BA425" s="4">
        <v>0.907605413841566</v>
      </c>
      <c r="BB425" s="4">
        <v>84721</v>
      </c>
      <c r="BC425" s="4">
        <v>21306307</v>
      </c>
      <c r="BD425" s="24">
        <v>1082975.64</v>
      </c>
      <c r="BE425" s="12">
        <v>1555.55248491813</v>
      </c>
      <c r="BF425" s="20">
        <v>0.0329715767654941</v>
      </c>
      <c r="BG425" s="25">
        <v>712.686</v>
      </c>
      <c r="BH425" s="2">
        <v>18341.721</v>
      </c>
      <c r="BI425" s="4">
        <v>263.7195</v>
      </c>
      <c r="BJ425">
        <v>0</v>
      </c>
      <c r="BK425">
        <v>1</v>
      </c>
      <c r="BL425" s="17">
        <v>14.9564686166</v>
      </c>
      <c r="BM425">
        <v>1.84865574892055</v>
      </c>
      <c r="BN425">
        <v>1.9896799463</v>
      </c>
      <c r="BO425">
        <f t="shared" si="24"/>
        <v>3.67823327123942</v>
      </c>
      <c r="BP425" s="26">
        <v>49.4074074074074</v>
      </c>
    </row>
    <row r="426" spans="1:68">
      <c r="A426">
        <v>43</v>
      </c>
      <c r="B426" s="1" t="s">
        <v>248</v>
      </c>
      <c r="C426" s="1">
        <v>2015</v>
      </c>
      <c r="D426" s="1" t="str">
        <f t="shared" si="25"/>
        <v>洛阳市2015</v>
      </c>
      <c r="E426" s="1">
        <v>908.462099100215</v>
      </c>
      <c r="F426" s="21">
        <v>49.7008320948307</v>
      </c>
      <c r="G426" s="1">
        <v>50.3685187517798</v>
      </c>
      <c r="H426" s="21">
        <v>62</v>
      </c>
      <c r="I426" s="1">
        <v>1217.913</v>
      </c>
      <c r="J426" s="1">
        <v>125.397260273973</v>
      </c>
      <c r="K426" s="1">
        <v>43.9232876712329</v>
      </c>
      <c r="L426" s="1">
        <v>42.1808219178082</v>
      </c>
      <c r="M426" s="2">
        <v>728.45</v>
      </c>
      <c r="N426" s="1">
        <v>51692</v>
      </c>
      <c r="O426" s="1">
        <v>10.8530583096451</v>
      </c>
      <c r="P426" s="1">
        <v>60.007121</v>
      </c>
      <c r="Q426" s="1">
        <v>60.007121</v>
      </c>
      <c r="R426" s="1">
        <v>478.111052769756</v>
      </c>
      <c r="S426" s="1">
        <v>48.3336089741031</v>
      </c>
      <c r="T426" s="1">
        <v>125110</v>
      </c>
      <c r="U426" s="1" t="s">
        <v>250</v>
      </c>
      <c r="V426" s="1">
        <v>0</v>
      </c>
      <c r="W426" s="1">
        <v>0</v>
      </c>
      <c r="X426" s="1">
        <v>1</v>
      </c>
      <c r="Y426" s="1">
        <v>57</v>
      </c>
      <c r="Z426">
        <v>1</v>
      </c>
      <c r="AA426">
        <v>4</v>
      </c>
      <c r="AB426" s="1">
        <v>0</v>
      </c>
      <c r="AC426" s="1">
        <v>1</v>
      </c>
      <c r="AD426" s="1">
        <v>0</v>
      </c>
      <c r="AE426" s="1">
        <v>0</v>
      </c>
      <c r="AF426" s="12">
        <v>2866887</v>
      </c>
      <c r="AG426" s="12">
        <v>4777578</v>
      </c>
      <c r="AH426">
        <v>0.600071207628635</v>
      </c>
      <c r="AI426" s="10">
        <v>34690273</v>
      </c>
      <c r="AJ426" s="22">
        <v>52.65</v>
      </c>
      <c r="AK426" s="16">
        <v>15236</v>
      </c>
      <c r="AL426" s="23">
        <v>1590552.7364</v>
      </c>
      <c r="AM426" s="16">
        <f t="shared" si="26"/>
        <v>2183.47551156565</v>
      </c>
      <c r="AN426" s="16">
        <f t="shared" si="27"/>
        <v>0.0458501072159334</v>
      </c>
      <c r="AO426" s="16">
        <v>26993</v>
      </c>
      <c r="AP426">
        <v>0.022768622341822</v>
      </c>
      <c r="AQ426" s="4">
        <v>294</v>
      </c>
      <c r="AR426" s="4">
        <v>315</v>
      </c>
      <c r="AS426" s="4">
        <v>0.964506775394953</v>
      </c>
      <c r="AT426" s="4">
        <v>4003690</v>
      </c>
      <c r="AU426" s="4">
        <v>130773</v>
      </c>
      <c r="AV426" s="4">
        <v>1858</v>
      </c>
      <c r="AW426" s="4">
        <v>14208</v>
      </c>
      <c r="AX426" s="4">
        <v>695674</v>
      </c>
      <c r="AY426" s="4">
        <v>35369646</v>
      </c>
      <c r="AZ426" s="4">
        <v>48554.6653854074</v>
      </c>
      <c r="BA426" s="4">
        <v>1.01958396234011</v>
      </c>
      <c r="BB426" s="4">
        <v>88889</v>
      </c>
      <c r="BC426" s="4">
        <v>24389179</v>
      </c>
      <c r="BD426" s="24">
        <v>1215160.84</v>
      </c>
      <c r="BE426" s="12">
        <v>1668.14584391516</v>
      </c>
      <c r="BF426" s="20">
        <v>0.0350288635664528</v>
      </c>
      <c r="BG426" s="25">
        <v>757.579</v>
      </c>
      <c r="BH426" s="2">
        <v>18404.239</v>
      </c>
      <c r="BI426" s="4">
        <v>229.8791</v>
      </c>
      <c r="BJ426">
        <v>0</v>
      </c>
      <c r="BK426">
        <v>1</v>
      </c>
      <c r="BL426" s="17">
        <v>14.6782214542</v>
      </c>
      <c r="BM426">
        <v>1.80112154491507</v>
      </c>
      <c r="BN426">
        <v>1.9739700912</v>
      </c>
      <c r="BO426">
        <f t="shared" si="24"/>
        <v>3.55536006027828</v>
      </c>
      <c r="BP426" s="26">
        <v>53.4650793650794</v>
      </c>
    </row>
    <row r="427" spans="1:68">
      <c r="A427">
        <v>43</v>
      </c>
      <c r="B427" s="1" t="s">
        <v>248</v>
      </c>
      <c r="C427" s="1">
        <v>2016</v>
      </c>
      <c r="D427" s="1" t="str">
        <f t="shared" si="25"/>
        <v>洛阳市2016</v>
      </c>
      <c r="E427" s="1">
        <v>988.114468537761</v>
      </c>
      <c r="F427" s="21">
        <v>46.3884310707632</v>
      </c>
      <c r="G427" s="1">
        <v>44.8603217169363</v>
      </c>
      <c r="H427" s="21">
        <v>62</v>
      </c>
      <c r="I427" s="1">
        <v>1265.09</v>
      </c>
      <c r="J427" s="1">
        <v>128.764383561644</v>
      </c>
      <c r="K427" s="1">
        <v>37.4986301369863</v>
      </c>
      <c r="L427" s="1">
        <v>45.3534246575342</v>
      </c>
      <c r="M427" s="2">
        <v>737</v>
      </c>
      <c r="N427" s="1">
        <v>56410</v>
      </c>
      <c r="O427" s="1">
        <v>10.940401726734</v>
      </c>
      <c r="P427" s="1">
        <v>58.550814</v>
      </c>
      <c r="Q427" s="1">
        <v>58.550814</v>
      </c>
      <c r="R427" s="1">
        <v>483.722761879758</v>
      </c>
      <c r="S427" s="1">
        <v>47.0478851932007</v>
      </c>
      <c r="T427" s="1">
        <v>137077</v>
      </c>
      <c r="U427" s="1" t="s">
        <v>251</v>
      </c>
      <c r="V427" s="1">
        <v>0</v>
      </c>
      <c r="W427" s="1">
        <v>0</v>
      </c>
      <c r="X427" s="1">
        <v>0</v>
      </c>
      <c r="Y427" s="1">
        <v>53</v>
      </c>
      <c r="Z427">
        <v>1</v>
      </c>
      <c r="AA427">
        <v>4</v>
      </c>
      <c r="AB427" s="1">
        <v>0</v>
      </c>
      <c r="AC427" s="1">
        <v>1</v>
      </c>
      <c r="AD427" s="1">
        <v>0</v>
      </c>
      <c r="AE427" s="1">
        <v>1</v>
      </c>
      <c r="AF427" s="12">
        <v>3026563</v>
      </c>
      <c r="AG427" s="12">
        <v>5169122</v>
      </c>
      <c r="AH427">
        <v>0.585508138519462</v>
      </c>
      <c r="AI427" s="10">
        <v>38201075</v>
      </c>
      <c r="AJ427" s="22">
        <v>54.35</v>
      </c>
      <c r="AK427" s="16">
        <v>15236</v>
      </c>
      <c r="AL427" s="23">
        <v>1785436.9554</v>
      </c>
      <c r="AM427" s="16">
        <f t="shared" si="26"/>
        <v>2422.57388792402</v>
      </c>
      <c r="AN427" s="16">
        <f t="shared" si="27"/>
        <v>0.0467378720467945</v>
      </c>
      <c r="AO427" s="16">
        <v>25920</v>
      </c>
      <c r="AP427">
        <v>0.0250729029929115</v>
      </c>
      <c r="AQ427" s="4">
        <v>298</v>
      </c>
      <c r="AR427" s="4">
        <v>341</v>
      </c>
      <c r="AS427" s="4">
        <v>1.02674623320663</v>
      </c>
      <c r="AT427" s="4">
        <v>4057138</v>
      </c>
      <c r="AU427" s="4">
        <v>134827</v>
      </c>
      <c r="AV427" s="4">
        <v>1920</v>
      </c>
      <c r="AW427" s="4">
        <v>12974</v>
      </c>
      <c r="AX427" s="4">
        <v>772262</v>
      </c>
      <c r="AY427" s="4">
        <v>40826848</v>
      </c>
      <c r="AZ427" s="4">
        <v>55395.9945725916</v>
      </c>
      <c r="BA427" s="4">
        <v>1.06873557877625</v>
      </c>
      <c r="BB427" s="4">
        <v>93307</v>
      </c>
      <c r="BC427" s="4">
        <v>26817129</v>
      </c>
      <c r="BD427" s="24">
        <v>1166387.88</v>
      </c>
      <c r="BE427" s="12">
        <v>1582.61584803256</v>
      </c>
      <c r="BF427" s="20">
        <v>0.0305328549000257</v>
      </c>
      <c r="BG427" s="25">
        <v>855.771</v>
      </c>
      <c r="BH427" s="2">
        <v>19390.121</v>
      </c>
      <c r="BI427" s="4">
        <v>250.9065</v>
      </c>
      <c r="BJ427">
        <v>0</v>
      </c>
      <c r="BK427">
        <v>1</v>
      </c>
      <c r="BL427" s="17">
        <v>15.1419013399</v>
      </c>
      <c r="BM427">
        <v>1.92020715843562</v>
      </c>
      <c r="BN427">
        <v>1.9977494497</v>
      </c>
      <c r="BO427">
        <f t="shared" si="24"/>
        <v>3.83609279407475</v>
      </c>
      <c r="BP427">
        <v>40.77</v>
      </c>
    </row>
    <row r="428" spans="1:68">
      <c r="A428">
        <v>43</v>
      </c>
      <c r="B428" s="1" t="s">
        <v>248</v>
      </c>
      <c r="C428" s="1">
        <v>2017</v>
      </c>
      <c r="D428" s="1" t="str">
        <f t="shared" si="25"/>
        <v>洛阳市2017</v>
      </c>
      <c r="E428" s="1">
        <v>983.358310011514</v>
      </c>
      <c r="F428" s="21">
        <v>46.2343846327378</v>
      </c>
      <c r="G428" s="1">
        <v>40.561601877644</v>
      </c>
      <c r="H428" s="21">
        <v>62</v>
      </c>
      <c r="I428" s="1">
        <v>2763.093</v>
      </c>
      <c r="J428" s="1">
        <v>104.808219178082</v>
      </c>
      <c r="K428" s="1">
        <v>24.9753424657534</v>
      </c>
      <c r="L428" s="1">
        <v>42.0383561643836</v>
      </c>
      <c r="M428" s="2">
        <v>737</v>
      </c>
      <c r="N428" s="1">
        <v>62982.22</v>
      </c>
      <c r="O428" s="1">
        <v>11.0506077433193</v>
      </c>
      <c r="P428" s="1">
        <v>59.330209</v>
      </c>
      <c r="Q428" s="1">
        <v>59.330209</v>
      </c>
      <c r="R428" s="1">
        <v>483.722761879758</v>
      </c>
      <c r="S428" s="1">
        <v>46.5704316125859</v>
      </c>
      <c r="T428" s="1">
        <v>176087</v>
      </c>
      <c r="U428" s="1" t="s">
        <v>251</v>
      </c>
      <c r="V428" s="1">
        <v>0</v>
      </c>
      <c r="W428" s="1">
        <v>0</v>
      </c>
      <c r="X428" s="1">
        <v>0</v>
      </c>
      <c r="Y428" s="1">
        <v>54</v>
      </c>
      <c r="Z428">
        <v>1</v>
      </c>
      <c r="AA428">
        <v>4</v>
      </c>
      <c r="AB428" s="1">
        <v>0</v>
      </c>
      <c r="AC428" s="1">
        <v>1</v>
      </c>
      <c r="AD428" s="1">
        <v>0</v>
      </c>
      <c r="AE428" s="1">
        <v>0</v>
      </c>
      <c r="AF428" s="12">
        <v>3259324</v>
      </c>
      <c r="AG428" s="12">
        <v>5493532</v>
      </c>
      <c r="AH428">
        <v>0.593302086890547</v>
      </c>
      <c r="AI428" s="10">
        <v>42901900</v>
      </c>
      <c r="AJ428" s="22">
        <v>56.02</v>
      </c>
      <c r="AK428" s="16">
        <v>15236</v>
      </c>
      <c r="AL428" s="23">
        <v>1822067.7552</v>
      </c>
      <c r="AM428" s="16">
        <f t="shared" si="26"/>
        <v>2472.27646567164</v>
      </c>
      <c r="AN428" s="16">
        <f t="shared" si="27"/>
        <v>0.0424705608656027</v>
      </c>
      <c r="AO428" s="16">
        <v>24357</v>
      </c>
      <c r="AP428">
        <v>0.0281582436334996</v>
      </c>
      <c r="AQ428" s="4">
        <v>414</v>
      </c>
      <c r="AR428" s="4">
        <v>574</v>
      </c>
      <c r="AS428" s="4">
        <v>0.991386484074625</v>
      </c>
      <c r="AT428" s="4">
        <v>4181000</v>
      </c>
      <c r="AU428" s="4">
        <v>137632</v>
      </c>
      <c r="AV428" s="4">
        <v>1975</v>
      </c>
      <c r="AW428" s="4">
        <v>14034</v>
      </c>
      <c r="AX428" s="4">
        <v>863837</v>
      </c>
      <c r="AY428" s="4">
        <v>45667452</v>
      </c>
      <c r="AZ428" s="4">
        <v>61963.9782903664</v>
      </c>
      <c r="BA428" s="4">
        <v>1.06446222661467</v>
      </c>
      <c r="BB428" s="4">
        <v>135537</v>
      </c>
      <c r="BC428" s="4">
        <v>25542347</v>
      </c>
      <c r="BD428" s="24">
        <v>1330000</v>
      </c>
      <c r="BE428" s="12">
        <v>1804.61329715061</v>
      </c>
      <c r="BF428" s="20">
        <v>0.0310009579995292</v>
      </c>
      <c r="BG428" s="25">
        <v>978.84</v>
      </c>
      <c r="BH428" s="2">
        <v>19402.902</v>
      </c>
      <c r="BI428" s="4">
        <v>278.0157</v>
      </c>
      <c r="BJ428">
        <v>0</v>
      </c>
      <c r="BK428">
        <v>1</v>
      </c>
      <c r="BL428" s="17">
        <v>15.2241215776</v>
      </c>
      <c r="BM428">
        <v>1.92772800453699</v>
      </c>
      <c r="BN428">
        <v>2.26430731884</v>
      </c>
      <c r="BO428">
        <f t="shared" si="24"/>
        <v>4.36496862940593</v>
      </c>
      <c r="BP428">
        <v>41.94</v>
      </c>
    </row>
    <row r="429" spans="1:68">
      <c r="A429">
        <v>43</v>
      </c>
      <c r="B429" s="1" t="s">
        <v>248</v>
      </c>
      <c r="C429" s="1">
        <v>2018</v>
      </c>
      <c r="D429" s="1" t="str">
        <f t="shared" si="25"/>
        <v>洛阳市2018</v>
      </c>
      <c r="E429" s="1">
        <v>962.469303863393</v>
      </c>
      <c r="F429" s="21">
        <v>51.4330384927287</v>
      </c>
      <c r="G429" s="1">
        <v>39.0678016116089</v>
      </c>
      <c r="H429" s="21">
        <v>59</v>
      </c>
      <c r="I429" s="1">
        <v>2742.914</v>
      </c>
      <c r="J429" s="1">
        <v>90</v>
      </c>
      <c r="K429" s="1">
        <v>17.5</v>
      </c>
      <c r="L429" s="1">
        <v>39.8333333333333</v>
      </c>
      <c r="M429" s="2">
        <v>740</v>
      </c>
      <c r="N429" s="1">
        <v>67707</v>
      </c>
      <c r="O429" s="1">
        <v>11.1229448508964</v>
      </c>
      <c r="P429" s="1">
        <v>57.353055</v>
      </c>
      <c r="Q429" s="1">
        <v>57.352176</v>
      </c>
      <c r="R429" s="1">
        <v>485.69178262011</v>
      </c>
      <c r="S429" s="1">
        <v>46.6544849994256</v>
      </c>
      <c r="T429" s="1">
        <v>124322</v>
      </c>
      <c r="U429" s="1" t="s">
        <v>251</v>
      </c>
      <c r="V429" s="1">
        <v>0</v>
      </c>
      <c r="W429" s="1">
        <v>0</v>
      </c>
      <c r="X429" s="1">
        <v>0</v>
      </c>
      <c r="Y429" s="1">
        <v>55</v>
      </c>
      <c r="Z429">
        <v>1</v>
      </c>
      <c r="AA429">
        <v>4</v>
      </c>
      <c r="AB429" s="1">
        <v>0</v>
      </c>
      <c r="AC429" s="1">
        <v>1</v>
      </c>
      <c r="AD429" s="1">
        <v>0</v>
      </c>
      <c r="AE429" s="1">
        <v>1</v>
      </c>
      <c r="AF429" s="12">
        <v>3426673</v>
      </c>
      <c r="AG429" s="12">
        <v>5974700</v>
      </c>
      <c r="AH429">
        <v>0.573530553835339</v>
      </c>
      <c r="AI429" s="10">
        <v>46407821</v>
      </c>
      <c r="AJ429" s="22">
        <v>57.57</v>
      </c>
      <c r="AK429" s="16">
        <v>15236</v>
      </c>
      <c r="AL429" s="23">
        <v>1946104.5486</v>
      </c>
      <c r="AM429" s="16">
        <f t="shared" si="26"/>
        <v>2629.87101162162</v>
      </c>
      <c r="AN429" s="16">
        <f t="shared" si="27"/>
        <v>0.0419348400046621</v>
      </c>
      <c r="AO429" s="16">
        <v>23200</v>
      </c>
      <c r="AP429">
        <v>0.0304593206878446</v>
      </c>
      <c r="AQ429" s="4">
        <v>389</v>
      </c>
      <c r="AR429" s="4">
        <v>706</v>
      </c>
      <c r="AS429" s="4">
        <v>1.03520379149382</v>
      </c>
      <c r="AT429" s="4">
        <v>4354348</v>
      </c>
      <c r="AU429" s="4">
        <v>139666</v>
      </c>
      <c r="AV429" s="4">
        <v>1888</v>
      </c>
      <c r="AW429" s="4">
        <v>13113</v>
      </c>
      <c r="AX429" s="4">
        <v>993581</v>
      </c>
      <c r="AY429" s="4">
        <v>49832713</v>
      </c>
      <c r="AZ429" s="4">
        <v>67341.5040540541</v>
      </c>
      <c r="BA429" s="4">
        <v>1.07379988816971</v>
      </c>
      <c r="BB429" s="4">
        <v>190121</v>
      </c>
      <c r="BC429" s="4">
        <v>22892456</v>
      </c>
      <c r="BD429" s="24">
        <v>1437000</v>
      </c>
      <c r="BE429" s="12">
        <v>1941.89189189189</v>
      </c>
      <c r="BF429" s="20">
        <v>0.0309646083146201</v>
      </c>
      <c r="BG429" s="25">
        <v>1098.032</v>
      </c>
      <c r="BH429" s="2">
        <v>19585.179</v>
      </c>
      <c r="BI429" s="4">
        <v>291.1297</v>
      </c>
      <c r="BJ429">
        <v>0</v>
      </c>
      <c r="BK429">
        <v>1</v>
      </c>
      <c r="BL429" s="17">
        <v>15.0458451317</v>
      </c>
      <c r="BM429">
        <v>1.91602753604932</v>
      </c>
      <c r="BN429">
        <v>2.36642719793</v>
      </c>
      <c r="BO429">
        <f t="shared" si="24"/>
        <v>4.5341396732899</v>
      </c>
      <c r="BP429">
        <v>17.25</v>
      </c>
    </row>
    <row r="430" spans="1:68">
      <c r="A430">
        <v>43</v>
      </c>
      <c r="B430" s="1" t="s">
        <v>248</v>
      </c>
      <c r="C430" s="1">
        <v>2019</v>
      </c>
      <c r="D430" s="1" t="str">
        <f t="shared" si="25"/>
        <v>洛阳市2019</v>
      </c>
      <c r="E430" s="1">
        <v>943.507956816477</v>
      </c>
      <c r="F430" s="21">
        <v>39.2095825979652</v>
      </c>
      <c r="G430" s="1">
        <v>62.3333333333333</v>
      </c>
      <c r="H430" s="21">
        <v>62</v>
      </c>
      <c r="I430" s="1">
        <v>2805.391</v>
      </c>
      <c r="J430" s="1">
        <v>110.666666666666</v>
      </c>
      <c r="K430" s="1">
        <v>10.1666666666666</v>
      </c>
      <c r="L430" s="1">
        <v>39.9166666666666</v>
      </c>
      <c r="M430" s="2">
        <v>745</v>
      </c>
      <c r="N430" s="1">
        <v>72912</v>
      </c>
      <c r="O430" s="1">
        <v>11.1970085135037</v>
      </c>
      <c r="P430" s="1">
        <v>57.103045</v>
      </c>
      <c r="Q430" s="1">
        <v>57.105513</v>
      </c>
      <c r="R430" s="1">
        <v>488.97348385403</v>
      </c>
      <c r="S430" s="1">
        <v>46.2883700606771</v>
      </c>
      <c r="T430" s="1">
        <v>125360</v>
      </c>
      <c r="U430" s="1" t="s">
        <v>251</v>
      </c>
      <c r="V430" s="1">
        <v>0</v>
      </c>
      <c r="W430" s="1">
        <v>0</v>
      </c>
      <c r="X430" s="1">
        <v>0</v>
      </c>
      <c r="Y430" s="1">
        <v>56</v>
      </c>
      <c r="Z430">
        <v>1</v>
      </c>
      <c r="AA430">
        <v>4</v>
      </c>
      <c r="AB430" s="1">
        <v>0</v>
      </c>
      <c r="AC430" s="1">
        <v>1</v>
      </c>
      <c r="AD430" s="1">
        <v>0</v>
      </c>
      <c r="AE430" s="1">
        <v>0</v>
      </c>
      <c r="AF430" s="12">
        <v>3697835</v>
      </c>
      <c r="AG430" s="12">
        <v>6475723</v>
      </c>
      <c r="AH430">
        <v>0.5710304471022</v>
      </c>
      <c r="AI430" s="10">
        <v>50350000</v>
      </c>
      <c r="AJ430" s="22">
        <v>59.1</v>
      </c>
      <c r="AK430" s="16">
        <v>15236</v>
      </c>
      <c r="AL430" s="23">
        <v>2006235.567</v>
      </c>
      <c r="AM430" s="16">
        <f t="shared" si="26"/>
        <v>2692.93364697987</v>
      </c>
      <c r="AN430" s="16">
        <f t="shared" si="27"/>
        <v>0.0398457908043694</v>
      </c>
      <c r="AO430" s="16">
        <v>22385</v>
      </c>
      <c r="AP430">
        <v>0.033046731425571</v>
      </c>
      <c r="AQ430" s="4">
        <v>368</v>
      </c>
      <c r="AR430" s="4">
        <v>792</v>
      </c>
      <c r="AS430" s="4">
        <v>0.968701823845741</v>
      </c>
      <c r="AT430" s="4">
        <v>4422312</v>
      </c>
      <c r="AU430" s="4">
        <v>141134</v>
      </c>
      <c r="AV430" s="4">
        <v>1799</v>
      </c>
      <c r="AW430" s="4">
        <v>13906</v>
      </c>
      <c r="AX430" s="4">
        <v>1192325</v>
      </c>
      <c r="AY430" s="4">
        <v>53339062</v>
      </c>
      <c r="AZ430" s="4">
        <v>71596.0563758389</v>
      </c>
      <c r="BA430" s="4">
        <v>1.05936568023833</v>
      </c>
      <c r="BB430" s="4">
        <v>259827</v>
      </c>
      <c r="BC430" s="4">
        <v>19070684</v>
      </c>
      <c r="BD430" s="24">
        <v>1546000</v>
      </c>
      <c r="BE430" s="12">
        <v>2075.1677852349</v>
      </c>
      <c r="BF430" s="20">
        <v>0.0307050645481629</v>
      </c>
      <c r="BG430" s="25">
        <v>1206.336</v>
      </c>
      <c r="BH430" s="2">
        <v>19585.179</v>
      </c>
      <c r="BI430" s="4">
        <v>333.2166</v>
      </c>
      <c r="BJ430">
        <v>0</v>
      </c>
      <c r="BK430">
        <v>1</v>
      </c>
      <c r="BL430" s="17">
        <v>15.1511519743</v>
      </c>
      <c r="BM430">
        <v>1.58803814530685</v>
      </c>
      <c r="BN430">
        <v>2.41794428696</v>
      </c>
      <c r="BO430">
        <f t="shared" si="24"/>
        <v>3.83978776091925</v>
      </c>
      <c r="BP430">
        <v>45.53</v>
      </c>
    </row>
    <row r="431" spans="1:68">
      <c r="A431">
        <v>43</v>
      </c>
      <c r="B431" s="1" t="s">
        <v>248</v>
      </c>
      <c r="C431" s="1">
        <v>2020</v>
      </c>
      <c r="D431" s="1" t="str">
        <f t="shared" si="25"/>
        <v>洛阳市2020</v>
      </c>
      <c r="E431" s="1">
        <v>939.297091761049</v>
      </c>
      <c r="F431" s="21">
        <v>33.4946248612937</v>
      </c>
      <c r="G431" s="1">
        <v>50.5</v>
      </c>
      <c r="H431" s="1"/>
      <c r="I431" s="1"/>
      <c r="J431" s="1">
        <v>90.75</v>
      </c>
      <c r="K431" s="1">
        <v>8</v>
      </c>
      <c r="L431" s="1">
        <v>33.75</v>
      </c>
      <c r="M431" s="2">
        <v>750</v>
      </c>
      <c r="P431">
        <v>55.718433</v>
      </c>
      <c r="Q431" s="1">
        <v>57.105513</v>
      </c>
      <c r="R431" s="1">
        <v>488.97348385403</v>
      </c>
      <c r="S431" s="1">
        <v>45.0861867249045</v>
      </c>
      <c r="T431" s="1">
        <v>120505</v>
      </c>
      <c r="U431" s="1" t="s">
        <v>251</v>
      </c>
      <c r="V431" s="1">
        <v>0</v>
      </c>
      <c r="W431" s="1">
        <v>0</v>
      </c>
      <c r="X431" s="1">
        <v>0</v>
      </c>
      <c r="Y431" s="1">
        <v>57</v>
      </c>
      <c r="Z431">
        <v>1</v>
      </c>
      <c r="AA431">
        <v>4</v>
      </c>
      <c r="AB431" s="1">
        <v>0</v>
      </c>
      <c r="AC431" s="1">
        <v>1</v>
      </c>
      <c r="AD431" s="1">
        <v>0</v>
      </c>
      <c r="AE431" s="1">
        <v>0</v>
      </c>
      <c r="AF431" s="12">
        <v>3839000</v>
      </c>
      <c r="AG431" s="12">
        <v>6890000</v>
      </c>
      <c r="AH431">
        <v>0.557184325108853</v>
      </c>
      <c r="AI431" s="10">
        <v>51283636.882</v>
      </c>
      <c r="AJ431" s="22"/>
      <c r="AK431" s="16">
        <v>15236</v>
      </c>
      <c r="AM431" s="16"/>
      <c r="AN431" s="16"/>
      <c r="AP431">
        <v>0.0336595148871095</v>
      </c>
      <c r="BE431" s="8"/>
      <c r="BF431"/>
      <c r="BG431" s="25"/>
      <c r="BH431" s="2">
        <v>19585.179</v>
      </c>
      <c r="BJ431">
        <v>0</v>
      </c>
      <c r="BK431">
        <v>1</v>
      </c>
      <c r="BL431" s="17">
        <v>14.9285591409</v>
      </c>
      <c r="BM431">
        <v>1.94237649680274</v>
      </c>
      <c r="BN431">
        <v>2.34387295531</v>
      </c>
      <c r="BO431">
        <f t="shared" si="24"/>
        <v>4.55268373988572</v>
      </c>
      <c r="BP431">
        <v>49.06</v>
      </c>
    </row>
    <row r="432" spans="1:67">
      <c r="A432">
        <v>44</v>
      </c>
      <c r="B432" s="1" t="s">
        <v>252</v>
      </c>
      <c r="C432" s="1">
        <v>2011</v>
      </c>
      <c r="D432" s="1" t="str">
        <f t="shared" si="25"/>
        <v>平顶山市2011</v>
      </c>
      <c r="E432" s="1">
        <v>1155.15920661575</v>
      </c>
      <c r="F432" s="21">
        <v>79.4102497309229</v>
      </c>
      <c r="G432" s="1">
        <v>91.729485153718</v>
      </c>
      <c r="H432" s="21">
        <v>60</v>
      </c>
      <c r="I432" s="1">
        <v>621.7234</v>
      </c>
      <c r="J432" s="1">
        <v>96</v>
      </c>
      <c r="K432" s="1">
        <v>65</v>
      </c>
      <c r="L432" s="1">
        <v>51</v>
      </c>
      <c r="M432" s="2">
        <v>548.9</v>
      </c>
      <c r="N432" s="1">
        <v>30227</v>
      </c>
      <c r="O432" s="1">
        <v>10.3164908436826</v>
      </c>
      <c r="P432" s="1">
        <v>54.39991</v>
      </c>
      <c r="Q432" s="1">
        <v>54.500924</v>
      </c>
      <c r="R432" s="1">
        <v>694.458502024291</v>
      </c>
      <c r="S432" s="1">
        <v>62.5988675781715</v>
      </c>
      <c r="T432" s="1">
        <v>35879</v>
      </c>
      <c r="U432" s="1" t="s">
        <v>253</v>
      </c>
      <c r="V432" s="1">
        <v>0</v>
      </c>
      <c r="W432" s="1">
        <v>0</v>
      </c>
      <c r="X432" s="1">
        <v>0</v>
      </c>
      <c r="Y432" s="1">
        <v>54</v>
      </c>
      <c r="Z432">
        <v>1</v>
      </c>
      <c r="AA432">
        <v>2</v>
      </c>
      <c r="AB432" s="1">
        <v>1</v>
      </c>
      <c r="AC432" s="1">
        <v>0</v>
      </c>
      <c r="AD432" s="1">
        <v>0</v>
      </c>
      <c r="AE432" s="1">
        <v>0</v>
      </c>
      <c r="AF432" s="12">
        <v>952939</v>
      </c>
      <c r="AG432" s="12">
        <v>1751729</v>
      </c>
      <c r="AH432">
        <v>0.543999100317458</v>
      </c>
      <c r="AI432" s="10">
        <v>14846148</v>
      </c>
      <c r="AJ432" s="22">
        <v>43.14</v>
      </c>
      <c r="AK432" s="16">
        <v>7904</v>
      </c>
      <c r="AL432" s="23">
        <v>198724.3584</v>
      </c>
      <c r="AM432" s="16">
        <f t="shared" si="26"/>
        <v>362.041097467663</v>
      </c>
      <c r="AN432" s="16">
        <f t="shared" si="27"/>
        <v>0.0133855838160848</v>
      </c>
      <c r="AO432" s="16">
        <v>15525</v>
      </c>
      <c r="AP432">
        <v>0.0187830819838057</v>
      </c>
      <c r="AQ432" s="4">
        <v>27</v>
      </c>
      <c r="AR432" s="4">
        <v>89</v>
      </c>
      <c r="AS432" s="4">
        <v>1.01358317077863</v>
      </c>
      <c r="AT432" s="4">
        <v>1956899</v>
      </c>
      <c r="AU432" s="4">
        <v>61910</v>
      </c>
      <c r="AV432" s="4">
        <v>802</v>
      </c>
      <c r="AW432" s="4">
        <v>9735</v>
      </c>
      <c r="AX432" s="4">
        <v>112510</v>
      </c>
      <c r="AY432" s="4">
        <v>8151661</v>
      </c>
      <c r="AZ432" s="4">
        <v>14850.9036254327</v>
      </c>
      <c r="BA432" s="4">
        <v>0.549075827615352</v>
      </c>
      <c r="BB432" s="4">
        <v>22292</v>
      </c>
      <c r="BC432" s="4">
        <v>8953600</v>
      </c>
      <c r="BD432" s="24">
        <v>277127.7316</v>
      </c>
      <c r="BE432" s="12">
        <v>504.878359628348</v>
      </c>
      <c r="BF432" s="20">
        <v>0.0186666421215793</v>
      </c>
      <c r="BG432" s="25">
        <v>272.921</v>
      </c>
      <c r="BH432" s="2">
        <v>10844</v>
      </c>
      <c r="BI432" s="4">
        <v>113.7399</v>
      </c>
      <c r="BJ432">
        <v>0</v>
      </c>
      <c r="BK432">
        <v>0</v>
      </c>
      <c r="BL432" s="17">
        <v>14.7201265958</v>
      </c>
      <c r="BM432">
        <v>2.23744258141918</v>
      </c>
      <c r="BN432">
        <v>1.803940122</v>
      </c>
      <c r="BO432">
        <f t="shared" si="24"/>
        <v>4.03621244329331</v>
      </c>
    </row>
    <row r="433" spans="1:67">
      <c r="A433">
        <v>44</v>
      </c>
      <c r="B433" s="1" t="s">
        <v>252</v>
      </c>
      <c r="C433" s="1">
        <v>2012</v>
      </c>
      <c r="D433" s="1" t="str">
        <f t="shared" si="25"/>
        <v>平顶山市2012</v>
      </c>
      <c r="E433" s="1">
        <v>1159.94607869176</v>
      </c>
      <c r="F433" s="21">
        <v>74.0263657827903</v>
      </c>
      <c r="G433" s="1">
        <v>76.2024440814974</v>
      </c>
      <c r="H433" s="21">
        <v>60</v>
      </c>
      <c r="I433" s="1">
        <v>634.3997</v>
      </c>
      <c r="J433" s="1">
        <v>98</v>
      </c>
      <c r="K433" s="1">
        <v>29</v>
      </c>
      <c r="L433" s="1">
        <v>41</v>
      </c>
      <c r="M433" s="2">
        <v>545.6</v>
      </c>
      <c r="N433" s="1">
        <v>30380</v>
      </c>
      <c r="O433" s="1">
        <v>10.3215397761498</v>
      </c>
      <c r="P433" s="1">
        <v>51.207485</v>
      </c>
      <c r="Q433" s="1">
        <v>51.248</v>
      </c>
      <c r="R433" s="1">
        <v>690.283400809717</v>
      </c>
      <c r="S433" s="1">
        <v>57.168025430002</v>
      </c>
      <c r="T433" s="1">
        <v>40482</v>
      </c>
      <c r="U433" s="1" t="s">
        <v>253</v>
      </c>
      <c r="V433" s="1">
        <v>0</v>
      </c>
      <c r="W433" s="1">
        <v>0</v>
      </c>
      <c r="X433" s="1">
        <v>0</v>
      </c>
      <c r="Y433" s="1">
        <v>55</v>
      </c>
      <c r="Z433">
        <v>1</v>
      </c>
      <c r="AA433">
        <v>2</v>
      </c>
      <c r="AB433" s="1">
        <v>1</v>
      </c>
      <c r="AC433" s="1">
        <v>0</v>
      </c>
      <c r="AD433" s="1">
        <v>0</v>
      </c>
      <c r="AE433" s="1">
        <v>0</v>
      </c>
      <c r="AF433" s="12">
        <v>1073568</v>
      </c>
      <c r="AG433" s="12">
        <v>2096506</v>
      </c>
      <c r="AH433">
        <v>0.512074852158782</v>
      </c>
      <c r="AI433" s="10">
        <v>14957963</v>
      </c>
      <c r="AJ433" s="22">
        <v>44.97</v>
      </c>
      <c r="AK433" s="16">
        <v>7904</v>
      </c>
      <c r="AL433" s="23">
        <v>235822.375</v>
      </c>
      <c r="AM433" s="16">
        <f t="shared" si="26"/>
        <v>432.225760630499</v>
      </c>
      <c r="AN433" s="16">
        <f t="shared" si="27"/>
        <v>0.0157656744437729</v>
      </c>
      <c r="AO433" s="16">
        <v>12977</v>
      </c>
      <c r="AP433">
        <v>0.0189245483299595</v>
      </c>
      <c r="AQ433" s="4">
        <v>18</v>
      </c>
      <c r="AR433" s="4">
        <v>53</v>
      </c>
      <c r="AS433" s="4">
        <v>1.05263978298579</v>
      </c>
      <c r="AT433" s="4">
        <v>1956898</v>
      </c>
      <c r="AU433" s="4">
        <v>61476</v>
      </c>
      <c r="AV433" s="4">
        <v>708</v>
      </c>
      <c r="AW433" s="4">
        <v>10515</v>
      </c>
      <c r="AX433" s="4">
        <v>118609</v>
      </c>
      <c r="AY433" s="4">
        <v>10049914</v>
      </c>
      <c r="AZ433" s="4">
        <v>18419.9303519062</v>
      </c>
      <c r="BA433" s="4">
        <v>0.671877180067901</v>
      </c>
      <c r="BB433" s="4">
        <v>24834</v>
      </c>
      <c r="BC433" s="4">
        <v>9014657</v>
      </c>
      <c r="BD433" s="24">
        <v>256918.75</v>
      </c>
      <c r="BE433" s="12">
        <v>470.892137096774</v>
      </c>
      <c r="BF433" s="20">
        <v>0.017176051979805</v>
      </c>
      <c r="BG433" s="25">
        <v>300.813</v>
      </c>
      <c r="BH433" s="2">
        <v>13467.001</v>
      </c>
      <c r="BI433" s="4">
        <v>109.6796</v>
      </c>
      <c r="BJ433">
        <v>0</v>
      </c>
      <c r="BK433">
        <v>0</v>
      </c>
      <c r="BL433" s="17">
        <v>15.0830756163</v>
      </c>
      <c r="BM433">
        <v>1.42576883846849</v>
      </c>
      <c r="BN433">
        <v>1.83676267419</v>
      </c>
      <c r="BO433">
        <f t="shared" si="24"/>
        <v>2.61879898452216</v>
      </c>
    </row>
    <row r="434" spans="1:68">
      <c r="A434">
        <v>44</v>
      </c>
      <c r="B434" s="1" t="s">
        <v>252</v>
      </c>
      <c r="C434" s="1">
        <v>2013</v>
      </c>
      <c r="D434" s="1" t="str">
        <f t="shared" si="25"/>
        <v>平顶山市2013</v>
      </c>
      <c r="E434" s="1">
        <v>1187.38736931407</v>
      </c>
      <c r="F434" s="21">
        <v>76.7417273526385</v>
      </c>
      <c r="G434" s="1">
        <v>87.5055382282735</v>
      </c>
      <c r="H434" s="21">
        <v>60</v>
      </c>
      <c r="I434" s="1">
        <v>639.4104</v>
      </c>
      <c r="J434" s="1"/>
      <c r="K434" s="1"/>
      <c r="L434" s="1"/>
      <c r="M434" s="2">
        <v>537.5</v>
      </c>
      <c r="N434" s="1">
        <v>28938</v>
      </c>
      <c r="O434" s="1">
        <v>10.272910889297</v>
      </c>
      <c r="P434" s="1">
        <v>52.85096</v>
      </c>
      <c r="Q434" s="1">
        <v>52.861203</v>
      </c>
      <c r="R434" s="1">
        <v>680.035425101215</v>
      </c>
      <c r="S434" s="1">
        <v>54.3863537403565</v>
      </c>
      <c r="T434" s="1">
        <v>62082</v>
      </c>
      <c r="U434" s="1" t="s">
        <v>254</v>
      </c>
      <c r="V434" s="1">
        <v>0</v>
      </c>
      <c r="W434" s="1">
        <v>0</v>
      </c>
      <c r="X434" s="1">
        <v>1</v>
      </c>
      <c r="Y434" s="1">
        <v>57</v>
      </c>
      <c r="Z434">
        <v>1</v>
      </c>
      <c r="AA434">
        <v>4</v>
      </c>
      <c r="AB434" s="1">
        <v>0</v>
      </c>
      <c r="AC434" s="1">
        <v>0</v>
      </c>
      <c r="AD434" s="1">
        <v>0</v>
      </c>
      <c r="AE434" s="1">
        <v>0</v>
      </c>
      <c r="AF434" s="12">
        <v>1197385</v>
      </c>
      <c r="AG434" s="12">
        <v>2265588</v>
      </c>
      <c r="AH434">
        <v>0.528509596625688</v>
      </c>
      <c r="AI434" s="10">
        <v>15568788</v>
      </c>
      <c r="AJ434" s="22">
        <v>46.37</v>
      </c>
      <c r="AK434" s="16">
        <v>7904</v>
      </c>
      <c r="AL434" s="23">
        <v>280663.4376</v>
      </c>
      <c r="AM434" s="16">
        <f t="shared" si="26"/>
        <v>522.164535069767</v>
      </c>
      <c r="AN434" s="16">
        <f t="shared" si="27"/>
        <v>0.0180273144961573</v>
      </c>
      <c r="AO434" s="16">
        <v>11148</v>
      </c>
      <c r="AP434">
        <v>0.0196973532388664</v>
      </c>
      <c r="AQ434" s="4">
        <v>44</v>
      </c>
      <c r="AR434" s="4">
        <v>85</v>
      </c>
      <c r="AS434" s="4">
        <v>1.01991247861099</v>
      </c>
      <c r="AT434" s="4">
        <v>1956900</v>
      </c>
      <c r="AU434" s="4">
        <v>59307</v>
      </c>
      <c r="AV434" s="4">
        <v>784</v>
      </c>
      <c r="AW434" s="4">
        <v>11405</v>
      </c>
      <c r="AX434" s="4">
        <v>127540</v>
      </c>
      <c r="AY434" s="4">
        <v>12317679</v>
      </c>
      <c r="AZ434" s="4">
        <v>22916.6120930233</v>
      </c>
      <c r="BA434" s="4">
        <v>0.791177771834262</v>
      </c>
      <c r="BB434" s="4">
        <v>26619</v>
      </c>
      <c r="BC434" s="4">
        <v>10345198</v>
      </c>
      <c r="BD434" s="24">
        <v>294796.32</v>
      </c>
      <c r="BE434" s="12">
        <v>548.458269767442</v>
      </c>
      <c r="BF434" s="20">
        <v>0.0189350847349196</v>
      </c>
      <c r="BG434" s="25">
        <v>346.93</v>
      </c>
      <c r="BH434" s="2">
        <v>13467.762</v>
      </c>
      <c r="BI434" s="4">
        <v>110.9764</v>
      </c>
      <c r="BJ434">
        <v>0</v>
      </c>
      <c r="BK434">
        <v>0</v>
      </c>
      <c r="BL434" s="17">
        <v>15.9355533815</v>
      </c>
      <c r="BM434">
        <v>1.48841098400274</v>
      </c>
      <c r="BN434">
        <v>2.03259356817</v>
      </c>
      <c r="BO434">
        <f t="shared" si="24"/>
        <v>3.02533459287755</v>
      </c>
      <c r="BP434">
        <v>17</v>
      </c>
    </row>
    <row r="435" spans="1:68">
      <c r="A435">
        <v>44</v>
      </c>
      <c r="B435" s="1" t="s">
        <v>252</v>
      </c>
      <c r="C435" s="1">
        <v>2014</v>
      </c>
      <c r="D435" s="1" t="str">
        <f t="shared" si="25"/>
        <v>平顶山市2014</v>
      </c>
      <c r="E435" s="1">
        <v>1144.52032394354</v>
      </c>
      <c r="F435" s="21">
        <v>63.0941337291209</v>
      </c>
      <c r="G435" s="1">
        <v>70.8371164728066</v>
      </c>
      <c r="H435" s="21">
        <v>60</v>
      </c>
      <c r="I435" s="1">
        <v>589.0326</v>
      </c>
      <c r="J435" s="1">
        <v>139.591780821918</v>
      </c>
      <c r="K435" s="1">
        <v>55.9205479452055</v>
      </c>
      <c r="L435" s="1">
        <v>45.3534246575342</v>
      </c>
      <c r="M435" s="2">
        <v>557.1</v>
      </c>
      <c r="N435" s="1">
        <v>33014</v>
      </c>
      <c r="O435" s="1">
        <v>10.4046869929075</v>
      </c>
      <c r="P435" s="1">
        <v>54.11868</v>
      </c>
      <c r="Q435" s="1">
        <v>54.102373</v>
      </c>
      <c r="R435" s="1">
        <v>706.800304491246</v>
      </c>
      <c r="S435" s="1">
        <v>53.7159114099028</v>
      </c>
      <c r="T435" s="1">
        <v>69056</v>
      </c>
      <c r="U435" s="1" t="s">
        <v>254</v>
      </c>
      <c r="V435" s="1">
        <v>0</v>
      </c>
      <c r="W435" s="1">
        <v>0</v>
      </c>
      <c r="X435" s="1">
        <v>1</v>
      </c>
      <c r="Y435" s="1">
        <v>58</v>
      </c>
      <c r="Z435">
        <v>1</v>
      </c>
      <c r="AA435">
        <v>4</v>
      </c>
      <c r="AB435" s="1">
        <v>0</v>
      </c>
      <c r="AC435" s="1">
        <v>0</v>
      </c>
      <c r="AD435" s="1">
        <v>0</v>
      </c>
      <c r="AE435" s="1">
        <v>0</v>
      </c>
      <c r="AF435" s="12">
        <v>1307155</v>
      </c>
      <c r="AG435" s="12">
        <v>2415349</v>
      </c>
      <c r="AH435">
        <v>0.541186801576087</v>
      </c>
      <c r="AI435" s="10">
        <v>16371717</v>
      </c>
      <c r="AJ435" s="22">
        <v>47.83</v>
      </c>
      <c r="AK435" s="16">
        <v>7882</v>
      </c>
      <c r="AL435" s="23">
        <v>224169.2004</v>
      </c>
      <c r="AM435" s="16">
        <f t="shared" si="26"/>
        <v>402.385927840603</v>
      </c>
      <c r="AN435" s="16">
        <f t="shared" si="27"/>
        <v>0.0136924673447507</v>
      </c>
      <c r="AO435" s="16">
        <v>11180</v>
      </c>
      <c r="AP435">
        <v>0.0207710187769602</v>
      </c>
      <c r="AQ435" s="4">
        <v>62</v>
      </c>
      <c r="AR435" s="4">
        <v>107</v>
      </c>
      <c r="AS435" s="4">
        <v>0.964923445233243</v>
      </c>
      <c r="AT435" s="4">
        <v>1956892</v>
      </c>
      <c r="AU435" s="4">
        <v>56458</v>
      </c>
      <c r="AV435" s="4">
        <v>854</v>
      </c>
      <c r="AW435" s="4">
        <v>12258</v>
      </c>
      <c r="AX435" s="4">
        <v>140929</v>
      </c>
      <c r="AY435" s="4">
        <v>14491677</v>
      </c>
      <c r="AZ435" s="4">
        <v>26012.7032848681</v>
      </c>
      <c r="BA435" s="4">
        <v>0.885165373918936</v>
      </c>
      <c r="BB435" s="4">
        <v>28090</v>
      </c>
      <c r="BC435" s="4">
        <v>11859935</v>
      </c>
      <c r="BD435" s="24">
        <v>427538.88</v>
      </c>
      <c r="BE435" s="12">
        <v>767.436510500808</v>
      </c>
      <c r="BF435" s="20">
        <v>0.0261144802344189</v>
      </c>
      <c r="BG435" s="25">
        <v>410.474</v>
      </c>
      <c r="BH435" s="2">
        <v>13467.809</v>
      </c>
      <c r="BI435" s="4">
        <v>104.0362</v>
      </c>
      <c r="BJ435">
        <v>0</v>
      </c>
      <c r="BK435">
        <v>0</v>
      </c>
      <c r="BL435" s="17">
        <v>15.6497270617</v>
      </c>
      <c r="BM435">
        <v>1.83400844847123</v>
      </c>
      <c r="BN435">
        <v>2.14933787331</v>
      </c>
      <c r="BO435">
        <f t="shared" si="24"/>
        <v>3.94190381826973</v>
      </c>
      <c r="BP435" s="26">
        <v>10.1851851851852</v>
      </c>
    </row>
    <row r="436" spans="1:68">
      <c r="A436">
        <v>44</v>
      </c>
      <c r="B436" s="1" t="s">
        <v>252</v>
      </c>
      <c r="C436" s="1">
        <v>2015</v>
      </c>
      <c r="D436" s="1" t="str">
        <f t="shared" si="25"/>
        <v>平顶山市2015</v>
      </c>
      <c r="E436" s="1">
        <v>1059.17174139012</v>
      </c>
      <c r="F436" s="21">
        <v>68.7180931538374</v>
      </c>
      <c r="G436" s="1">
        <v>66.4475949093258</v>
      </c>
      <c r="H436" s="21">
        <v>60</v>
      </c>
      <c r="I436" s="1">
        <v>795.3606</v>
      </c>
      <c r="J436" s="1">
        <v>143.871232876712</v>
      </c>
      <c r="K436" s="1">
        <v>49.8958904109589</v>
      </c>
      <c r="L436" s="1">
        <v>43.3452054794521</v>
      </c>
      <c r="M436" s="2">
        <v>562.29</v>
      </c>
      <c r="N436" s="1">
        <v>33984</v>
      </c>
      <c r="O436" s="1">
        <v>10.4336451046016</v>
      </c>
      <c r="P436" s="1">
        <v>45.43873</v>
      </c>
      <c r="Q436" s="1">
        <v>45.43873</v>
      </c>
      <c r="R436" s="1">
        <v>713.384927683329</v>
      </c>
      <c r="S436" s="1">
        <v>51.362493923803</v>
      </c>
      <c r="T436" s="1">
        <v>76537</v>
      </c>
      <c r="U436" s="1" t="s">
        <v>254</v>
      </c>
      <c r="V436" s="1">
        <v>0</v>
      </c>
      <c r="W436" s="1">
        <v>0</v>
      </c>
      <c r="X436" s="1">
        <v>1</v>
      </c>
      <c r="Y436" s="1">
        <v>59</v>
      </c>
      <c r="Z436">
        <v>1</v>
      </c>
      <c r="AA436">
        <v>4</v>
      </c>
      <c r="AB436" s="1">
        <v>0</v>
      </c>
      <c r="AC436" s="1">
        <v>0</v>
      </c>
      <c r="AD436" s="1">
        <v>0</v>
      </c>
      <c r="AE436" s="1">
        <v>0</v>
      </c>
      <c r="AF436" s="12">
        <v>1178762</v>
      </c>
      <c r="AG436" s="12">
        <v>2594179</v>
      </c>
      <c r="AH436">
        <v>0.454387303266274</v>
      </c>
      <c r="AI436" s="10">
        <v>17057781</v>
      </c>
      <c r="AJ436" s="22">
        <v>49.21</v>
      </c>
      <c r="AK436" s="16">
        <v>7882</v>
      </c>
      <c r="AL436" s="23">
        <v>253078.5772</v>
      </c>
      <c r="AM436" s="16">
        <f t="shared" si="26"/>
        <v>450.085502498711</v>
      </c>
      <c r="AN436" s="16">
        <f t="shared" si="27"/>
        <v>0.014836547450105</v>
      </c>
      <c r="AO436" s="16">
        <v>12817</v>
      </c>
      <c r="AP436">
        <v>0.0216414374524232</v>
      </c>
      <c r="AQ436" s="4">
        <v>77</v>
      </c>
      <c r="AR436" s="4">
        <v>95</v>
      </c>
      <c r="AS436" s="4">
        <v>0.969057042700676</v>
      </c>
      <c r="AT436" s="4">
        <v>1956924</v>
      </c>
      <c r="AU436" s="4">
        <v>55169</v>
      </c>
      <c r="AV436" s="4">
        <v>862</v>
      </c>
      <c r="AW436" s="4">
        <v>12897</v>
      </c>
      <c r="AX436" s="4">
        <v>161664</v>
      </c>
      <c r="AY436" s="4">
        <v>16031338</v>
      </c>
      <c r="AZ436" s="4">
        <v>28510.8004766224</v>
      </c>
      <c r="BA436" s="4">
        <v>0.939825525957919</v>
      </c>
      <c r="BB436" s="4">
        <v>21980</v>
      </c>
      <c r="BC436" s="4">
        <v>12242605</v>
      </c>
      <c r="BD436" s="24">
        <v>422503.514</v>
      </c>
      <c r="BE436" s="12">
        <v>751.397880097459</v>
      </c>
      <c r="BF436" s="20">
        <v>0.0247689610975777</v>
      </c>
      <c r="BG436" s="25">
        <v>451.626</v>
      </c>
      <c r="BH436" s="2">
        <v>10893.569</v>
      </c>
      <c r="BI436" s="4">
        <v>153.1364</v>
      </c>
      <c r="BJ436">
        <v>0</v>
      </c>
      <c r="BK436">
        <v>0</v>
      </c>
      <c r="BL436" s="17">
        <v>15.203006379</v>
      </c>
      <c r="BM436">
        <v>1.99823026930137</v>
      </c>
      <c r="BN436">
        <v>2.07056590025</v>
      </c>
      <c r="BO436">
        <f t="shared" si="24"/>
        <v>4.13746745646279</v>
      </c>
      <c r="BP436" s="26">
        <v>48.5984126984127</v>
      </c>
    </row>
    <row r="437" spans="1:68">
      <c r="A437">
        <v>44</v>
      </c>
      <c r="B437" s="1" t="s">
        <v>252</v>
      </c>
      <c r="C437" s="1">
        <v>2016</v>
      </c>
      <c r="D437" s="1" t="str">
        <f t="shared" si="25"/>
        <v>平顶山市2016</v>
      </c>
      <c r="E437" s="1">
        <v>1204.46430837949</v>
      </c>
      <c r="F437" s="21">
        <v>59.8501170760759</v>
      </c>
      <c r="G437" s="1">
        <v>58.5490249957632</v>
      </c>
      <c r="H437" s="21">
        <v>60</v>
      </c>
      <c r="I437" s="1">
        <v>1002.689</v>
      </c>
      <c r="J437" s="1">
        <v>125.175342465753</v>
      </c>
      <c r="K437" s="1">
        <v>30.4027397260274</v>
      </c>
      <c r="L437" s="1">
        <v>42.3068493150685</v>
      </c>
      <c r="M437" s="2">
        <v>568</v>
      </c>
      <c r="N437" s="1">
        <v>36708</v>
      </c>
      <c r="O437" s="1">
        <v>10.5107499939389</v>
      </c>
      <c r="P437" s="1">
        <v>45.146898</v>
      </c>
      <c r="Q437" s="1">
        <v>45.146898</v>
      </c>
      <c r="R437" s="1">
        <v>720.629281908145</v>
      </c>
      <c r="S437" s="1">
        <v>49.2461621414086</v>
      </c>
      <c r="T437" s="1">
        <v>78909</v>
      </c>
      <c r="U437" s="1" t="s">
        <v>255</v>
      </c>
      <c r="V437" s="1">
        <v>1</v>
      </c>
      <c r="W437" s="1">
        <v>0</v>
      </c>
      <c r="X437" s="1">
        <v>0</v>
      </c>
      <c r="Y437" s="1">
        <v>54</v>
      </c>
      <c r="Z437">
        <v>1</v>
      </c>
      <c r="AA437">
        <v>3</v>
      </c>
      <c r="AB437" s="1">
        <v>1</v>
      </c>
      <c r="AC437" s="1">
        <v>0</v>
      </c>
      <c r="AD437" s="1">
        <v>0</v>
      </c>
      <c r="AE437" s="1">
        <v>1</v>
      </c>
      <c r="AF437" s="12">
        <v>1244602</v>
      </c>
      <c r="AG437" s="12">
        <v>2756783</v>
      </c>
      <c r="AH437">
        <v>0.451468976702192</v>
      </c>
      <c r="AI437" s="10">
        <v>18251414</v>
      </c>
      <c r="AJ437" s="22">
        <v>50.8</v>
      </c>
      <c r="AK437" s="16">
        <v>7882</v>
      </c>
      <c r="AL437" s="23">
        <v>287086.8483</v>
      </c>
      <c r="AM437" s="16">
        <f t="shared" si="26"/>
        <v>505.434592077465</v>
      </c>
      <c r="AN437" s="16">
        <f t="shared" si="27"/>
        <v>0.015729567489949</v>
      </c>
      <c r="AO437" s="16">
        <v>9122</v>
      </c>
      <c r="AP437">
        <v>0.0231558157827962</v>
      </c>
      <c r="AQ437" s="4">
        <v>80</v>
      </c>
      <c r="AR437" s="4">
        <v>120</v>
      </c>
      <c r="AS437" s="4">
        <v>0.983623514872934</v>
      </c>
      <c r="AT437" s="4">
        <v>1956793</v>
      </c>
      <c r="AU437" s="4">
        <v>57913</v>
      </c>
      <c r="AV437" s="4">
        <v>877</v>
      </c>
      <c r="AW437" s="4">
        <v>13566</v>
      </c>
      <c r="AX437" s="4">
        <v>195247</v>
      </c>
      <c r="AY437" s="4">
        <v>17327371</v>
      </c>
      <c r="AZ437" s="4">
        <v>30505.9348591549</v>
      </c>
      <c r="BA437" s="4">
        <v>0.949371429523214</v>
      </c>
      <c r="BB437" s="4">
        <v>30406</v>
      </c>
      <c r="BC437" s="4">
        <v>12769164</v>
      </c>
      <c r="BD437" s="24">
        <v>303486.687</v>
      </c>
      <c r="BE437" s="12">
        <v>534.307547535211</v>
      </c>
      <c r="BF437" s="20">
        <v>0.0166281191692874</v>
      </c>
      <c r="BG437" s="25">
        <v>518.276</v>
      </c>
      <c r="BH437" s="2">
        <v>11747.138</v>
      </c>
      <c r="BI437" s="4">
        <v>203.0066</v>
      </c>
      <c r="BJ437">
        <v>0</v>
      </c>
      <c r="BK437">
        <v>0</v>
      </c>
      <c r="BL437" s="17">
        <v>15.7199277135</v>
      </c>
      <c r="BM437">
        <v>2.16874535766575</v>
      </c>
      <c r="BN437">
        <v>2.12198227979</v>
      </c>
      <c r="BO437">
        <f t="shared" si="24"/>
        <v>4.60203921834355</v>
      </c>
      <c r="BP437">
        <v>8.15</v>
      </c>
    </row>
    <row r="438" spans="1:68">
      <c r="A438">
        <v>44</v>
      </c>
      <c r="B438" s="1" t="s">
        <v>252</v>
      </c>
      <c r="C438" s="1">
        <v>2017</v>
      </c>
      <c r="D438" s="1" t="str">
        <f t="shared" si="25"/>
        <v>平顶山市2017</v>
      </c>
      <c r="E438" s="1">
        <v>1089.97061068087</v>
      </c>
      <c r="F438" s="21">
        <v>56.1204084112046</v>
      </c>
      <c r="G438" s="1">
        <v>53.802158090886</v>
      </c>
      <c r="H438" s="21">
        <v>60</v>
      </c>
      <c r="I438" s="1">
        <v>1238.77</v>
      </c>
      <c r="J438" s="1">
        <v>93.5835616438356</v>
      </c>
      <c r="K438" s="1">
        <v>23.9671232876712</v>
      </c>
      <c r="L438" s="1">
        <v>39.7013698630137</v>
      </c>
      <c r="M438" s="2">
        <v>567</v>
      </c>
      <c r="N438" s="1">
        <v>39961.22</v>
      </c>
      <c r="O438" s="1">
        <v>10.595664762827</v>
      </c>
      <c r="P438" s="1">
        <v>43.305319</v>
      </c>
      <c r="Q438" s="1">
        <v>43.305319</v>
      </c>
      <c r="R438" s="1">
        <v>719.360568383659</v>
      </c>
      <c r="S438" s="1">
        <v>49.1369392624693</v>
      </c>
      <c r="T438" s="1">
        <v>87484</v>
      </c>
      <c r="U438" s="1" t="s">
        <v>256</v>
      </c>
      <c r="V438" s="1">
        <v>0</v>
      </c>
      <c r="W438" s="1">
        <v>0</v>
      </c>
      <c r="X438" s="1">
        <v>0</v>
      </c>
      <c r="Y438" s="1">
        <v>59</v>
      </c>
      <c r="Z438">
        <v>1</v>
      </c>
      <c r="AA438">
        <v>2</v>
      </c>
      <c r="AB438" s="1">
        <v>0</v>
      </c>
      <c r="AC438" s="1">
        <v>0</v>
      </c>
      <c r="AD438" s="1">
        <v>0</v>
      </c>
      <c r="AE438" s="1">
        <v>0</v>
      </c>
      <c r="AF438" s="12">
        <v>1375315</v>
      </c>
      <c r="AG438" s="12">
        <v>3175857</v>
      </c>
      <c r="AH438">
        <v>0.433053188477945</v>
      </c>
      <c r="AI438" s="10">
        <v>19946600</v>
      </c>
      <c r="AJ438" s="22">
        <v>52.37</v>
      </c>
      <c r="AK438" s="16">
        <v>7882</v>
      </c>
      <c r="AL438" s="23">
        <v>297632.8476</v>
      </c>
      <c r="AM438" s="16">
        <f t="shared" si="26"/>
        <v>524.925657142857</v>
      </c>
      <c r="AN438" s="16">
        <f t="shared" si="27"/>
        <v>0.0149214827389129</v>
      </c>
      <c r="AO438" s="16">
        <v>7823</v>
      </c>
      <c r="AP438">
        <v>0.0253065211875159</v>
      </c>
      <c r="AQ438" s="4">
        <v>130</v>
      </c>
      <c r="AR438" s="4">
        <v>210</v>
      </c>
      <c r="AS438" s="4">
        <v>1.01466188823607</v>
      </c>
      <c r="AT438" s="4">
        <v>1957345</v>
      </c>
      <c r="AU438" s="4">
        <v>58306</v>
      </c>
      <c r="AV438" s="4">
        <v>885</v>
      </c>
      <c r="AW438" s="4">
        <v>14263</v>
      </c>
      <c r="AX438" s="4">
        <v>253104</v>
      </c>
      <c r="AY438" s="4">
        <v>18797075</v>
      </c>
      <c r="AZ438" s="4">
        <v>33151.8077601411</v>
      </c>
      <c r="BA438" s="4">
        <v>0.94236987757312</v>
      </c>
      <c r="BB438" s="4">
        <v>37436</v>
      </c>
      <c r="BC438" s="4">
        <v>12679941</v>
      </c>
      <c r="BD438" s="24">
        <v>380740.7538</v>
      </c>
      <c r="BE438" s="12">
        <v>671.500447619048</v>
      </c>
      <c r="BF438" s="20">
        <v>0.0190880026570944</v>
      </c>
      <c r="BG438" s="25">
        <v>583.86</v>
      </c>
      <c r="BH438" s="2">
        <v>14668.215</v>
      </c>
      <c r="BI438" s="4">
        <v>242.8323</v>
      </c>
      <c r="BJ438">
        <v>0</v>
      </c>
      <c r="BK438">
        <v>0</v>
      </c>
      <c r="BL438" s="17">
        <v>15.8019780039</v>
      </c>
      <c r="BM438">
        <v>2.27885286315069</v>
      </c>
      <c r="BN438">
        <v>2.11028664788</v>
      </c>
      <c r="BO438">
        <f t="shared" si="24"/>
        <v>4.80903276959</v>
      </c>
      <c r="BP438">
        <v>46.27</v>
      </c>
    </row>
    <row r="439" spans="1:68">
      <c r="A439">
        <v>44</v>
      </c>
      <c r="B439" s="1" t="s">
        <v>252</v>
      </c>
      <c r="C439" s="1">
        <v>2018</v>
      </c>
      <c r="D439" s="1" t="str">
        <f t="shared" si="25"/>
        <v>平顶山市2018</v>
      </c>
      <c r="E439" s="1">
        <v>1112.30696221941</v>
      </c>
      <c r="F439" s="21">
        <v>56.7384216146089</v>
      </c>
      <c r="G439" s="1">
        <v>52.8024831110155</v>
      </c>
      <c r="H439" s="21">
        <v>65</v>
      </c>
      <c r="I439" s="1">
        <v>1166.365</v>
      </c>
      <c r="J439" s="1">
        <v>89</v>
      </c>
      <c r="K439" s="1">
        <v>16.6666666666666</v>
      </c>
      <c r="L439" s="1">
        <v>34.8333333333333</v>
      </c>
      <c r="M439" s="2">
        <v>570</v>
      </c>
      <c r="N439" s="1">
        <v>42587</v>
      </c>
      <c r="O439" s="1">
        <v>10.6593043213661</v>
      </c>
      <c r="P439" s="1">
        <v>42.525759</v>
      </c>
      <c r="Q439" s="1">
        <v>42.525232</v>
      </c>
      <c r="R439" s="1">
        <v>723.166708957118</v>
      </c>
      <c r="S439" s="1">
        <v>46.7417046956932</v>
      </c>
      <c r="T439" s="1">
        <v>68627</v>
      </c>
      <c r="U439" s="1" t="s">
        <v>257</v>
      </c>
      <c r="V439" s="1">
        <v>0</v>
      </c>
      <c r="W439" s="1">
        <v>0</v>
      </c>
      <c r="X439" s="1">
        <v>0</v>
      </c>
      <c r="Y439" s="1">
        <v>56</v>
      </c>
      <c r="Z439">
        <v>1</v>
      </c>
      <c r="AA439">
        <v>3</v>
      </c>
      <c r="AB439" s="1">
        <v>1</v>
      </c>
      <c r="AC439" s="1">
        <v>0</v>
      </c>
      <c r="AD439" s="1">
        <v>0</v>
      </c>
      <c r="AE439" s="1">
        <v>1</v>
      </c>
      <c r="AF439" s="12">
        <v>1543600</v>
      </c>
      <c r="AG439" s="12">
        <v>3629800</v>
      </c>
      <c r="AH439">
        <v>0.42525758994986</v>
      </c>
      <c r="AI439" s="10">
        <v>21352232</v>
      </c>
      <c r="AJ439" s="22">
        <v>53.98</v>
      </c>
      <c r="AK439" s="16">
        <v>7882</v>
      </c>
      <c r="AL439" s="23">
        <v>303745.2774</v>
      </c>
      <c r="AM439" s="16">
        <f t="shared" si="26"/>
        <v>532.886451578947</v>
      </c>
      <c r="AN439" s="16">
        <f t="shared" si="27"/>
        <v>0.0142254579006073</v>
      </c>
      <c r="AO439" s="16">
        <v>8111</v>
      </c>
      <c r="AP439">
        <v>0.0270898655163664</v>
      </c>
      <c r="AQ439" s="4">
        <v>161</v>
      </c>
      <c r="AR439" s="4">
        <v>218</v>
      </c>
      <c r="AS439" s="4">
        <v>0.994192219249529</v>
      </c>
      <c r="AT439" s="4">
        <v>1938670</v>
      </c>
      <c r="AU439" s="4">
        <v>58664</v>
      </c>
      <c r="AV439" s="4">
        <v>845</v>
      </c>
      <c r="AW439" s="4">
        <v>14992</v>
      </c>
      <c r="AX439" s="4">
        <v>329561</v>
      </c>
      <c r="AY439" s="4">
        <v>20201646</v>
      </c>
      <c r="AZ439" s="4">
        <v>35441.4842105263</v>
      </c>
      <c r="BA439" s="4">
        <v>0.946114017494752</v>
      </c>
      <c r="BB439" s="4">
        <v>51842</v>
      </c>
      <c r="BC439" s="4">
        <v>12222130</v>
      </c>
      <c r="BD439" s="24">
        <v>393551</v>
      </c>
      <c r="BE439" s="12">
        <v>690.440350877193</v>
      </c>
      <c r="BF439" s="20">
        <v>0.0184313752304677</v>
      </c>
      <c r="BG439" s="25">
        <v>656.509</v>
      </c>
      <c r="BH439" s="2">
        <v>14688.547</v>
      </c>
      <c r="BI439" s="4">
        <v>293.7263</v>
      </c>
      <c r="BJ439">
        <v>0</v>
      </c>
      <c r="BK439">
        <v>0</v>
      </c>
      <c r="BL439" s="17">
        <v>15.7182196663</v>
      </c>
      <c r="BM439">
        <v>1.97465119980822</v>
      </c>
      <c r="BN439">
        <v>2.21082448495</v>
      </c>
      <c r="BO439">
        <f t="shared" si="24"/>
        <v>4.36560722177191</v>
      </c>
      <c r="BP439">
        <v>13.45</v>
      </c>
    </row>
    <row r="440" spans="1:68">
      <c r="A440">
        <v>44</v>
      </c>
      <c r="B440" s="1" t="s">
        <v>252</v>
      </c>
      <c r="C440" s="1">
        <v>2019</v>
      </c>
      <c r="D440" s="1" t="str">
        <f t="shared" si="25"/>
        <v>平顶山市2019</v>
      </c>
      <c r="E440" s="1">
        <v>1095.53522546345</v>
      </c>
      <c r="F440" s="21">
        <v>49.9823881284751</v>
      </c>
      <c r="G440" s="1">
        <v>59.5</v>
      </c>
      <c r="H440" s="21">
        <v>60</v>
      </c>
      <c r="I440" s="1">
        <v>1223.409</v>
      </c>
      <c r="J440" s="1">
        <v>95</v>
      </c>
      <c r="K440" s="1">
        <v>14.9166666666666</v>
      </c>
      <c r="L440" s="1">
        <v>34.25</v>
      </c>
      <c r="M440" s="2">
        <v>570</v>
      </c>
      <c r="N440" s="1">
        <v>47201</v>
      </c>
      <c r="O440" s="1">
        <v>10.7621703577899</v>
      </c>
      <c r="P440" s="1">
        <v>42.338641</v>
      </c>
      <c r="Q440" s="1">
        <v>42.347983</v>
      </c>
      <c r="R440" s="1">
        <v>723.166708957118</v>
      </c>
      <c r="S440" s="1">
        <v>46.0497252006204</v>
      </c>
      <c r="T440" s="1">
        <v>61570</v>
      </c>
      <c r="U440" s="1" t="s">
        <v>257</v>
      </c>
      <c r="V440" s="1">
        <v>0</v>
      </c>
      <c r="W440" s="1">
        <v>0</v>
      </c>
      <c r="X440" s="1">
        <v>0</v>
      </c>
      <c r="Y440" s="1">
        <v>57</v>
      </c>
      <c r="Z440">
        <v>1</v>
      </c>
      <c r="AA440">
        <v>3</v>
      </c>
      <c r="AB440" s="1">
        <v>1</v>
      </c>
      <c r="AC440" s="1">
        <v>0</v>
      </c>
      <c r="AD440" s="1">
        <v>0</v>
      </c>
      <c r="AE440" s="1">
        <v>0</v>
      </c>
      <c r="AF440" s="12">
        <v>1713919</v>
      </c>
      <c r="AG440" s="12">
        <v>4048120</v>
      </c>
      <c r="AH440">
        <v>0.423386411470016</v>
      </c>
      <c r="AI440" s="10">
        <v>23730000</v>
      </c>
      <c r="AJ440" s="22">
        <v>55.5</v>
      </c>
      <c r="AK440" s="16">
        <v>7882</v>
      </c>
      <c r="AL440" s="23">
        <v>348291.468</v>
      </c>
      <c r="AM440" s="16">
        <f t="shared" si="26"/>
        <v>611.037663157895</v>
      </c>
      <c r="AN440" s="16">
        <f t="shared" si="27"/>
        <v>0.0146772637168142</v>
      </c>
      <c r="AO440" s="16">
        <v>9932</v>
      </c>
      <c r="AP440">
        <v>0.0301065719360568</v>
      </c>
      <c r="AQ440" s="4">
        <v>158</v>
      </c>
      <c r="AR440" s="4">
        <v>224</v>
      </c>
      <c r="AS440" s="4">
        <v>1.00718093086054</v>
      </c>
      <c r="AT440" s="4">
        <v>2022199</v>
      </c>
      <c r="AU440" s="4">
        <v>58989</v>
      </c>
      <c r="AV440" s="4">
        <v>823</v>
      </c>
      <c r="AW440" s="4">
        <v>15753</v>
      </c>
      <c r="AX440" s="4">
        <v>382818</v>
      </c>
      <c r="AY440" s="4">
        <v>21532211</v>
      </c>
      <c r="AZ440" s="4">
        <v>37775.8087719298</v>
      </c>
      <c r="BA440" s="4">
        <v>0.907383522966709</v>
      </c>
      <c r="BB440" s="4">
        <v>58260</v>
      </c>
      <c r="BC440" s="4">
        <v>11764319</v>
      </c>
      <c r="BD440" s="24">
        <v>360900</v>
      </c>
      <c r="BE440" s="12">
        <v>633.157894736842</v>
      </c>
      <c r="BF440" s="20">
        <v>0.0152085967130215</v>
      </c>
      <c r="BG440" s="25">
        <v>725.094</v>
      </c>
      <c r="BH440" s="2">
        <v>14688.547</v>
      </c>
      <c r="BI440" s="4">
        <v>380.4113</v>
      </c>
      <c r="BJ440">
        <v>0</v>
      </c>
      <c r="BK440">
        <v>0</v>
      </c>
      <c r="BL440" s="17">
        <v>15.9207611972</v>
      </c>
      <c r="BM440">
        <v>1.39095623018904</v>
      </c>
      <c r="BN440">
        <v>2.12605860945</v>
      </c>
      <c r="BO440">
        <f t="shared" si="24"/>
        <v>2.95725446856153</v>
      </c>
      <c r="BP440">
        <v>57.07</v>
      </c>
    </row>
    <row r="441" spans="1:68">
      <c r="A441">
        <v>44</v>
      </c>
      <c r="B441" s="1" t="s">
        <v>252</v>
      </c>
      <c r="C441" s="1">
        <v>2020</v>
      </c>
      <c r="D441" s="1" t="str">
        <f t="shared" si="25"/>
        <v>平顶山市2020</v>
      </c>
      <c r="E441" s="1">
        <v>1043.67397367377</v>
      </c>
      <c r="F441" s="21">
        <v>43.981529662562</v>
      </c>
      <c r="G441" s="1">
        <v>51.1666666666666</v>
      </c>
      <c r="H441" s="1"/>
      <c r="I441" s="1"/>
      <c r="J441" s="1">
        <v>84.4166666666666</v>
      </c>
      <c r="K441" s="1">
        <v>11.9166666666666</v>
      </c>
      <c r="L441" s="1">
        <v>31.4166666666666</v>
      </c>
      <c r="M441" s="2">
        <v>570</v>
      </c>
      <c r="P441">
        <v>42.186574</v>
      </c>
      <c r="Q441" s="1">
        <v>42.347983</v>
      </c>
      <c r="R441" s="1">
        <v>723.166708957118</v>
      </c>
      <c r="S441" s="1">
        <v>45.1181673073164</v>
      </c>
      <c r="T441" s="1">
        <v>68397</v>
      </c>
      <c r="U441" s="1" t="s">
        <v>257</v>
      </c>
      <c r="V441" s="1">
        <v>0</v>
      </c>
      <c r="W441" s="1">
        <v>0</v>
      </c>
      <c r="X441" s="1">
        <v>0</v>
      </c>
      <c r="Y441" s="1">
        <v>58</v>
      </c>
      <c r="Z441">
        <v>1</v>
      </c>
      <c r="AA441">
        <v>3</v>
      </c>
      <c r="AB441" s="1">
        <v>1</v>
      </c>
      <c r="AC441" s="1">
        <v>0</v>
      </c>
      <c r="AD441" s="1">
        <v>0</v>
      </c>
      <c r="AE441" s="1">
        <v>0</v>
      </c>
      <c r="AF441" s="12">
        <v>1811666</v>
      </c>
      <c r="AG441" s="12">
        <v>4080812</v>
      </c>
      <c r="AH441">
        <v>0.44394743007029</v>
      </c>
      <c r="AI441" s="10">
        <v>24558442.794</v>
      </c>
      <c r="AJ441" s="22"/>
      <c r="AK441" s="16">
        <v>7882</v>
      </c>
      <c r="AM441" s="16"/>
      <c r="AN441" s="16"/>
      <c r="AP441">
        <v>0.0311576285130678</v>
      </c>
      <c r="BE441" s="8"/>
      <c r="BF441"/>
      <c r="BG441" s="25"/>
      <c r="BH441" s="2">
        <v>14688.547</v>
      </c>
      <c r="BJ441">
        <v>0</v>
      </c>
      <c r="BK441">
        <v>0</v>
      </c>
      <c r="BL441" s="17">
        <v>15.7251838564</v>
      </c>
      <c r="BM441">
        <v>2.32829698608767</v>
      </c>
      <c r="BN441">
        <v>2.11641770885</v>
      </c>
      <c r="BO441">
        <f t="shared" si="24"/>
        <v>4.92764897281803</v>
      </c>
      <c r="BP441">
        <v>28.24</v>
      </c>
    </row>
    <row r="442" spans="1:67">
      <c r="A442">
        <v>45</v>
      </c>
      <c r="B442" s="1" t="s">
        <v>258</v>
      </c>
      <c r="C442" s="1">
        <v>2011</v>
      </c>
      <c r="D442" s="1" t="str">
        <f t="shared" si="25"/>
        <v>安阳市2011</v>
      </c>
      <c r="E442" s="1">
        <v>1170.82646844131</v>
      </c>
      <c r="F442" s="21">
        <v>83.5294921188521</v>
      </c>
      <c r="G442" s="1">
        <v>93.7851235030601</v>
      </c>
      <c r="H442" s="21">
        <v>71</v>
      </c>
      <c r="I442" s="1">
        <v>1242.411</v>
      </c>
      <c r="J442" s="1">
        <v>103</v>
      </c>
      <c r="K442" s="1">
        <v>38</v>
      </c>
      <c r="L442" s="1">
        <v>32</v>
      </c>
      <c r="M442" s="2">
        <v>590.9</v>
      </c>
      <c r="N442" s="1">
        <v>28806</v>
      </c>
      <c r="O442" s="1">
        <v>10.268338977759</v>
      </c>
      <c r="P442" s="1">
        <v>44.318778</v>
      </c>
      <c r="Q442" s="1">
        <v>44.355301</v>
      </c>
      <c r="R442" s="1">
        <v>797.11317954944</v>
      </c>
      <c r="S442" s="1">
        <v>58.7464096165101</v>
      </c>
      <c r="T442" s="1">
        <v>38471</v>
      </c>
      <c r="U442" s="1" t="s">
        <v>259</v>
      </c>
      <c r="V442" s="1">
        <v>0</v>
      </c>
      <c r="W442" s="1">
        <v>0</v>
      </c>
      <c r="X442" s="1">
        <v>0</v>
      </c>
      <c r="Y442" s="1">
        <v>51</v>
      </c>
      <c r="Z442">
        <v>1</v>
      </c>
      <c r="AA442">
        <v>4</v>
      </c>
      <c r="AB442" s="1">
        <v>0</v>
      </c>
      <c r="AC442" s="1">
        <v>1</v>
      </c>
      <c r="AD442" s="1">
        <v>0</v>
      </c>
      <c r="AE442" s="1">
        <v>0</v>
      </c>
      <c r="AF442" s="12">
        <v>773559</v>
      </c>
      <c r="AG442" s="12">
        <v>1745443</v>
      </c>
      <c r="AH442">
        <v>0.443187775252472</v>
      </c>
      <c r="AI442" s="10">
        <v>14866057</v>
      </c>
      <c r="AJ442" s="22">
        <v>40.49</v>
      </c>
      <c r="AK442" s="16">
        <v>7413</v>
      </c>
      <c r="AL442" s="23">
        <v>99407.3908</v>
      </c>
      <c r="AM442" s="16">
        <f t="shared" si="26"/>
        <v>168.230480284312</v>
      </c>
      <c r="AN442" s="16">
        <f t="shared" si="27"/>
        <v>0.00668687001536453</v>
      </c>
      <c r="AO442" s="16">
        <v>7660</v>
      </c>
      <c r="AP442">
        <v>0.0200540361527047</v>
      </c>
      <c r="AQ442" s="4">
        <v>52</v>
      </c>
      <c r="AR442" s="4">
        <v>64</v>
      </c>
      <c r="AS442" s="4">
        <v>0.965697534136508</v>
      </c>
      <c r="AT442" s="4">
        <v>2113558</v>
      </c>
      <c r="AU442" s="4">
        <v>51705</v>
      </c>
      <c r="AV442" s="4">
        <v>824</v>
      </c>
      <c r="AW442" s="4">
        <v>8690</v>
      </c>
      <c r="AX442" s="4">
        <v>186474</v>
      </c>
      <c r="AY442" s="4">
        <v>9253479</v>
      </c>
      <c r="AZ442" s="4">
        <v>15659.9746149941</v>
      </c>
      <c r="BA442" s="4">
        <v>0.622456849183344</v>
      </c>
      <c r="BB442" s="4">
        <v>33252</v>
      </c>
      <c r="BC442" s="4">
        <v>8202858</v>
      </c>
      <c r="BD442" s="24">
        <v>1200206.51</v>
      </c>
      <c r="BE442" s="12">
        <v>2031.14995769166</v>
      </c>
      <c r="BF442" s="20">
        <v>0.0807346904427987</v>
      </c>
      <c r="BG442" s="25">
        <v>343.083</v>
      </c>
      <c r="BH442" s="2">
        <v>8205</v>
      </c>
      <c r="BI442" s="4">
        <v>270.5833</v>
      </c>
      <c r="BJ442">
        <v>1</v>
      </c>
      <c r="BK442">
        <v>1</v>
      </c>
      <c r="BL442" s="17">
        <v>13.4264906711</v>
      </c>
      <c r="BM442">
        <v>1.59985272607945</v>
      </c>
      <c r="BN442">
        <v>1.89343631002</v>
      </c>
      <c r="BO442">
        <f t="shared" si="24"/>
        <v>3.02921924224332</v>
      </c>
    </row>
    <row r="443" spans="1:67">
      <c r="A443">
        <v>45</v>
      </c>
      <c r="B443" s="1" t="s">
        <v>258</v>
      </c>
      <c r="C443" s="1">
        <v>2012</v>
      </c>
      <c r="D443" s="1" t="str">
        <f t="shared" si="25"/>
        <v>安阳市2012</v>
      </c>
      <c r="E443" s="1">
        <v>1206.4639817612</v>
      </c>
      <c r="F443" s="21">
        <v>81.5609093597845</v>
      </c>
      <c r="G443" s="1">
        <v>80.4488739819616</v>
      </c>
      <c r="H443" s="21">
        <v>71</v>
      </c>
      <c r="I443" s="1">
        <v>1137.533</v>
      </c>
      <c r="J443" s="1">
        <v>95</v>
      </c>
      <c r="K443" s="1">
        <v>54</v>
      </c>
      <c r="L443" s="1">
        <v>40</v>
      </c>
      <c r="M443" s="2">
        <v>593</v>
      </c>
      <c r="N443" s="1">
        <v>30624</v>
      </c>
      <c r="O443" s="1">
        <v>10.3295392942527</v>
      </c>
      <c r="P443" s="1">
        <v>40.803541</v>
      </c>
      <c r="Q443" s="1">
        <v>40.820313</v>
      </c>
      <c r="R443" s="1">
        <v>806.58324265506</v>
      </c>
      <c r="S443" s="1">
        <v>57.4918629140341</v>
      </c>
      <c r="T443" s="1">
        <v>41040</v>
      </c>
      <c r="U443" s="1" t="s">
        <v>260</v>
      </c>
      <c r="V443" s="1">
        <v>0</v>
      </c>
      <c r="W443" s="1">
        <v>0</v>
      </c>
      <c r="X443" s="1">
        <v>0</v>
      </c>
      <c r="Y443" s="1">
        <v>49</v>
      </c>
      <c r="Z443">
        <v>1</v>
      </c>
      <c r="AA443">
        <v>3</v>
      </c>
      <c r="AB443" s="1">
        <v>0</v>
      </c>
      <c r="AC443" s="1">
        <v>1</v>
      </c>
      <c r="AD443" s="1">
        <v>0</v>
      </c>
      <c r="AE443" s="1">
        <v>0</v>
      </c>
      <c r="AF443" s="12">
        <v>835701</v>
      </c>
      <c r="AG443" s="12">
        <v>2048109</v>
      </c>
      <c r="AH443">
        <v>0.40803541217777</v>
      </c>
      <c r="AI443" s="10">
        <v>15668969</v>
      </c>
      <c r="AJ443" s="22">
        <v>42.43</v>
      </c>
      <c r="AK443" s="16">
        <v>7352</v>
      </c>
      <c r="AL443" s="23">
        <v>199304.5625</v>
      </c>
      <c r="AM443" s="16">
        <f t="shared" si="26"/>
        <v>336.095383642496</v>
      </c>
      <c r="AN443" s="16">
        <f t="shared" si="27"/>
        <v>0.0127196985647237</v>
      </c>
      <c r="AO443" s="16">
        <v>7860</v>
      </c>
      <c r="AP443">
        <v>0.0213125258433079</v>
      </c>
      <c r="AQ443" s="4">
        <v>69</v>
      </c>
      <c r="AR443" s="4">
        <v>61</v>
      </c>
      <c r="AS443" s="4">
        <v>0.997460523203134</v>
      </c>
      <c r="AT443" s="4">
        <v>2222897</v>
      </c>
      <c r="AU443" s="4">
        <v>56866</v>
      </c>
      <c r="AV443" s="4">
        <v>876</v>
      </c>
      <c r="AW443" s="4">
        <v>9330</v>
      </c>
      <c r="AX443" s="4">
        <v>186474</v>
      </c>
      <c r="AY443" s="4">
        <v>10805335</v>
      </c>
      <c r="AZ443" s="4">
        <v>18221.4755480607</v>
      </c>
      <c r="BA443" s="4">
        <v>0.68960089205614</v>
      </c>
      <c r="BB443" s="4">
        <v>35991</v>
      </c>
      <c r="BC443" s="4">
        <v>7603701</v>
      </c>
      <c r="BD443" s="24">
        <v>792850</v>
      </c>
      <c r="BE443" s="12">
        <v>1337.01517706577</v>
      </c>
      <c r="BF443" s="20">
        <v>0.0506000107601208</v>
      </c>
      <c r="BG443" s="25">
        <v>376.126</v>
      </c>
      <c r="BH443" s="2">
        <v>11807.743</v>
      </c>
      <c r="BI443" s="4">
        <v>246.7798</v>
      </c>
      <c r="BJ443">
        <v>1</v>
      </c>
      <c r="BK443">
        <v>1</v>
      </c>
      <c r="BL443" s="17">
        <v>13.7222378822</v>
      </c>
      <c r="BM443">
        <v>1.3332058696</v>
      </c>
      <c r="BN443">
        <v>1.79506160634</v>
      </c>
      <c r="BO443">
        <f t="shared" si="24"/>
        <v>2.39318666986609</v>
      </c>
    </row>
    <row r="444" spans="1:68">
      <c r="A444">
        <v>45</v>
      </c>
      <c r="B444" s="1" t="s">
        <v>258</v>
      </c>
      <c r="C444" s="1">
        <v>2013</v>
      </c>
      <c r="D444" s="1" t="str">
        <f t="shared" si="25"/>
        <v>安阳市2013</v>
      </c>
      <c r="E444" s="1">
        <v>1186.00668793156</v>
      </c>
      <c r="F444" s="21">
        <v>89.0548061764611</v>
      </c>
      <c r="G444" s="1">
        <v>99.2650879927216</v>
      </c>
      <c r="H444" s="21">
        <v>71</v>
      </c>
      <c r="I444" s="1">
        <v>1231.363</v>
      </c>
      <c r="J444" s="1"/>
      <c r="K444" s="1"/>
      <c r="L444" s="1"/>
      <c r="M444" s="2">
        <v>602</v>
      </c>
      <c r="N444" s="1">
        <v>27968</v>
      </c>
      <c r="O444" s="1">
        <v>10.2388162784553</v>
      </c>
      <c r="P444" s="1">
        <v>42.532061</v>
      </c>
      <c r="Q444" s="1">
        <v>42.527675</v>
      </c>
      <c r="R444" s="1">
        <v>818.824809575626</v>
      </c>
      <c r="S444" s="1">
        <v>57.1107691027828</v>
      </c>
      <c r="T444" s="1">
        <v>69213</v>
      </c>
      <c r="U444" s="1" t="s">
        <v>261</v>
      </c>
      <c r="V444" s="1">
        <v>0</v>
      </c>
      <c r="W444" s="1">
        <v>0</v>
      </c>
      <c r="X444" s="1">
        <v>0</v>
      </c>
      <c r="Y444" s="1">
        <v>56</v>
      </c>
      <c r="Z444">
        <v>1</v>
      </c>
      <c r="AA444">
        <v>3</v>
      </c>
      <c r="AB444" s="1">
        <v>0</v>
      </c>
      <c r="AC444" s="1">
        <v>1</v>
      </c>
      <c r="AD444" s="1">
        <v>0</v>
      </c>
      <c r="AE444" s="1">
        <v>0</v>
      </c>
      <c r="AF444" s="12">
        <v>922013</v>
      </c>
      <c r="AG444" s="12">
        <v>2167807</v>
      </c>
      <c r="AH444">
        <v>0.425320612028654</v>
      </c>
      <c r="AI444" s="10">
        <v>16836494</v>
      </c>
      <c r="AJ444" s="22">
        <v>43.8</v>
      </c>
      <c r="AK444" s="16">
        <v>7352</v>
      </c>
      <c r="AL444" s="23">
        <v>235694.6124</v>
      </c>
      <c r="AM444" s="16">
        <f t="shared" si="26"/>
        <v>391.519289700997</v>
      </c>
      <c r="AN444" s="16">
        <f t="shared" si="27"/>
        <v>0.0139990316511264</v>
      </c>
      <c r="AO444" s="16">
        <v>8100</v>
      </c>
      <c r="AP444">
        <v>0.0229005631120783</v>
      </c>
      <c r="AQ444" s="4">
        <v>55</v>
      </c>
      <c r="AR444" s="4">
        <v>60</v>
      </c>
      <c r="AS444" s="4">
        <v>1.00711136136939</v>
      </c>
      <c r="AT444" s="4">
        <v>2112502</v>
      </c>
      <c r="AU444" s="4">
        <v>62282</v>
      </c>
      <c r="AV444" s="4">
        <v>937</v>
      </c>
      <c r="AW444" s="4">
        <v>9711</v>
      </c>
      <c r="AX444" s="4">
        <v>186474</v>
      </c>
      <c r="AY444" s="4">
        <v>13286167</v>
      </c>
      <c r="AZ444" s="4">
        <v>22070.0448504983</v>
      </c>
      <c r="BA444" s="4">
        <v>0.789129078773764</v>
      </c>
      <c r="BB444" s="4">
        <v>41174</v>
      </c>
      <c r="BC444" s="4">
        <v>9186935</v>
      </c>
      <c r="BD444" s="24">
        <v>1156270.44</v>
      </c>
      <c r="BE444" s="12">
        <v>1920.7150166113</v>
      </c>
      <c r="BF444" s="20">
        <v>0.0686764382180756</v>
      </c>
      <c r="BG444" s="25">
        <v>407.472</v>
      </c>
      <c r="BH444" s="2">
        <v>11822.686</v>
      </c>
      <c r="BI444" s="4">
        <v>260.7926</v>
      </c>
      <c r="BJ444">
        <v>1</v>
      </c>
      <c r="BK444">
        <v>1</v>
      </c>
      <c r="BL444" s="17">
        <v>14.1892864232</v>
      </c>
      <c r="BM444">
        <v>1.28837873791233</v>
      </c>
      <c r="BN444">
        <v>1.91771272137</v>
      </c>
      <c r="BO444">
        <f t="shared" si="24"/>
        <v>2.4707402956371</v>
      </c>
      <c r="BP444">
        <v>18</v>
      </c>
    </row>
    <row r="445" spans="1:68">
      <c r="A445">
        <v>45</v>
      </c>
      <c r="B445" s="1" t="s">
        <v>258</v>
      </c>
      <c r="C445" s="1">
        <v>2014</v>
      </c>
      <c r="D445" s="1" t="str">
        <f t="shared" si="25"/>
        <v>安阳市2014</v>
      </c>
      <c r="E445" s="1">
        <v>1185.58951784551</v>
      </c>
      <c r="F445" s="21">
        <v>74.2885035989325</v>
      </c>
      <c r="G445" s="1">
        <v>80.6167462186109</v>
      </c>
      <c r="H445" s="21">
        <v>71</v>
      </c>
      <c r="I445" s="1">
        <v>1320.652</v>
      </c>
      <c r="J445" s="1">
        <v>138.243835616438</v>
      </c>
      <c r="K445" s="1">
        <v>56.7424657534247</v>
      </c>
      <c r="L445" s="1">
        <v>53.5561643835616</v>
      </c>
      <c r="M445" s="2">
        <v>611.4</v>
      </c>
      <c r="N445" s="1">
        <v>35210</v>
      </c>
      <c r="O445" s="1">
        <v>10.4690854121491</v>
      </c>
      <c r="P445" s="1">
        <v>44.07681</v>
      </c>
      <c r="Q445" s="1">
        <v>49.609578</v>
      </c>
      <c r="R445" s="1">
        <v>831.610446137106</v>
      </c>
      <c r="S445" s="1">
        <v>52.4129232452102</v>
      </c>
      <c r="T445" s="1">
        <v>92727</v>
      </c>
      <c r="U445" s="1" t="s">
        <v>261</v>
      </c>
      <c r="V445" s="1">
        <v>0</v>
      </c>
      <c r="W445" s="1">
        <v>0</v>
      </c>
      <c r="X445" s="1">
        <v>0</v>
      </c>
      <c r="Y445" s="1">
        <v>57</v>
      </c>
      <c r="Z445">
        <v>1</v>
      </c>
      <c r="AA445">
        <v>3</v>
      </c>
      <c r="AB445" s="1">
        <v>0</v>
      </c>
      <c r="AC445" s="1">
        <v>1</v>
      </c>
      <c r="AD445" s="1">
        <v>0</v>
      </c>
      <c r="AE445" s="1">
        <v>0</v>
      </c>
      <c r="AF445" s="12">
        <v>1032639</v>
      </c>
      <c r="AG445" s="12">
        <v>2342817</v>
      </c>
      <c r="AH445">
        <v>0.440768100965632</v>
      </c>
      <c r="AI445" s="10">
        <v>17918143</v>
      </c>
      <c r="AJ445" s="22">
        <v>45.25</v>
      </c>
      <c r="AK445" s="16">
        <v>7352</v>
      </c>
      <c r="AL445" s="23">
        <v>263151.4092</v>
      </c>
      <c r="AM445" s="16">
        <f t="shared" si="26"/>
        <v>430.407931305201</v>
      </c>
      <c r="AN445" s="16">
        <f t="shared" si="27"/>
        <v>0.0146863103615146</v>
      </c>
      <c r="AO445" s="16">
        <v>8170</v>
      </c>
      <c r="AP445">
        <v>0.0243717940696409</v>
      </c>
      <c r="AQ445" s="4">
        <v>54</v>
      </c>
      <c r="AR445" s="4">
        <v>54</v>
      </c>
      <c r="AS445" s="4">
        <v>1.00454803025028</v>
      </c>
      <c r="AT445" s="4">
        <v>2224019</v>
      </c>
      <c r="AU445" s="4">
        <v>67227</v>
      </c>
      <c r="AV445" s="4">
        <v>978</v>
      </c>
      <c r="AW445" s="4">
        <v>4221</v>
      </c>
      <c r="AX445" s="4">
        <v>186474</v>
      </c>
      <c r="AY445" s="4">
        <v>15725776</v>
      </c>
      <c r="AZ445" s="4">
        <v>25720.9290153745</v>
      </c>
      <c r="BA445" s="4">
        <v>0.877645412250589</v>
      </c>
      <c r="BB445" s="4">
        <v>41900</v>
      </c>
      <c r="BC445" s="4">
        <v>10782130</v>
      </c>
      <c r="BD445" s="24">
        <v>916505.76</v>
      </c>
      <c r="BE445" s="12">
        <v>1499.02806673209</v>
      </c>
      <c r="BF445" s="20">
        <v>0.0511495951338261</v>
      </c>
      <c r="BG445" s="25">
        <v>472.911</v>
      </c>
      <c r="BH445" s="2">
        <v>11816.584</v>
      </c>
      <c r="BI445" s="4">
        <v>278.9966</v>
      </c>
      <c r="BJ445">
        <v>1</v>
      </c>
      <c r="BK445">
        <v>1</v>
      </c>
      <c r="BL445" s="17">
        <v>14.8154448974</v>
      </c>
      <c r="BM445">
        <v>1.65112721172329</v>
      </c>
      <c r="BN445">
        <v>2.37620792888</v>
      </c>
      <c r="BO445">
        <f t="shared" si="24"/>
        <v>3.9234215720864</v>
      </c>
      <c r="BP445" s="26">
        <v>15.6481481481481</v>
      </c>
    </row>
    <row r="446" spans="1:68">
      <c r="A446">
        <v>45</v>
      </c>
      <c r="B446" s="1" t="s">
        <v>258</v>
      </c>
      <c r="C446" s="1">
        <v>2015</v>
      </c>
      <c r="D446" s="1" t="str">
        <f t="shared" si="25"/>
        <v>安阳市2015</v>
      </c>
      <c r="E446" s="1">
        <v>1243.96152378823</v>
      </c>
      <c r="F446" s="21">
        <v>74.8653877530184</v>
      </c>
      <c r="G446" s="1">
        <v>76.0307219596291</v>
      </c>
      <c r="H446" s="21">
        <v>71</v>
      </c>
      <c r="I446" s="1">
        <v>1193.396</v>
      </c>
      <c r="J446" s="1">
        <v>151.8</v>
      </c>
      <c r="K446" s="1">
        <v>52.4246575342466</v>
      </c>
      <c r="L446" s="1">
        <v>50.3780821917808</v>
      </c>
      <c r="M446" s="2">
        <v>617.45</v>
      </c>
      <c r="N446" s="1">
        <v>36828</v>
      </c>
      <c r="O446" s="1">
        <v>10.5140137044077</v>
      </c>
      <c r="P446" s="1">
        <v>40.079469</v>
      </c>
      <c r="Q446" s="1">
        <v>44.917152</v>
      </c>
      <c r="R446" s="1">
        <v>839.83949945593</v>
      </c>
      <c r="S446" s="1">
        <v>49.2381660734208</v>
      </c>
      <c r="T446" s="1">
        <v>113081</v>
      </c>
      <c r="U446" s="1" t="s">
        <v>261</v>
      </c>
      <c r="V446" s="1">
        <v>0</v>
      </c>
      <c r="W446" s="1">
        <v>0</v>
      </c>
      <c r="X446" s="1">
        <v>0</v>
      </c>
      <c r="Y446" s="1">
        <v>58</v>
      </c>
      <c r="Z446">
        <v>1</v>
      </c>
      <c r="AA446">
        <v>3</v>
      </c>
      <c r="AB446" s="1">
        <v>0</v>
      </c>
      <c r="AC446" s="1">
        <v>1</v>
      </c>
      <c r="AD446" s="1">
        <v>0</v>
      </c>
      <c r="AE446" s="1">
        <v>0</v>
      </c>
      <c r="AF446" s="12">
        <v>1096434</v>
      </c>
      <c r="AG446" s="12">
        <v>2735650</v>
      </c>
      <c r="AH446">
        <v>0.400794692303474</v>
      </c>
      <c r="AI446" s="10">
        <v>18844808</v>
      </c>
      <c r="AJ446" s="22">
        <v>46.82</v>
      </c>
      <c r="AK446" s="16">
        <v>7352</v>
      </c>
      <c r="AL446" s="23">
        <v>305503.02</v>
      </c>
      <c r="AM446" s="16">
        <f t="shared" si="26"/>
        <v>494.78179609685</v>
      </c>
      <c r="AN446" s="16">
        <f t="shared" si="27"/>
        <v>0.0162115220277118</v>
      </c>
      <c r="AO446" s="16">
        <v>7550</v>
      </c>
      <c r="AP446">
        <v>0.0256322198041349</v>
      </c>
      <c r="AQ446" s="4">
        <v>78</v>
      </c>
      <c r="AR446" s="4">
        <v>86</v>
      </c>
      <c r="AS446" s="4">
        <v>1.04114250855702</v>
      </c>
      <c r="AT446" s="4">
        <v>2111425</v>
      </c>
      <c r="AU446" s="4">
        <v>72862</v>
      </c>
      <c r="AV446" s="4">
        <v>1067</v>
      </c>
      <c r="AW446" s="4">
        <v>4751</v>
      </c>
      <c r="AX446" s="4">
        <v>186474</v>
      </c>
      <c r="AY446" s="4">
        <v>18309845</v>
      </c>
      <c r="AZ446" s="4">
        <v>29653.971981537</v>
      </c>
      <c r="BA446" s="4">
        <v>0.971612180925377</v>
      </c>
      <c r="BB446" s="4">
        <v>38643</v>
      </c>
      <c r="BC446" s="4">
        <v>12251418</v>
      </c>
      <c r="BD446" s="24">
        <v>614743.08</v>
      </c>
      <c r="BE446" s="12">
        <v>995.615968904365</v>
      </c>
      <c r="BF446" s="20">
        <v>0.0326213501352733</v>
      </c>
      <c r="BG446" s="25">
        <v>524.578</v>
      </c>
      <c r="BH446" s="2">
        <v>8297.341</v>
      </c>
      <c r="BI446" s="4">
        <v>276.8137</v>
      </c>
      <c r="BJ446">
        <v>1</v>
      </c>
      <c r="BK446">
        <v>1</v>
      </c>
      <c r="BL446" s="17">
        <v>14.4122790759</v>
      </c>
      <c r="BM446">
        <v>1.43004478629041</v>
      </c>
      <c r="BN446">
        <v>2.4322685675</v>
      </c>
      <c r="BO446">
        <f t="shared" si="24"/>
        <v>3.47825298381142</v>
      </c>
      <c r="BP446" s="26">
        <v>35.7666666666667</v>
      </c>
    </row>
    <row r="447" spans="1:68">
      <c r="A447">
        <v>45</v>
      </c>
      <c r="B447" s="1" t="s">
        <v>258</v>
      </c>
      <c r="C447" s="1">
        <v>2016</v>
      </c>
      <c r="D447" s="1" t="str">
        <f t="shared" si="25"/>
        <v>安阳市2016</v>
      </c>
      <c r="E447" s="1">
        <v>1177.5619820759</v>
      </c>
      <c r="F447" s="21">
        <v>68.6588749065222</v>
      </c>
      <c r="G447" s="1">
        <v>68.9883308193279</v>
      </c>
      <c r="H447" s="21">
        <v>71</v>
      </c>
      <c r="I447" s="1">
        <v>1115.903</v>
      </c>
      <c r="J447" s="1">
        <v>155.591780821918</v>
      </c>
      <c r="K447" s="1">
        <v>51.7835616438356</v>
      </c>
      <c r="L447" s="1">
        <v>50.6493150684932</v>
      </c>
      <c r="M447" s="2">
        <v>626</v>
      </c>
      <c r="N447" s="1">
        <v>39603</v>
      </c>
      <c r="O447" s="1">
        <v>10.5866601519489</v>
      </c>
      <c r="P447" s="1">
        <v>40.258496</v>
      </c>
      <c r="Q447" s="1">
        <v>44.541303</v>
      </c>
      <c r="R447" s="1">
        <v>847.778981581798</v>
      </c>
      <c r="S447" s="1">
        <v>48.1010150046317</v>
      </c>
      <c r="T447" s="1">
        <v>139030</v>
      </c>
      <c r="U447" s="1" t="s">
        <v>262</v>
      </c>
      <c r="V447" s="1">
        <v>0</v>
      </c>
      <c r="W447" s="1">
        <v>0</v>
      </c>
      <c r="X447" s="1">
        <v>0</v>
      </c>
      <c r="Y447" s="1">
        <v>54</v>
      </c>
      <c r="Z447">
        <v>1</v>
      </c>
      <c r="AA447">
        <v>2</v>
      </c>
      <c r="AB447" s="1">
        <v>0</v>
      </c>
      <c r="AC447" s="1">
        <v>1</v>
      </c>
      <c r="AD447" s="1">
        <v>0</v>
      </c>
      <c r="AE447" s="1">
        <v>1</v>
      </c>
      <c r="AF447" s="12">
        <v>1174474</v>
      </c>
      <c r="AG447" s="12">
        <v>2917332</v>
      </c>
      <c r="AH447">
        <v>0.402584964618357</v>
      </c>
      <c r="AI447" s="10">
        <v>20298494</v>
      </c>
      <c r="AJ447" s="22">
        <v>48.51</v>
      </c>
      <c r="AK447" s="16">
        <v>7384</v>
      </c>
      <c r="AL447" s="23">
        <v>332619.8148</v>
      </c>
      <c r="AM447" s="16">
        <f t="shared" si="26"/>
        <v>531.341557188498</v>
      </c>
      <c r="AN447" s="16">
        <f t="shared" si="27"/>
        <v>0.0163864282148222</v>
      </c>
      <c r="AO447" s="16">
        <v>8200</v>
      </c>
      <c r="AP447">
        <v>0.0274898347778982</v>
      </c>
      <c r="AQ447" s="4">
        <v>101</v>
      </c>
      <c r="AR447" s="4">
        <v>138</v>
      </c>
      <c r="AS447" s="4">
        <v>0.998531714640894</v>
      </c>
      <c r="AT447" s="4">
        <v>2225164</v>
      </c>
      <c r="AU447" s="4">
        <v>78308</v>
      </c>
      <c r="AV447" s="4">
        <v>1110</v>
      </c>
      <c r="AW447" s="4">
        <v>5000</v>
      </c>
      <c r="AX447" s="4">
        <v>186474</v>
      </c>
      <c r="AY447" s="4">
        <v>20748515</v>
      </c>
      <c r="AZ447" s="4">
        <v>33144.5926517572</v>
      </c>
      <c r="BA447" s="4">
        <v>1.02217016690992</v>
      </c>
      <c r="BB447" s="4">
        <v>41910</v>
      </c>
      <c r="BC447" s="4">
        <v>12305919</v>
      </c>
      <c r="BD447" s="24">
        <v>597807</v>
      </c>
      <c r="BE447" s="12">
        <v>954.963258785942</v>
      </c>
      <c r="BF447" s="20">
        <v>0.0294508055622255</v>
      </c>
      <c r="BG447" s="25">
        <v>599.488</v>
      </c>
      <c r="BH447" s="2">
        <v>9237.141</v>
      </c>
      <c r="BI447" s="4">
        <v>273.9006</v>
      </c>
      <c r="BJ447">
        <v>1</v>
      </c>
      <c r="BK447">
        <v>1</v>
      </c>
      <c r="BL447" s="17">
        <v>14.7823653232</v>
      </c>
      <c r="BM447">
        <v>2.2862781229863</v>
      </c>
      <c r="BN447">
        <v>2.40070729903</v>
      </c>
      <c r="BO447">
        <f t="shared" si="24"/>
        <v>5.48868457746582</v>
      </c>
      <c r="BP447">
        <v>40.38</v>
      </c>
    </row>
    <row r="448" spans="1:68">
      <c r="A448">
        <v>45</v>
      </c>
      <c r="B448" s="1" t="s">
        <v>258</v>
      </c>
      <c r="C448" s="1">
        <v>2017</v>
      </c>
      <c r="D448" s="1" t="str">
        <f t="shared" si="25"/>
        <v>安阳市2017</v>
      </c>
      <c r="E448" s="1">
        <v>1161.0258186685</v>
      </c>
      <c r="F448" s="21">
        <v>65.0213954280726</v>
      </c>
      <c r="G448" s="1">
        <v>63.1231472818591</v>
      </c>
      <c r="H448" s="21">
        <v>71</v>
      </c>
      <c r="I448" s="1">
        <v>1473.744</v>
      </c>
      <c r="J448" s="1">
        <v>114.906849315068</v>
      </c>
      <c r="K448" s="1">
        <v>31.4931506849315</v>
      </c>
      <c r="L448" s="1">
        <v>49.7534246575342</v>
      </c>
      <c r="M448" s="2">
        <v>624</v>
      </c>
      <c r="N448" s="1">
        <v>43846.12</v>
      </c>
      <c r="O448" s="1">
        <v>10.6884415104191</v>
      </c>
      <c r="P448" s="1">
        <v>40.918702</v>
      </c>
      <c r="Q448" s="1">
        <v>50.154859</v>
      </c>
      <c r="R448" s="1">
        <v>844.955991875423</v>
      </c>
      <c r="S448" s="1">
        <v>48.177434051159</v>
      </c>
      <c r="T448" s="1">
        <v>143402</v>
      </c>
      <c r="U448" s="1" t="s">
        <v>262</v>
      </c>
      <c r="V448" s="1">
        <v>0</v>
      </c>
      <c r="W448" s="1">
        <v>0</v>
      </c>
      <c r="X448" s="1">
        <v>0</v>
      </c>
      <c r="Y448" s="1">
        <v>55</v>
      </c>
      <c r="Z448">
        <v>1</v>
      </c>
      <c r="AA448">
        <v>2</v>
      </c>
      <c r="AB448" s="1">
        <v>0</v>
      </c>
      <c r="AC448" s="1">
        <v>1</v>
      </c>
      <c r="AD448" s="1">
        <v>0</v>
      </c>
      <c r="AE448" s="1">
        <v>0</v>
      </c>
      <c r="AF448" s="12">
        <v>1295482</v>
      </c>
      <c r="AG448" s="12">
        <v>3165990</v>
      </c>
      <c r="AH448">
        <v>0.409187015751787</v>
      </c>
      <c r="AI448" s="10">
        <v>22498500</v>
      </c>
      <c r="AJ448" s="22">
        <v>50.2</v>
      </c>
      <c r="AK448" s="16">
        <v>7385</v>
      </c>
      <c r="AL448" s="23">
        <v>339055.1406</v>
      </c>
      <c r="AM448" s="16">
        <f t="shared" si="26"/>
        <v>543.357597115385</v>
      </c>
      <c r="AN448" s="16">
        <f t="shared" si="27"/>
        <v>0.0150701220348023</v>
      </c>
      <c r="AO448" s="16">
        <v>7980</v>
      </c>
      <c r="AP448">
        <v>0.0304651320243737</v>
      </c>
      <c r="AQ448" s="4">
        <v>107</v>
      </c>
      <c r="AR448" s="4">
        <v>144</v>
      </c>
      <c r="AS448" s="4">
        <v>0.999773636007012</v>
      </c>
      <c r="AT448" s="4">
        <v>2110328</v>
      </c>
      <c r="AU448" s="4">
        <v>83259</v>
      </c>
      <c r="AV448" s="4">
        <v>944</v>
      </c>
      <c r="AW448" s="4">
        <v>5110</v>
      </c>
      <c r="AX448" s="4">
        <v>186476</v>
      </c>
      <c r="AY448" s="4">
        <v>23263480</v>
      </c>
      <c r="AZ448" s="4">
        <v>37281.2179487179</v>
      </c>
      <c r="BA448" s="4">
        <v>1.03400137786964</v>
      </c>
      <c r="BB448" s="4">
        <v>43210</v>
      </c>
      <c r="BC448" s="4">
        <v>11381596</v>
      </c>
      <c r="BD448" s="24">
        <v>747500</v>
      </c>
      <c r="BE448" s="12">
        <v>1197.91666666667</v>
      </c>
      <c r="BF448" s="20">
        <v>0.0332244371847012</v>
      </c>
      <c r="BG448" s="25">
        <v>570.979</v>
      </c>
      <c r="BH448" s="2">
        <v>12955.192</v>
      </c>
      <c r="BI448" s="4">
        <v>289.7012</v>
      </c>
      <c r="BJ448">
        <v>1</v>
      </c>
      <c r="BK448">
        <v>1</v>
      </c>
      <c r="BL448" s="17">
        <v>14.994519941</v>
      </c>
      <c r="BM448">
        <v>1.53603218465753</v>
      </c>
      <c r="BN448">
        <v>2.36040832364</v>
      </c>
      <c r="BO448">
        <f t="shared" si="24"/>
        <v>3.62566315404458</v>
      </c>
      <c r="BP448">
        <v>36.72</v>
      </c>
    </row>
    <row r="449" spans="1:68">
      <c r="A449">
        <v>45</v>
      </c>
      <c r="B449" s="1" t="s">
        <v>258</v>
      </c>
      <c r="C449" s="1">
        <v>2018</v>
      </c>
      <c r="D449" s="1" t="str">
        <f t="shared" si="25"/>
        <v>安阳市2018</v>
      </c>
      <c r="E449" s="1">
        <v>1289.42387036484</v>
      </c>
      <c r="F449" s="21">
        <v>56.481533426835</v>
      </c>
      <c r="G449" s="1">
        <v>56.2298621569061</v>
      </c>
      <c r="H449" s="21">
        <v>74</v>
      </c>
      <c r="I449" s="1">
        <v>1488.909</v>
      </c>
      <c r="J449" s="1">
        <v>111</v>
      </c>
      <c r="K449" s="1">
        <v>20.5833333333333</v>
      </c>
      <c r="L449" s="1">
        <v>40.5</v>
      </c>
      <c r="M449" s="2">
        <v>627</v>
      </c>
      <c r="N449" s="1">
        <v>46450</v>
      </c>
      <c r="O449" s="1">
        <v>10.746131744242</v>
      </c>
      <c r="P449" s="1">
        <v>42.646818</v>
      </c>
      <c r="Q449" s="1">
        <v>42.639734</v>
      </c>
      <c r="R449" s="1">
        <v>849.018280297901</v>
      </c>
      <c r="S449" s="1">
        <v>45.9000779692512</v>
      </c>
      <c r="T449" s="1">
        <v>103093</v>
      </c>
      <c r="U449" s="1" t="s">
        <v>262</v>
      </c>
      <c r="V449" s="1">
        <v>0</v>
      </c>
      <c r="W449" s="1">
        <v>0</v>
      </c>
      <c r="X449" s="1">
        <v>0</v>
      </c>
      <c r="Y449" s="1">
        <v>56</v>
      </c>
      <c r="Z449">
        <v>1</v>
      </c>
      <c r="AA449">
        <v>2</v>
      </c>
      <c r="AB449" s="1">
        <v>0</v>
      </c>
      <c r="AC449" s="1">
        <v>1</v>
      </c>
      <c r="AD449" s="1">
        <v>0</v>
      </c>
      <c r="AE449" s="1">
        <v>1</v>
      </c>
      <c r="AF449" s="12">
        <v>1540531</v>
      </c>
      <c r="AG449" s="12">
        <v>3612300</v>
      </c>
      <c r="AH449">
        <v>0.426468178169034</v>
      </c>
      <c r="AI449" s="10">
        <v>23932238</v>
      </c>
      <c r="AJ449" s="22">
        <v>51.75</v>
      </c>
      <c r="AK449" s="16">
        <v>7385</v>
      </c>
      <c r="AL449" s="23">
        <v>348889.1802</v>
      </c>
      <c r="AM449" s="16">
        <f t="shared" si="26"/>
        <v>556.442073684211</v>
      </c>
      <c r="AN449" s="16">
        <f t="shared" si="27"/>
        <v>0.0145782095347706</v>
      </c>
      <c r="AO449" s="16">
        <v>8850</v>
      </c>
      <c r="AP449">
        <v>0.0324065511171293</v>
      </c>
      <c r="AQ449" s="4">
        <v>129</v>
      </c>
      <c r="AR449" s="4">
        <v>274</v>
      </c>
      <c r="AS449" s="4">
        <v>0.96450787465874</v>
      </c>
      <c r="AT449" s="4">
        <v>2228780</v>
      </c>
      <c r="AU449" s="4">
        <v>87730</v>
      </c>
      <c r="AV449" s="4">
        <v>873</v>
      </c>
      <c r="AW449" s="4">
        <v>5159</v>
      </c>
      <c r="AX449" s="4">
        <v>191226</v>
      </c>
      <c r="AY449" s="4">
        <v>25767462</v>
      </c>
      <c r="AZ449" s="4">
        <v>41096.4306220096</v>
      </c>
      <c r="BA449" s="4">
        <v>1.07668417805305</v>
      </c>
      <c r="BB449" s="4">
        <v>46771</v>
      </c>
      <c r="BC449" s="4">
        <v>8460229</v>
      </c>
      <c r="BD449" s="24">
        <v>595000</v>
      </c>
      <c r="BE449" s="12">
        <v>948.96331738437</v>
      </c>
      <c r="BF449" s="20">
        <v>0.024861862062378</v>
      </c>
      <c r="BG449" s="25">
        <v>778.361</v>
      </c>
      <c r="BH449" s="2">
        <v>12990.427</v>
      </c>
      <c r="BI449" s="4">
        <v>314.7163</v>
      </c>
      <c r="BJ449">
        <v>1</v>
      </c>
      <c r="BK449">
        <v>1</v>
      </c>
      <c r="BL449" s="17">
        <v>14.9117114825</v>
      </c>
      <c r="BM449">
        <v>1.61534245026027</v>
      </c>
      <c r="BN449">
        <v>2.45504500712</v>
      </c>
      <c r="BO449">
        <f t="shared" si="24"/>
        <v>3.96573841730047</v>
      </c>
      <c r="BP449">
        <v>12.25</v>
      </c>
    </row>
    <row r="450" spans="1:68">
      <c r="A450">
        <v>45</v>
      </c>
      <c r="B450" s="1" t="s">
        <v>258</v>
      </c>
      <c r="C450" s="1">
        <v>2019</v>
      </c>
      <c r="D450" s="1" t="str">
        <f t="shared" si="25"/>
        <v>安阳市2019</v>
      </c>
      <c r="E450" s="1">
        <v>1247.16861548612</v>
      </c>
      <c r="F450" s="21">
        <v>57.0992490335086</v>
      </c>
      <c r="G450" s="1">
        <v>69.1666666666666</v>
      </c>
      <c r="H450" s="21">
        <v>71</v>
      </c>
      <c r="I450" s="1">
        <v>1428.039</v>
      </c>
      <c r="J450" s="1">
        <v>110.166666666666</v>
      </c>
      <c r="K450" s="1">
        <v>15.3333333333333</v>
      </c>
      <c r="L450" s="1">
        <v>39.25</v>
      </c>
      <c r="M450" s="2">
        <v>629</v>
      </c>
      <c r="N450" s="1">
        <v>43003</v>
      </c>
      <c r="O450" s="1">
        <v>10.6690251596839</v>
      </c>
      <c r="P450" s="1">
        <v>40.555833</v>
      </c>
      <c r="Q450" s="1">
        <v>42.639734</v>
      </c>
      <c r="R450" s="1">
        <v>855.549510337323</v>
      </c>
      <c r="S450" s="1">
        <v>44.786008101234</v>
      </c>
      <c r="T450" s="1">
        <v>81372</v>
      </c>
      <c r="U450" s="1" t="s">
        <v>262</v>
      </c>
      <c r="V450" s="1">
        <v>0</v>
      </c>
      <c r="W450" s="1">
        <v>0</v>
      </c>
      <c r="X450" s="1">
        <v>0</v>
      </c>
      <c r="Y450" s="1">
        <v>57</v>
      </c>
      <c r="Z450">
        <v>1</v>
      </c>
      <c r="AA450">
        <v>2</v>
      </c>
      <c r="AB450" s="1">
        <v>0</v>
      </c>
      <c r="AC450" s="1">
        <v>1</v>
      </c>
      <c r="AD450" s="1">
        <v>0</v>
      </c>
      <c r="AE450" s="1">
        <v>0</v>
      </c>
      <c r="AF450" s="12">
        <v>1640567</v>
      </c>
      <c r="AG450" s="12">
        <v>4045206</v>
      </c>
      <c r="AH450">
        <v>0.405558332505193</v>
      </c>
      <c r="AI450" s="10">
        <v>22290000</v>
      </c>
      <c r="AJ450" s="22">
        <v>53.25</v>
      </c>
      <c r="AK450" s="16">
        <v>7385</v>
      </c>
      <c r="AL450" s="23">
        <v>380624.7375</v>
      </c>
      <c r="AM450" s="16">
        <f t="shared" si="26"/>
        <v>605.126768680445</v>
      </c>
      <c r="AN450" s="16">
        <f t="shared" si="27"/>
        <v>0.0170760312920592</v>
      </c>
      <c r="AO450" s="16">
        <v>8560</v>
      </c>
      <c r="AP450">
        <v>0.0301828029790115</v>
      </c>
      <c r="AQ450" s="4">
        <v>163</v>
      </c>
      <c r="AR450" s="4">
        <v>249</v>
      </c>
      <c r="AS450" s="4">
        <v>1.01369710772889</v>
      </c>
      <c r="AT450" s="4">
        <v>2105163</v>
      </c>
      <c r="AU450" s="4">
        <v>91734</v>
      </c>
      <c r="AV450" s="4">
        <v>757</v>
      </c>
      <c r="AW450" s="4">
        <v>5179</v>
      </c>
      <c r="AX450" s="4">
        <v>295297</v>
      </c>
      <c r="AY450" s="4">
        <v>28231977</v>
      </c>
      <c r="AZ450" s="4">
        <v>44883.906200318</v>
      </c>
      <c r="BA450" s="4">
        <v>1.26657590847914</v>
      </c>
      <c r="BB450" s="4">
        <v>47624</v>
      </c>
      <c r="BC450" s="4">
        <v>7973363</v>
      </c>
      <c r="BD450" s="24">
        <v>601000</v>
      </c>
      <c r="BE450" s="12">
        <v>955.484896661367</v>
      </c>
      <c r="BF450" s="20">
        <v>0.0269627635711081</v>
      </c>
      <c r="BG450" s="25">
        <v>870.19</v>
      </c>
      <c r="BH450" s="2">
        <v>12990.427</v>
      </c>
      <c r="BI450" s="4">
        <v>350.1647</v>
      </c>
      <c r="BJ450">
        <v>1</v>
      </c>
      <c r="BK450">
        <v>1</v>
      </c>
      <c r="BL450" s="17">
        <v>15.0511187912</v>
      </c>
      <c r="BM450">
        <v>1.29462776141096</v>
      </c>
      <c r="BN450">
        <v>2.33726592372</v>
      </c>
      <c r="BO450">
        <f t="shared" ref="BO450:BO513" si="28">BM450*BN450</f>
        <v>3.02588935064774</v>
      </c>
      <c r="BP450">
        <v>63.01</v>
      </c>
    </row>
    <row r="451" spans="1:68">
      <c r="A451">
        <v>45</v>
      </c>
      <c r="B451" s="1" t="s">
        <v>258</v>
      </c>
      <c r="C451" s="1">
        <v>2020</v>
      </c>
      <c r="D451" s="1" t="str">
        <f t="shared" ref="D451:D514" si="29">B451&amp;C451</f>
        <v>安阳市2020</v>
      </c>
      <c r="E451" s="1">
        <v>1171.46044832698</v>
      </c>
      <c r="F451" s="21">
        <v>50.1527990133368</v>
      </c>
      <c r="G451" s="1">
        <v>62.25</v>
      </c>
      <c r="H451" s="1"/>
      <c r="I451" s="1"/>
      <c r="J451" s="1">
        <v>95.4166666666666</v>
      </c>
      <c r="K451" s="1">
        <v>12.5833333333333</v>
      </c>
      <c r="L451" s="1">
        <v>36.0833333333333</v>
      </c>
      <c r="M451" s="2">
        <v>631</v>
      </c>
      <c r="P451">
        <v>40.556845</v>
      </c>
      <c r="Q451" s="1">
        <v>42.639734</v>
      </c>
      <c r="R451" s="1">
        <v>855.549510337323</v>
      </c>
      <c r="S451" s="1">
        <v>43.8296022603782</v>
      </c>
      <c r="T451" s="1">
        <v>78464</v>
      </c>
      <c r="U451" s="1" t="s">
        <v>262</v>
      </c>
      <c r="V451" s="1">
        <v>0</v>
      </c>
      <c r="W451" s="1">
        <v>0</v>
      </c>
      <c r="X451" s="1">
        <v>0</v>
      </c>
      <c r="Y451" s="1">
        <v>58</v>
      </c>
      <c r="Z451">
        <v>1</v>
      </c>
      <c r="AA451">
        <v>2</v>
      </c>
      <c r="AB451" s="1">
        <v>0</v>
      </c>
      <c r="AC451" s="1">
        <v>1</v>
      </c>
      <c r="AD451" s="1">
        <v>0</v>
      </c>
      <c r="AE451" s="1">
        <v>0</v>
      </c>
      <c r="AF451" s="12">
        <v>1748000</v>
      </c>
      <c r="AG451" s="12">
        <v>4310000</v>
      </c>
      <c r="AH451">
        <v>0.405568445475638</v>
      </c>
      <c r="AI451" s="10">
        <v>23004759.327</v>
      </c>
      <c r="AJ451" s="22"/>
      <c r="AK451" s="16">
        <v>7385</v>
      </c>
      <c r="AM451" s="16"/>
      <c r="AN451" s="16"/>
      <c r="AP451">
        <v>0.0311506558253216</v>
      </c>
      <c r="BE451" s="8"/>
      <c r="BF451"/>
      <c r="BG451" s="25"/>
      <c r="BH451" s="2">
        <v>12990.427</v>
      </c>
      <c r="BJ451">
        <v>1</v>
      </c>
      <c r="BK451">
        <v>1</v>
      </c>
      <c r="BL451" s="17">
        <v>14.761639389</v>
      </c>
      <c r="BM451">
        <v>1.6171948127863</v>
      </c>
      <c r="BN451">
        <v>2.29758992599</v>
      </c>
      <c r="BO451">
        <f t="shared" si="28"/>
        <v>3.71565051022109</v>
      </c>
      <c r="BP451">
        <v>50.47</v>
      </c>
    </row>
    <row r="452" spans="1:67">
      <c r="A452">
        <v>46</v>
      </c>
      <c r="B452" s="1" t="s">
        <v>263</v>
      </c>
      <c r="C452" s="1">
        <v>2011</v>
      </c>
      <c r="D452" s="1" t="str">
        <f t="shared" si="29"/>
        <v>鹤壁市2011</v>
      </c>
      <c r="E452" s="1">
        <v>1305.40166555009</v>
      </c>
      <c r="F452" s="21">
        <v>84.9638616946213</v>
      </c>
      <c r="G452" s="1">
        <v>97.6579343016718</v>
      </c>
      <c r="H452" s="21">
        <v>100</v>
      </c>
      <c r="I452" s="1">
        <v>225.3063</v>
      </c>
      <c r="J452" s="1">
        <v>95</v>
      </c>
      <c r="K452" s="1">
        <v>55</v>
      </c>
      <c r="L452" s="1">
        <v>40</v>
      </c>
      <c r="M452" s="2">
        <v>164.1</v>
      </c>
      <c r="N452" s="1">
        <v>31763</v>
      </c>
      <c r="O452" s="1">
        <v>10.3660573693384</v>
      </c>
      <c r="P452" s="1">
        <v>37.733529</v>
      </c>
      <c r="Q452" s="1">
        <v>37.730345</v>
      </c>
      <c r="R452" s="1">
        <v>752.062328139322</v>
      </c>
      <c r="S452" s="1">
        <v>70.740429952849</v>
      </c>
      <c r="T452" s="1">
        <v>16336</v>
      </c>
      <c r="U452" s="1" t="s">
        <v>264</v>
      </c>
      <c r="V452" s="1">
        <v>0</v>
      </c>
      <c r="W452" s="1">
        <v>0</v>
      </c>
      <c r="X452" s="1">
        <v>0</v>
      </c>
      <c r="Y452" s="1">
        <v>50</v>
      </c>
      <c r="Z452">
        <v>1</v>
      </c>
      <c r="AA452">
        <v>3</v>
      </c>
      <c r="AB452" s="1">
        <v>0</v>
      </c>
      <c r="AC452" s="1">
        <v>0</v>
      </c>
      <c r="AD452" s="1">
        <v>0</v>
      </c>
      <c r="AE452" s="1">
        <v>0</v>
      </c>
      <c r="AF452" s="12">
        <v>280159</v>
      </c>
      <c r="AG452" s="12">
        <v>742467</v>
      </c>
      <c r="AH452">
        <v>0.377335288975806</v>
      </c>
      <c r="AI452" s="10">
        <v>5005192</v>
      </c>
      <c r="AJ452" s="22">
        <v>49.76</v>
      </c>
      <c r="AK452" s="16">
        <v>2182</v>
      </c>
      <c r="AL452" s="23">
        <v>231890.2964</v>
      </c>
      <c r="AM452" s="16">
        <f t="shared" ref="AM451:AM514" si="30">AL452/M452</f>
        <v>1413.10357343083</v>
      </c>
      <c r="AN452" s="16">
        <f t="shared" ref="AN451:AN514" si="31">AL452/AI452</f>
        <v>0.0463299502596504</v>
      </c>
      <c r="AO452" s="16">
        <v>2706</v>
      </c>
      <c r="AP452">
        <v>0.0229385517873511</v>
      </c>
      <c r="AQ452" s="4">
        <v>13</v>
      </c>
      <c r="AR452" s="4">
        <v>33</v>
      </c>
      <c r="AS452" s="4">
        <v>1.00934830987167</v>
      </c>
      <c r="AT452" s="4">
        <v>338820</v>
      </c>
      <c r="AU452" s="4">
        <v>10086</v>
      </c>
      <c r="AV452" s="4">
        <v>494</v>
      </c>
      <c r="AW452" s="4">
        <v>6909</v>
      </c>
      <c r="AX452" s="4">
        <v>15967</v>
      </c>
      <c r="AY452" s="4">
        <v>3395130</v>
      </c>
      <c r="AZ452" s="4">
        <v>20689.3967093236</v>
      </c>
      <c r="BA452" s="4">
        <v>0.678321630818558</v>
      </c>
      <c r="BB452" s="4">
        <v>6461</v>
      </c>
      <c r="BC452" s="4">
        <v>4074846</v>
      </c>
      <c r="BD452" s="24">
        <v>100867.0796</v>
      </c>
      <c r="BE452" s="12">
        <v>614.668370505789</v>
      </c>
      <c r="BF452" s="20">
        <v>0.0201524895748255</v>
      </c>
      <c r="BG452" s="25">
        <v>94.79</v>
      </c>
      <c r="BH452" s="2">
        <v>4442.6</v>
      </c>
      <c r="BI452" s="4">
        <v>38.96636</v>
      </c>
      <c r="BJ452">
        <v>0</v>
      </c>
      <c r="BK452">
        <v>0</v>
      </c>
      <c r="BL452" s="17">
        <v>13.6910218231</v>
      </c>
      <c r="BM452">
        <v>1.59494553722192</v>
      </c>
      <c r="BN452">
        <v>1.90388588942</v>
      </c>
      <c r="BO452">
        <f t="shared" si="28"/>
        <v>3.03659430271021</v>
      </c>
    </row>
    <row r="453" spans="1:67">
      <c r="A453">
        <v>46</v>
      </c>
      <c r="B453" s="1" t="s">
        <v>263</v>
      </c>
      <c r="C453" s="1">
        <v>2012</v>
      </c>
      <c r="D453" s="1" t="str">
        <f t="shared" si="29"/>
        <v>鹤壁市2012</v>
      </c>
      <c r="E453" s="1">
        <v>1316.67839272225</v>
      </c>
      <c r="F453" s="21">
        <v>82.7952782344238</v>
      </c>
      <c r="G453" s="1">
        <v>81.8518309561859</v>
      </c>
      <c r="H453" s="21">
        <v>100</v>
      </c>
      <c r="I453" s="1">
        <v>231.579</v>
      </c>
      <c r="J453" s="1">
        <v>94</v>
      </c>
      <c r="K453" s="1">
        <v>64</v>
      </c>
      <c r="L453" s="1">
        <v>36</v>
      </c>
      <c r="M453" s="2">
        <v>163.1</v>
      </c>
      <c r="N453" s="1">
        <v>34456</v>
      </c>
      <c r="O453" s="1">
        <v>10.4474384267339</v>
      </c>
      <c r="P453" s="1">
        <v>39.114516</v>
      </c>
      <c r="Q453" s="1">
        <v>39.161677</v>
      </c>
      <c r="R453" s="1">
        <v>747.479376718607</v>
      </c>
      <c r="S453" s="1">
        <v>70.4661218806112</v>
      </c>
      <c r="T453" s="1">
        <v>19184</v>
      </c>
      <c r="U453" s="1" t="s">
        <v>261</v>
      </c>
      <c r="V453" s="1">
        <v>0</v>
      </c>
      <c r="W453" s="1">
        <v>0</v>
      </c>
      <c r="X453" s="1">
        <v>0</v>
      </c>
      <c r="Y453" s="1">
        <v>55</v>
      </c>
      <c r="Z453">
        <v>1</v>
      </c>
      <c r="AA453">
        <v>3</v>
      </c>
      <c r="AB453" s="1">
        <v>0</v>
      </c>
      <c r="AC453" s="1">
        <v>0</v>
      </c>
      <c r="AD453" s="1">
        <v>0</v>
      </c>
      <c r="AE453" s="1">
        <v>0</v>
      </c>
      <c r="AF453" s="12">
        <v>326589</v>
      </c>
      <c r="AG453" s="12">
        <v>834956</v>
      </c>
      <c r="AH453">
        <v>0.39114516214028</v>
      </c>
      <c r="AI453" s="10">
        <v>5457806</v>
      </c>
      <c r="AJ453" s="22">
        <v>51.56</v>
      </c>
      <c r="AK453" s="16">
        <v>2182</v>
      </c>
      <c r="AL453" s="23">
        <v>277806.8125</v>
      </c>
      <c r="AM453" s="16">
        <f t="shared" si="30"/>
        <v>1703.29130901288</v>
      </c>
      <c r="AN453" s="16">
        <f t="shared" si="31"/>
        <v>0.05090082214355</v>
      </c>
      <c r="AO453" s="16">
        <v>2749</v>
      </c>
      <c r="AP453">
        <v>0.0250128597616865</v>
      </c>
      <c r="AQ453" s="4">
        <v>18</v>
      </c>
      <c r="AR453" s="4">
        <v>26</v>
      </c>
      <c r="AS453" s="4">
        <v>0.979272174307664</v>
      </c>
      <c r="AT453" s="4">
        <v>363795</v>
      </c>
      <c r="AU453" s="4">
        <v>10516</v>
      </c>
      <c r="AV453" s="4">
        <v>489</v>
      </c>
      <c r="AW453" s="4">
        <v>7458</v>
      </c>
      <c r="AX453" s="4">
        <v>17189</v>
      </c>
      <c r="AY453" s="4">
        <v>4156747</v>
      </c>
      <c r="AZ453" s="4">
        <v>25485.8798283262</v>
      </c>
      <c r="BA453" s="4">
        <v>0.761615015264375</v>
      </c>
      <c r="BB453" s="4">
        <v>7028</v>
      </c>
      <c r="BC453" s="4">
        <v>3185136</v>
      </c>
      <c r="BD453" s="24">
        <v>118043.75</v>
      </c>
      <c r="BE453" s="12">
        <v>723.750766400981</v>
      </c>
      <c r="BF453" s="20">
        <v>0.0216284254149012</v>
      </c>
      <c r="BG453" s="25">
        <v>108.018</v>
      </c>
      <c r="BH453" s="2">
        <v>4459.923</v>
      </c>
      <c r="BI453" s="4">
        <v>39.92385</v>
      </c>
      <c r="BJ453">
        <v>0</v>
      </c>
      <c r="BK453">
        <v>0</v>
      </c>
      <c r="BL453" s="17">
        <v>14.013752893</v>
      </c>
      <c r="BM453">
        <v>1.29122555495616</v>
      </c>
      <c r="BN453">
        <v>1.80362425017</v>
      </c>
      <c r="BO453">
        <f t="shared" si="28"/>
        <v>2.32888572335815</v>
      </c>
    </row>
    <row r="454" spans="1:68">
      <c r="A454">
        <v>46</v>
      </c>
      <c r="B454" s="1" t="s">
        <v>263</v>
      </c>
      <c r="C454" s="1">
        <v>2013</v>
      </c>
      <c r="D454" s="1" t="str">
        <f t="shared" si="29"/>
        <v>鹤壁市2013</v>
      </c>
      <c r="E454" s="1">
        <v>1396.07665502992</v>
      </c>
      <c r="F454" s="21">
        <v>89.4624592485468</v>
      </c>
      <c r="G454" s="1">
        <v>103.903051589464</v>
      </c>
      <c r="H454" s="21">
        <v>100</v>
      </c>
      <c r="I454" s="1">
        <v>279.5811</v>
      </c>
      <c r="J454" s="1"/>
      <c r="K454" s="1"/>
      <c r="L454" s="1"/>
      <c r="M454" s="2">
        <v>165.9</v>
      </c>
      <c r="N454" s="1">
        <v>37477</v>
      </c>
      <c r="O454" s="1">
        <v>10.5314826904593</v>
      </c>
      <c r="P454" s="1">
        <v>45.605259</v>
      </c>
      <c r="Q454" s="1">
        <v>45.559135</v>
      </c>
      <c r="R454" s="1">
        <v>760.311640696609</v>
      </c>
      <c r="S454" s="1">
        <v>71.732141708995</v>
      </c>
      <c r="T454" s="1">
        <v>28115</v>
      </c>
      <c r="U454" s="1" t="s">
        <v>265</v>
      </c>
      <c r="V454" s="1">
        <v>0</v>
      </c>
      <c r="W454" s="1">
        <v>0</v>
      </c>
      <c r="X454" s="1">
        <v>0</v>
      </c>
      <c r="Y454" s="1">
        <v>52</v>
      </c>
      <c r="Z454">
        <v>1</v>
      </c>
      <c r="AA454">
        <v>2</v>
      </c>
      <c r="AB454" s="1">
        <v>0</v>
      </c>
      <c r="AC454" s="1">
        <v>0</v>
      </c>
      <c r="AD454" s="1">
        <v>0</v>
      </c>
      <c r="AE454" s="1">
        <v>0</v>
      </c>
      <c r="AF454" s="12">
        <v>396400</v>
      </c>
      <c r="AG454" s="12">
        <v>869198</v>
      </c>
      <c r="AH454">
        <v>0.456052591009183</v>
      </c>
      <c r="AI454" s="10">
        <v>6221183</v>
      </c>
      <c r="AJ454" s="22">
        <v>52.84</v>
      </c>
      <c r="AK454" s="16">
        <v>2182</v>
      </c>
      <c r="AL454" s="23">
        <v>345475.2756</v>
      </c>
      <c r="AM454" s="16">
        <f t="shared" si="30"/>
        <v>2082.43083544304</v>
      </c>
      <c r="AN454" s="16">
        <f t="shared" si="31"/>
        <v>0.0555320870001734</v>
      </c>
      <c r="AO454" s="16">
        <v>2754</v>
      </c>
      <c r="AP454">
        <v>0.0285113794683776</v>
      </c>
      <c r="AQ454" s="4">
        <v>22</v>
      </c>
      <c r="AR454" s="4">
        <v>25</v>
      </c>
      <c r="AS454" s="4">
        <v>0.970526748579076</v>
      </c>
      <c r="AT454" s="4">
        <v>390738</v>
      </c>
      <c r="AU454" s="4">
        <v>10701</v>
      </c>
      <c r="AV454" s="4">
        <v>555</v>
      </c>
      <c r="AW454" s="4">
        <v>8097</v>
      </c>
      <c r="AX454" s="4">
        <v>18975</v>
      </c>
      <c r="AY454" s="4">
        <v>5120077</v>
      </c>
      <c r="AZ454" s="4">
        <v>30862.4291742013</v>
      </c>
      <c r="BA454" s="4">
        <v>0.823006974718474</v>
      </c>
      <c r="BB454" s="4">
        <v>8722</v>
      </c>
      <c r="BC454" s="4">
        <v>4663209</v>
      </c>
      <c r="BD454" s="24">
        <v>163500.48</v>
      </c>
      <c r="BE454" s="12">
        <v>985.536347197107</v>
      </c>
      <c r="BF454" s="20">
        <v>0.0262812522955843</v>
      </c>
      <c r="BG454" s="25">
        <v>129.575</v>
      </c>
      <c r="BH454" s="2">
        <v>4463.03</v>
      </c>
      <c r="BI454" s="4">
        <v>47.8604</v>
      </c>
      <c r="BJ454">
        <v>0</v>
      </c>
      <c r="BK454">
        <v>0</v>
      </c>
      <c r="BL454" s="17">
        <v>14.4516490153</v>
      </c>
      <c r="BM454">
        <v>1.25721032793973</v>
      </c>
      <c r="BN454">
        <v>1.9378502332</v>
      </c>
      <c r="BO454">
        <f t="shared" si="28"/>
        <v>2.43628532717945</v>
      </c>
      <c r="BP454">
        <v>18</v>
      </c>
    </row>
    <row r="455" spans="1:68">
      <c r="A455">
        <v>46</v>
      </c>
      <c r="B455" s="1" t="s">
        <v>263</v>
      </c>
      <c r="C455" s="1">
        <v>2014</v>
      </c>
      <c r="D455" s="1" t="str">
        <f t="shared" si="29"/>
        <v>鹤壁市2014</v>
      </c>
      <c r="E455" s="1">
        <v>1392.11255444667</v>
      </c>
      <c r="F455" s="21">
        <v>74.5815801633859</v>
      </c>
      <c r="G455" s="1">
        <v>83.4415492832381</v>
      </c>
      <c r="H455" s="21">
        <v>100</v>
      </c>
      <c r="I455" s="1">
        <v>290.1581</v>
      </c>
      <c r="J455" s="1">
        <v>114.243835616438</v>
      </c>
      <c r="K455" s="1">
        <v>57.8465753424658</v>
      </c>
      <c r="L455" s="1">
        <v>38.3232876712329</v>
      </c>
      <c r="M455" s="2">
        <v>166.9</v>
      </c>
      <c r="N455" s="1">
        <v>42550</v>
      </c>
      <c r="O455" s="1">
        <v>10.6584351340015</v>
      </c>
      <c r="P455" s="1">
        <v>50.082715</v>
      </c>
      <c r="Q455" s="1">
        <v>50.082715</v>
      </c>
      <c r="R455" s="1">
        <v>764.894592117324</v>
      </c>
      <c r="S455" s="1">
        <v>67.3673409557314</v>
      </c>
      <c r="T455" s="1">
        <v>28897</v>
      </c>
      <c r="U455" s="1" t="s">
        <v>265</v>
      </c>
      <c r="V455" s="1">
        <v>0</v>
      </c>
      <c r="W455" s="1">
        <v>0</v>
      </c>
      <c r="X455" s="1">
        <v>0</v>
      </c>
      <c r="Y455" s="1">
        <v>53</v>
      </c>
      <c r="Z455">
        <v>1</v>
      </c>
      <c r="AA455">
        <v>2</v>
      </c>
      <c r="AB455" s="1">
        <v>0</v>
      </c>
      <c r="AC455" s="1">
        <v>0</v>
      </c>
      <c r="AD455" s="1">
        <v>0</v>
      </c>
      <c r="AE455" s="1">
        <v>0</v>
      </c>
      <c r="AF455" s="12">
        <v>471069</v>
      </c>
      <c r="AG455" s="12">
        <v>940582</v>
      </c>
      <c r="AH455">
        <v>0.500827147447006</v>
      </c>
      <c r="AI455" s="10">
        <v>6821975</v>
      </c>
      <c r="AJ455" s="22">
        <v>54.14</v>
      </c>
      <c r="AK455" s="16">
        <v>2182</v>
      </c>
      <c r="AL455" s="23">
        <v>410246.898</v>
      </c>
      <c r="AM455" s="16">
        <f t="shared" si="30"/>
        <v>2458.04013181546</v>
      </c>
      <c r="AN455" s="16">
        <f t="shared" si="31"/>
        <v>0.06013608932897</v>
      </c>
      <c r="AO455" s="16">
        <v>2523</v>
      </c>
      <c r="AP455">
        <v>0.0312647800183318</v>
      </c>
      <c r="AQ455" s="4">
        <v>12</v>
      </c>
      <c r="AR455" s="4">
        <v>35</v>
      </c>
      <c r="AS455" s="4">
        <v>0.984594620542185</v>
      </c>
      <c r="AT455" s="4">
        <v>419813</v>
      </c>
      <c r="AU455" s="4">
        <v>11370</v>
      </c>
      <c r="AV455" s="4">
        <v>583</v>
      </c>
      <c r="AW455" s="4">
        <v>1850</v>
      </c>
      <c r="AX455" s="4">
        <v>21664</v>
      </c>
      <c r="AY455" s="4">
        <v>5885029</v>
      </c>
      <c r="AZ455" s="4">
        <v>35260.8088675854</v>
      </c>
      <c r="BA455" s="4">
        <v>0.862657661454344</v>
      </c>
      <c r="BB455" s="4">
        <v>10141</v>
      </c>
      <c r="BC455" s="4">
        <v>6526953</v>
      </c>
      <c r="BD455" s="24">
        <v>197798.16</v>
      </c>
      <c r="BE455" s="12">
        <v>1185.12977831037</v>
      </c>
      <c r="BF455" s="20">
        <v>0.0289942663231689</v>
      </c>
      <c r="BG455" s="25">
        <v>157.689</v>
      </c>
      <c r="BH455" s="2">
        <v>4463.6</v>
      </c>
      <c r="BI455" s="4">
        <v>50.77127</v>
      </c>
      <c r="BJ455">
        <v>0</v>
      </c>
      <c r="BK455">
        <v>0</v>
      </c>
      <c r="BL455" s="17">
        <v>15.0952767365</v>
      </c>
      <c r="BM455">
        <v>1.64594733432877</v>
      </c>
      <c r="BN455">
        <v>2.36329729058</v>
      </c>
      <c r="BO455">
        <f t="shared" si="28"/>
        <v>3.88986287565655</v>
      </c>
      <c r="BP455" s="26">
        <v>38.8703703703704</v>
      </c>
    </row>
    <row r="456" spans="1:68">
      <c r="A456">
        <v>46</v>
      </c>
      <c r="B456" s="1" t="s">
        <v>263</v>
      </c>
      <c r="C456" s="1">
        <v>2015</v>
      </c>
      <c r="D456" s="1" t="str">
        <f t="shared" si="29"/>
        <v>鹤壁市2015</v>
      </c>
      <c r="E456" s="1">
        <v>1429.5852480268</v>
      </c>
      <c r="F456" s="21">
        <v>74.0870968362559</v>
      </c>
      <c r="G456" s="1">
        <v>76.9228168702461</v>
      </c>
      <c r="H456" s="21">
        <v>100</v>
      </c>
      <c r="I456" s="1">
        <v>257.9212</v>
      </c>
      <c r="J456" s="1">
        <v>123.660273972603</v>
      </c>
      <c r="K456" s="1">
        <v>44.2520547945205</v>
      </c>
      <c r="L456" s="1">
        <v>50.0931506849315</v>
      </c>
      <c r="M456" s="2">
        <v>168.74</v>
      </c>
      <c r="N456" s="1">
        <v>44778</v>
      </c>
      <c r="O456" s="1">
        <v>10.7094722263594</v>
      </c>
      <c r="P456" s="1">
        <v>45.991188</v>
      </c>
      <c r="Q456" s="1">
        <v>45.991188</v>
      </c>
      <c r="R456" s="1">
        <v>773.327222731439</v>
      </c>
      <c r="S456" s="1">
        <v>65.2431378013097</v>
      </c>
      <c r="T456" s="1">
        <v>33431</v>
      </c>
      <c r="U456" s="1" t="s">
        <v>266</v>
      </c>
      <c r="V456" s="1">
        <v>0</v>
      </c>
      <c r="W456" s="1">
        <v>0</v>
      </c>
      <c r="X456" s="1">
        <v>0</v>
      </c>
      <c r="Y456" s="1">
        <v>54</v>
      </c>
      <c r="Z456">
        <v>1</v>
      </c>
      <c r="AA456">
        <v>3</v>
      </c>
      <c r="AB456" s="1">
        <v>1</v>
      </c>
      <c r="AC456" s="1">
        <v>0</v>
      </c>
      <c r="AD456" s="1">
        <v>0</v>
      </c>
      <c r="AE456" s="1">
        <v>0</v>
      </c>
      <c r="AF456" s="12">
        <v>528608</v>
      </c>
      <c r="AG456" s="12">
        <v>1149368</v>
      </c>
      <c r="AH456">
        <v>0.459911882008199</v>
      </c>
      <c r="AI456" s="10">
        <v>7172528</v>
      </c>
      <c r="AJ456" s="22">
        <v>55.66</v>
      </c>
      <c r="AK456" s="16">
        <v>2182</v>
      </c>
      <c r="AL456" s="23">
        <v>480004.1028</v>
      </c>
      <c r="AM456" s="16">
        <f t="shared" si="30"/>
        <v>2844.63732843428</v>
      </c>
      <c r="AN456" s="16">
        <f t="shared" si="31"/>
        <v>0.0669225833346346</v>
      </c>
      <c r="AO456" s="16">
        <v>2519</v>
      </c>
      <c r="AP456">
        <v>0.0328713473877177</v>
      </c>
      <c r="AQ456" s="4">
        <v>17</v>
      </c>
      <c r="AR456" s="4">
        <v>28</v>
      </c>
      <c r="AS456" s="4">
        <v>0.992813904656818</v>
      </c>
      <c r="AT456" s="4">
        <v>451201</v>
      </c>
      <c r="AU456" s="4">
        <v>12135</v>
      </c>
      <c r="AV456" s="4">
        <v>568</v>
      </c>
      <c r="AW456" s="4">
        <v>1480</v>
      </c>
      <c r="AX456" s="4">
        <v>25878</v>
      </c>
      <c r="AY456" s="4">
        <v>6924256</v>
      </c>
      <c r="AZ456" s="4">
        <v>41035.0598553988</v>
      </c>
      <c r="BA456" s="4">
        <v>0.965385705012236</v>
      </c>
      <c r="BB456" s="4">
        <v>10150</v>
      </c>
      <c r="BC456" s="4">
        <v>7432110</v>
      </c>
      <c r="BD456" s="24">
        <v>211142.76</v>
      </c>
      <c r="BE456" s="12">
        <v>1251.29050610407</v>
      </c>
      <c r="BF456" s="20">
        <v>0.0294377045303971</v>
      </c>
      <c r="BG456" s="25">
        <v>173.056</v>
      </c>
      <c r="BH456" s="2">
        <v>4465.244</v>
      </c>
      <c r="BI456" s="4">
        <v>50.07354</v>
      </c>
      <c r="BJ456">
        <v>0</v>
      </c>
      <c r="BK456">
        <v>0</v>
      </c>
      <c r="BL456" s="17">
        <v>14.6895430735</v>
      </c>
      <c r="BM456">
        <v>1.4393118451726</v>
      </c>
      <c r="BN456">
        <v>2.41147673038</v>
      </c>
      <c r="BO456">
        <f t="shared" si="28"/>
        <v>3.47086702239403</v>
      </c>
      <c r="BP456" s="26">
        <v>39.6555555555556</v>
      </c>
    </row>
    <row r="457" spans="1:68">
      <c r="A457">
        <v>46</v>
      </c>
      <c r="B457" s="1" t="s">
        <v>263</v>
      </c>
      <c r="C457" s="1">
        <v>2016</v>
      </c>
      <c r="D457" s="1" t="str">
        <f t="shared" si="29"/>
        <v>鹤壁市2016</v>
      </c>
      <c r="E457" s="1">
        <v>1353.24238165147</v>
      </c>
      <c r="F457" s="21">
        <v>69.385974696776</v>
      </c>
      <c r="G457" s="1">
        <v>70.1907981120365</v>
      </c>
      <c r="H457" s="21">
        <v>100</v>
      </c>
      <c r="I457" s="1">
        <v>243.3285</v>
      </c>
      <c r="J457" s="1">
        <v>130.260273972603</v>
      </c>
      <c r="K457" s="1">
        <v>42.7369863013699</v>
      </c>
      <c r="L457" s="1">
        <v>51.8547945205479</v>
      </c>
      <c r="M457" s="2">
        <v>170</v>
      </c>
      <c r="N457" s="1">
        <v>47940</v>
      </c>
      <c r="O457" s="1">
        <v>10.7777055079884</v>
      </c>
      <c r="P457" s="1">
        <v>48.021627</v>
      </c>
      <c r="Q457" s="1">
        <v>48.021627</v>
      </c>
      <c r="R457" s="1">
        <v>779.10174152154</v>
      </c>
      <c r="S457" s="1">
        <v>65.2055610982262</v>
      </c>
      <c r="T457" s="1">
        <v>38549</v>
      </c>
      <c r="U457" s="1" t="s">
        <v>266</v>
      </c>
      <c r="V457" s="1">
        <v>0</v>
      </c>
      <c r="W457" s="1">
        <v>0</v>
      </c>
      <c r="X457" s="1">
        <v>0</v>
      </c>
      <c r="Y457" s="1">
        <v>55</v>
      </c>
      <c r="Z457">
        <v>1</v>
      </c>
      <c r="AA457">
        <v>3</v>
      </c>
      <c r="AB457" s="1">
        <v>1</v>
      </c>
      <c r="AC457" s="1">
        <v>0</v>
      </c>
      <c r="AD457" s="1">
        <v>0</v>
      </c>
      <c r="AE457" s="1">
        <v>1</v>
      </c>
      <c r="AF457" s="12">
        <v>556089</v>
      </c>
      <c r="AG457" s="12">
        <v>1157997</v>
      </c>
      <c r="AH457">
        <v>0.480216269990337</v>
      </c>
      <c r="AI457" s="10">
        <v>7717894</v>
      </c>
      <c r="AJ457" s="22">
        <v>57.21</v>
      </c>
      <c r="AK457" s="16">
        <v>2182</v>
      </c>
      <c r="AL457" s="23">
        <v>540643.3662</v>
      </c>
      <c r="AM457" s="16">
        <f t="shared" si="30"/>
        <v>3180.25509529412</v>
      </c>
      <c r="AN457" s="16">
        <f t="shared" si="31"/>
        <v>0.0700506337868854</v>
      </c>
      <c r="AO457" s="16">
        <v>2464</v>
      </c>
      <c r="AP457">
        <v>0.0353707332722273</v>
      </c>
      <c r="AQ457" s="4">
        <v>10</v>
      </c>
      <c r="AR457" s="4">
        <v>33</v>
      </c>
      <c r="AS457" s="4">
        <v>1.0348425586701</v>
      </c>
      <c r="AT457" s="4">
        <v>485096</v>
      </c>
      <c r="AU457" s="4">
        <v>13833</v>
      </c>
      <c r="AV457" s="4">
        <v>562</v>
      </c>
      <c r="AW457" s="4">
        <v>1356</v>
      </c>
      <c r="AX457" s="4">
        <v>32842</v>
      </c>
      <c r="AY457" s="4">
        <v>8090568</v>
      </c>
      <c r="AZ457" s="4">
        <v>47591.5764705882</v>
      </c>
      <c r="BA457" s="4">
        <v>1.04828700679227</v>
      </c>
      <c r="BB457" s="4">
        <v>12709</v>
      </c>
      <c r="BC457" s="4">
        <v>8338088</v>
      </c>
      <c r="BD457" s="24">
        <v>154101.36</v>
      </c>
      <c r="BE457" s="12">
        <v>906.478588235294</v>
      </c>
      <c r="BF457" s="20">
        <v>0.0199667629537281</v>
      </c>
      <c r="BG457" s="25">
        <v>198.172</v>
      </c>
      <c r="BH457" s="2">
        <v>4572.548</v>
      </c>
      <c r="BI457" s="4">
        <v>48.91763</v>
      </c>
      <c r="BJ457">
        <v>0</v>
      </c>
      <c r="BK457">
        <v>0</v>
      </c>
      <c r="BL457" s="17">
        <v>15.0571593277</v>
      </c>
      <c r="BM457">
        <v>2.3682500004137</v>
      </c>
      <c r="BN457">
        <v>2.37047520904</v>
      </c>
      <c r="BO457">
        <f t="shared" si="28"/>
        <v>5.61387791478964</v>
      </c>
      <c r="BP457">
        <v>60.62</v>
      </c>
    </row>
    <row r="458" spans="1:68">
      <c r="A458">
        <v>46</v>
      </c>
      <c r="B458" s="1" t="s">
        <v>263</v>
      </c>
      <c r="C458" s="1">
        <v>2017</v>
      </c>
      <c r="D458" s="1" t="str">
        <f t="shared" si="29"/>
        <v>鹤壁市2017</v>
      </c>
      <c r="E458" s="1">
        <v>1334.81571839727</v>
      </c>
      <c r="F458" s="21">
        <v>64.3124357137016</v>
      </c>
      <c r="G458" s="1">
        <v>62.9643662036305</v>
      </c>
      <c r="H458" s="21">
        <v>100</v>
      </c>
      <c r="I458" s="1">
        <v>355.8181</v>
      </c>
      <c r="J458" s="1">
        <v>100.657534246575</v>
      </c>
      <c r="K458" s="1">
        <v>27.8191780821918</v>
      </c>
      <c r="L458" s="1">
        <v>46.7150684931507</v>
      </c>
      <c r="M458" s="2">
        <v>170</v>
      </c>
      <c r="N458" s="1">
        <v>51167.74</v>
      </c>
      <c r="O458" s="1">
        <v>10.84286453432</v>
      </c>
      <c r="P458" s="1">
        <v>48.794129</v>
      </c>
      <c r="Q458" s="1">
        <v>48.794129</v>
      </c>
      <c r="R458" s="1">
        <v>779.10174152154</v>
      </c>
      <c r="S458" s="1">
        <v>64.900622243702</v>
      </c>
      <c r="T458" s="1">
        <v>57089</v>
      </c>
      <c r="U458" s="1" t="s">
        <v>266</v>
      </c>
      <c r="V458" s="1">
        <v>0</v>
      </c>
      <c r="W458" s="1">
        <v>0</v>
      </c>
      <c r="X458" s="1">
        <v>0</v>
      </c>
      <c r="Y458" s="1">
        <v>56</v>
      </c>
      <c r="Z458">
        <v>1</v>
      </c>
      <c r="AA458">
        <v>3</v>
      </c>
      <c r="AB458" s="1">
        <v>1</v>
      </c>
      <c r="AC458" s="1">
        <v>0</v>
      </c>
      <c r="AD458" s="1">
        <v>0</v>
      </c>
      <c r="AE458" s="1">
        <v>0</v>
      </c>
      <c r="AF458" s="12">
        <v>597266</v>
      </c>
      <c r="AG458" s="12">
        <v>1224053</v>
      </c>
      <c r="AH458">
        <v>0.487941290123875</v>
      </c>
      <c r="AI458" s="10">
        <v>8276500</v>
      </c>
      <c r="AJ458" s="22">
        <v>58.76</v>
      </c>
      <c r="AK458" s="16">
        <v>2182</v>
      </c>
      <c r="AL458" s="23">
        <v>551885.3802</v>
      </c>
      <c r="AM458" s="16">
        <f t="shared" si="30"/>
        <v>3246.38458941176</v>
      </c>
      <c r="AN458" s="16">
        <f t="shared" si="31"/>
        <v>0.0666810101129705</v>
      </c>
      <c r="AO458" s="16">
        <v>2953</v>
      </c>
      <c r="AP458">
        <v>0.0379307974335472</v>
      </c>
      <c r="AQ458" s="4">
        <v>16</v>
      </c>
      <c r="AR458" s="4">
        <v>66</v>
      </c>
      <c r="AS458" s="4">
        <v>1.01900553077987</v>
      </c>
      <c r="AT458" s="4">
        <v>521710</v>
      </c>
      <c r="AU458" s="4">
        <v>15781</v>
      </c>
      <c r="AV458" s="4">
        <v>484</v>
      </c>
      <c r="AW458" s="4">
        <v>1309</v>
      </c>
      <c r="AX458" s="4">
        <v>45206</v>
      </c>
      <c r="AY458" s="4">
        <v>9837576</v>
      </c>
      <c r="AZ458" s="4">
        <v>57868.0941176471</v>
      </c>
      <c r="BA458" s="4">
        <v>1.18861547755694</v>
      </c>
      <c r="BB458" s="4">
        <v>16940</v>
      </c>
      <c r="BC458" s="4">
        <v>6696365</v>
      </c>
      <c r="BD458" s="24">
        <v>156048</v>
      </c>
      <c r="BE458" s="12">
        <v>917.929411764706</v>
      </c>
      <c r="BF458" s="20">
        <v>0.0188543466441129</v>
      </c>
      <c r="BG458" s="25">
        <v>226.772</v>
      </c>
      <c r="BH458" s="2">
        <v>4566.428</v>
      </c>
      <c r="BI458" s="4">
        <v>53.45043</v>
      </c>
      <c r="BJ458">
        <v>0</v>
      </c>
      <c r="BK458">
        <v>0</v>
      </c>
      <c r="BL458" s="17">
        <v>15.278172079</v>
      </c>
      <c r="BM458">
        <v>1.48351419170685</v>
      </c>
      <c r="BN458">
        <v>2.33856088246</v>
      </c>
      <c r="BO458">
        <f t="shared" si="28"/>
        <v>3.4692882572999</v>
      </c>
      <c r="BP458">
        <v>47.84</v>
      </c>
    </row>
    <row r="459" spans="1:68">
      <c r="A459">
        <v>46</v>
      </c>
      <c r="B459" s="1" t="s">
        <v>263</v>
      </c>
      <c r="C459" s="1">
        <v>2018</v>
      </c>
      <c r="D459" s="1" t="str">
        <f t="shared" si="29"/>
        <v>鹤壁市2018</v>
      </c>
      <c r="E459" s="1">
        <v>1481.7868711909</v>
      </c>
      <c r="F459" s="21">
        <v>57.8723632814363</v>
      </c>
      <c r="G459" s="1">
        <v>57.3792018451601</v>
      </c>
      <c r="H459" s="21">
        <v>55</v>
      </c>
      <c r="I459" s="1">
        <v>363.1049</v>
      </c>
      <c r="J459" s="1">
        <v>97</v>
      </c>
      <c r="K459" s="1">
        <v>17.6666666666666</v>
      </c>
      <c r="L459" s="1">
        <v>40.4166666666666</v>
      </c>
      <c r="M459" s="2">
        <v>171</v>
      </c>
      <c r="N459" s="1">
        <v>53063</v>
      </c>
      <c r="O459" s="1">
        <v>10.8792351658597</v>
      </c>
      <c r="P459" s="1">
        <v>49.426329</v>
      </c>
      <c r="Q459" s="1">
        <v>44.249383</v>
      </c>
      <c r="R459" s="1">
        <v>783.684692942255</v>
      </c>
      <c r="S459" s="1">
        <v>59.8384680518465</v>
      </c>
      <c r="T459" s="1">
        <v>40666</v>
      </c>
      <c r="U459" s="1" t="s">
        <v>266</v>
      </c>
      <c r="V459" s="1">
        <v>0</v>
      </c>
      <c r="W459" s="1">
        <v>0</v>
      </c>
      <c r="X459" s="1">
        <v>0</v>
      </c>
      <c r="Y459" s="1">
        <v>57</v>
      </c>
      <c r="Z459">
        <v>1</v>
      </c>
      <c r="AA459">
        <v>3</v>
      </c>
      <c r="AB459" s="1">
        <v>1</v>
      </c>
      <c r="AC459" s="1">
        <v>0</v>
      </c>
      <c r="AD459" s="1">
        <v>0</v>
      </c>
      <c r="AE459" s="1">
        <v>1</v>
      </c>
      <c r="AF459" s="12">
        <v>645409</v>
      </c>
      <c r="AG459" s="12">
        <v>1305800</v>
      </c>
      <c r="AH459">
        <v>0.494263286873947</v>
      </c>
      <c r="AI459" s="10">
        <v>8619013</v>
      </c>
      <c r="AJ459" s="22">
        <v>60.07</v>
      </c>
      <c r="AK459" s="16">
        <v>2182</v>
      </c>
      <c r="AL459" s="23">
        <v>558561.4992</v>
      </c>
      <c r="AM459" s="16">
        <f t="shared" si="30"/>
        <v>3266.44151578947</v>
      </c>
      <c r="AN459" s="16">
        <f t="shared" si="31"/>
        <v>0.0648057381048155</v>
      </c>
      <c r="AO459" s="16">
        <v>2994</v>
      </c>
      <c r="AP459">
        <v>0.0395005178735105</v>
      </c>
      <c r="AQ459" s="4">
        <v>33</v>
      </c>
      <c r="AR459" s="4">
        <v>109</v>
      </c>
      <c r="AS459" s="4">
        <v>1.03587364002169</v>
      </c>
      <c r="AT459" s="4">
        <v>559918</v>
      </c>
      <c r="AU459" s="4">
        <v>17159</v>
      </c>
      <c r="AV459" s="4">
        <v>461</v>
      </c>
      <c r="AW459" s="4">
        <v>1291</v>
      </c>
      <c r="AX459" s="4">
        <v>62371</v>
      </c>
      <c r="AY459" s="4">
        <v>11961752</v>
      </c>
      <c r="AZ459" s="4">
        <v>69951.7660818713</v>
      </c>
      <c r="BA459" s="4">
        <v>1.38783315444587</v>
      </c>
      <c r="BB459" s="4">
        <v>26432</v>
      </c>
      <c r="BC459" s="4">
        <v>4243300</v>
      </c>
      <c r="BD459" s="24">
        <v>238300</v>
      </c>
      <c r="BE459" s="12">
        <v>1393.56725146199</v>
      </c>
      <c r="BF459" s="20">
        <v>0.027648177349309</v>
      </c>
      <c r="BG459" s="25">
        <v>254.737</v>
      </c>
      <c r="BH459" s="2">
        <v>4572.82</v>
      </c>
      <c r="BI459" s="4">
        <v>54.77379</v>
      </c>
      <c r="BJ459">
        <v>0</v>
      </c>
      <c r="BK459">
        <v>0</v>
      </c>
      <c r="BL459" s="17">
        <v>15.1819106627</v>
      </c>
      <c r="BM459">
        <v>1.57572783694795</v>
      </c>
      <c r="BN459">
        <v>2.43128268294</v>
      </c>
      <c r="BO459">
        <f t="shared" si="28"/>
        <v>3.83103980299804</v>
      </c>
      <c r="BP459">
        <v>13.73</v>
      </c>
    </row>
    <row r="460" spans="1:68">
      <c r="A460">
        <v>46</v>
      </c>
      <c r="B460" s="1" t="s">
        <v>263</v>
      </c>
      <c r="C460" s="1">
        <v>2019</v>
      </c>
      <c r="D460" s="1" t="str">
        <f t="shared" si="29"/>
        <v>鹤壁市2019</v>
      </c>
      <c r="E460" s="1">
        <v>1453.78620394757</v>
      </c>
      <c r="F460" s="21">
        <v>58.2812529033787</v>
      </c>
      <c r="G460" s="1">
        <v>61.1666666666666</v>
      </c>
      <c r="H460" s="21">
        <v>100</v>
      </c>
      <c r="I460" s="1">
        <v>392.0812</v>
      </c>
      <c r="J460" s="1">
        <v>100.583333333333</v>
      </c>
      <c r="K460" s="1">
        <v>12.8333333333333</v>
      </c>
      <c r="L460" s="1">
        <v>38</v>
      </c>
      <c r="M460" s="2">
        <v>171</v>
      </c>
      <c r="N460" s="1">
        <v>60672</v>
      </c>
      <c r="O460" s="1">
        <v>11.0132375856147</v>
      </c>
      <c r="P460" s="1">
        <v>48.064905</v>
      </c>
      <c r="Q460" s="1">
        <v>44.249383</v>
      </c>
      <c r="R460" s="1">
        <v>783.684692942255</v>
      </c>
      <c r="S460" s="1">
        <v>59.9955496667307</v>
      </c>
      <c r="T460" s="1">
        <v>27236</v>
      </c>
      <c r="U460" s="1" t="s">
        <v>267</v>
      </c>
      <c r="V460" s="1">
        <v>0</v>
      </c>
      <c r="W460" s="1">
        <v>0</v>
      </c>
      <c r="X460" s="1">
        <v>0</v>
      </c>
      <c r="Y460" s="1">
        <v>56</v>
      </c>
      <c r="Z460">
        <v>1</v>
      </c>
      <c r="AA460">
        <v>3</v>
      </c>
      <c r="AB460" s="1">
        <v>1</v>
      </c>
      <c r="AC460" s="1">
        <v>0</v>
      </c>
      <c r="AD460" s="1">
        <v>0</v>
      </c>
      <c r="AE460" s="1">
        <v>0</v>
      </c>
      <c r="AF460" s="12">
        <v>694510</v>
      </c>
      <c r="AG460" s="12">
        <v>1444942</v>
      </c>
      <c r="AH460">
        <v>0.480649050273298</v>
      </c>
      <c r="AI460" s="10">
        <v>9890000</v>
      </c>
      <c r="AJ460" s="22">
        <v>61.31</v>
      </c>
      <c r="AK460" s="16">
        <v>2182</v>
      </c>
      <c r="AL460" s="23">
        <v>605771.082</v>
      </c>
      <c r="AM460" s="16">
        <f t="shared" si="30"/>
        <v>3542.52094736842</v>
      </c>
      <c r="AN460" s="16">
        <f t="shared" si="31"/>
        <v>0.0612508677451972</v>
      </c>
      <c r="AO460" s="16">
        <v>3066</v>
      </c>
      <c r="AP460">
        <v>0.0453253895508708</v>
      </c>
      <c r="AQ460" s="4">
        <v>18</v>
      </c>
      <c r="AR460" s="4">
        <v>105</v>
      </c>
      <c r="AS460" s="4">
        <v>0.973286901104501</v>
      </c>
      <c r="AT460" s="4">
        <v>598129</v>
      </c>
      <c r="AU460" s="4">
        <v>18097</v>
      </c>
      <c r="AV460" s="4">
        <v>387</v>
      </c>
      <c r="AW460" s="4">
        <v>1284</v>
      </c>
      <c r="AX460" s="4">
        <v>75182</v>
      </c>
      <c r="AY460" s="4">
        <v>14544509</v>
      </c>
      <c r="AZ460" s="4">
        <v>85055.6081871345</v>
      </c>
      <c r="BA460" s="4">
        <v>1.47062780586451</v>
      </c>
      <c r="BB460" s="4">
        <v>35811</v>
      </c>
      <c r="BC460" s="4">
        <v>4295316</v>
      </c>
      <c r="BD460" s="24">
        <v>301800</v>
      </c>
      <c r="BE460" s="12">
        <v>1764.91228070175</v>
      </c>
      <c r="BF460" s="20">
        <v>0.03051567239636</v>
      </c>
      <c r="BG460" s="25">
        <v>282.331</v>
      </c>
      <c r="BH460" s="2">
        <v>4572.82</v>
      </c>
      <c r="BI460" s="4">
        <v>59.07986</v>
      </c>
      <c r="BJ460">
        <v>0</v>
      </c>
      <c r="BK460">
        <v>0</v>
      </c>
      <c r="BL460" s="17">
        <v>15.321182421</v>
      </c>
      <c r="BM460">
        <v>1.27258556990137</v>
      </c>
      <c r="BN460">
        <v>2.30579719802</v>
      </c>
      <c r="BO460">
        <f t="shared" si="28"/>
        <v>2.93432424131926</v>
      </c>
      <c r="BP460">
        <v>40.61</v>
      </c>
    </row>
    <row r="461" spans="1:68">
      <c r="A461">
        <v>46</v>
      </c>
      <c r="B461" s="1" t="s">
        <v>263</v>
      </c>
      <c r="C461" s="1">
        <v>2020</v>
      </c>
      <c r="D461" s="1" t="str">
        <f t="shared" si="29"/>
        <v>鹤壁市2020</v>
      </c>
      <c r="E461" s="1">
        <v>1349.784036334</v>
      </c>
      <c r="F461" s="21">
        <v>51.5012622688796</v>
      </c>
      <c r="G461" s="1">
        <v>56.8333333333333</v>
      </c>
      <c r="H461" s="1"/>
      <c r="I461" s="1"/>
      <c r="J461" s="1">
        <v>94.3333333333333</v>
      </c>
      <c r="K461" s="1">
        <v>11.1666666666666</v>
      </c>
      <c r="L461" s="1">
        <v>35.8333333333333</v>
      </c>
      <c r="M461" s="2">
        <v>171</v>
      </c>
      <c r="P461">
        <v>45.49763</v>
      </c>
      <c r="Q461" s="1">
        <v>44.249383</v>
      </c>
      <c r="R461" s="1">
        <v>783.684692942255</v>
      </c>
      <c r="S461" s="1">
        <v>56.4624810136905</v>
      </c>
      <c r="T461" s="1">
        <v>28094</v>
      </c>
      <c r="U461" s="1" t="s">
        <v>267</v>
      </c>
      <c r="V461" s="1">
        <v>0</v>
      </c>
      <c r="W461" s="1">
        <v>0</v>
      </c>
      <c r="X461" s="1">
        <v>0</v>
      </c>
      <c r="Y461" s="1">
        <v>57</v>
      </c>
      <c r="Z461">
        <v>1</v>
      </c>
      <c r="AA461">
        <v>3</v>
      </c>
      <c r="AB461" s="1">
        <v>1</v>
      </c>
      <c r="AC461" s="1">
        <v>0</v>
      </c>
      <c r="AD461" s="1">
        <v>0</v>
      </c>
      <c r="AE461" s="1">
        <v>0</v>
      </c>
      <c r="AF461" s="12">
        <v>710400</v>
      </c>
      <c r="AG461" s="12">
        <v>1561400</v>
      </c>
      <c r="AH461">
        <v>0.454976303317536</v>
      </c>
      <c r="AI461" s="10">
        <v>9809747.778</v>
      </c>
      <c r="AJ461" s="22"/>
      <c r="AK461" s="16">
        <v>2182</v>
      </c>
      <c r="AM461" s="16"/>
      <c r="AN461" s="16"/>
      <c r="AP461">
        <v>0.0449575975160403</v>
      </c>
      <c r="BE461" s="8"/>
      <c r="BF461"/>
      <c r="BG461" s="25"/>
      <c r="BH461" s="2">
        <v>4572.82</v>
      </c>
      <c r="BJ461">
        <v>0</v>
      </c>
      <c r="BK461">
        <v>0</v>
      </c>
      <c r="BL461" s="17">
        <v>15.0286341675</v>
      </c>
      <c r="BM461">
        <v>1.65267050747945</v>
      </c>
      <c r="BN461">
        <v>2.24792971722</v>
      </c>
      <c r="BO461">
        <f t="shared" si="28"/>
        <v>3.71508714653612</v>
      </c>
      <c r="BP461">
        <v>27.97</v>
      </c>
    </row>
    <row r="462" spans="1:67">
      <c r="A462">
        <v>47</v>
      </c>
      <c r="B462" s="1" t="s">
        <v>268</v>
      </c>
      <c r="C462" s="1">
        <v>2011</v>
      </c>
      <c r="D462" s="1" t="str">
        <f t="shared" si="29"/>
        <v>新乡市2011</v>
      </c>
      <c r="E462" s="1">
        <v>1192.96593908954</v>
      </c>
      <c r="F462" s="21">
        <v>86.3402099744417</v>
      </c>
      <c r="G462" s="1">
        <v>93.2512745408841</v>
      </c>
      <c r="H462" s="21">
        <v>63</v>
      </c>
      <c r="I462" s="1">
        <v>546.8014</v>
      </c>
      <c r="J462" s="1">
        <v>83</v>
      </c>
      <c r="K462" s="1">
        <v>40</v>
      </c>
      <c r="L462" s="1">
        <v>49</v>
      </c>
      <c r="M462" s="2">
        <v>612.5</v>
      </c>
      <c r="N462" s="1">
        <v>26198</v>
      </c>
      <c r="O462" s="1">
        <v>10.1734383509576</v>
      </c>
      <c r="P462" s="1">
        <v>45.06813</v>
      </c>
      <c r="Q462" s="1">
        <v>45.067554</v>
      </c>
      <c r="R462" s="1">
        <v>742.514244150806</v>
      </c>
      <c r="S462" s="1">
        <v>56.5517430282421</v>
      </c>
      <c r="T462" s="1">
        <v>46603</v>
      </c>
      <c r="U462" s="1" t="s">
        <v>269</v>
      </c>
      <c r="V462" s="1">
        <v>0</v>
      </c>
      <c r="W462" s="1">
        <v>0</v>
      </c>
      <c r="X462" s="1">
        <v>0</v>
      </c>
      <c r="Y462" s="1">
        <v>56</v>
      </c>
      <c r="Z462">
        <v>1</v>
      </c>
      <c r="AA462">
        <v>2</v>
      </c>
      <c r="AB462" s="1">
        <v>0</v>
      </c>
      <c r="AC462" s="1">
        <v>0</v>
      </c>
      <c r="AD462" s="1">
        <v>0</v>
      </c>
      <c r="AE462" s="1">
        <v>0</v>
      </c>
      <c r="AF462" s="12">
        <v>907317</v>
      </c>
      <c r="AG462" s="12">
        <v>2013212</v>
      </c>
      <c r="AH462">
        <v>0.450681299336583</v>
      </c>
      <c r="AI462" s="10">
        <v>14894078</v>
      </c>
      <c r="AJ462" s="22">
        <v>42.89</v>
      </c>
      <c r="AK462" s="16">
        <v>8249</v>
      </c>
      <c r="AL462" s="23">
        <v>342678.0928</v>
      </c>
      <c r="AM462" s="16">
        <f t="shared" si="30"/>
        <v>559.47443722449</v>
      </c>
      <c r="AN462" s="16">
        <f t="shared" si="31"/>
        <v>0.0230076741104753</v>
      </c>
      <c r="AO462" s="16">
        <v>13962</v>
      </c>
      <c r="AP462">
        <v>0.0180556164383562</v>
      </c>
      <c r="AQ462" s="4">
        <v>47</v>
      </c>
      <c r="AR462" s="4">
        <v>89</v>
      </c>
      <c r="AS462" s="4">
        <v>0.999364752503963</v>
      </c>
      <c r="AT462" s="4">
        <v>1967782</v>
      </c>
      <c r="AU462" s="4">
        <v>128881</v>
      </c>
      <c r="AV462" s="4">
        <v>1140</v>
      </c>
      <c r="AW462" s="4">
        <v>6778</v>
      </c>
      <c r="AX462" s="4">
        <v>205579</v>
      </c>
      <c r="AY462" s="4">
        <v>11295236</v>
      </c>
      <c r="AZ462" s="4">
        <v>18441.2016326531</v>
      </c>
      <c r="BA462" s="4">
        <v>0.758370944478738</v>
      </c>
      <c r="BB462" s="4">
        <v>25373</v>
      </c>
      <c r="BC462" s="4">
        <v>9559143</v>
      </c>
      <c r="BD462" s="24">
        <v>1060612.4656</v>
      </c>
      <c r="BE462" s="12">
        <v>1731.61218873469</v>
      </c>
      <c r="BF462" s="20">
        <v>0.0712103471997394</v>
      </c>
      <c r="BG462" s="25">
        <v>352.696</v>
      </c>
      <c r="BH462" s="2">
        <v>10999.4</v>
      </c>
      <c r="BI462" s="4">
        <v>100.7605</v>
      </c>
      <c r="BJ462">
        <v>0</v>
      </c>
      <c r="BK462">
        <v>0</v>
      </c>
      <c r="BL462" s="17">
        <v>14.3113824383</v>
      </c>
      <c r="BM462">
        <v>1.69235623760274</v>
      </c>
      <c r="BN462">
        <v>1.96276993072</v>
      </c>
      <c r="BO462">
        <f t="shared" si="28"/>
        <v>3.32170593523309</v>
      </c>
    </row>
    <row r="463" spans="1:67">
      <c r="A463">
        <v>47</v>
      </c>
      <c r="B463" s="1" t="s">
        <v>268</v>
      </c>
      <c r="C463" s="1">
        <v>2012</v>
      </c>
      <c r="D463" s="1" t="str">
        <f t="shared" si="29"/>
        <v>新乡市2012</v>
      </c>
      <c r="E463" s="1">
        <v>1195.55539973915</v>
      </c>
      <c r="F463" s="21">
        <v>83.6588013581932</v>
      </c>
      <c r="G463" s="1">
        <v>82.7065130320536</v>
      </c>
      <c r="H463" s="21">
        <v>63</v>
      </c>
      <c r="I463" s="1">
        <v>572.7539</v>
      </c>
      <c r="J463" s="1">
        <v>91</v>
      </c>
      <c r="K463" s="1">
        <v>48</v>
      </c>
      <c r="L463" s="1">
        <v>45</v>
      </c>
      <c r="M463" s="2">
        <v>617</v>
      </c>
      <c r="N463" s="1">
        <v>28598</v>
      </c>
      <c r="O463" s="1">
        <v>10.2610920642928</v>
      </c>
      <c r="P463" s="1">
        <v>44.863341</v>
      </c>
      <c r="Q463" s="1">
        <v>44.956413</v>
      </c>
      <c r="R463" s="1">
        <v>747.969450842526</v>
      </c>
      <c r="S463" s="1">
        <v>57.1476197237879</v>
      </c>
      <c r="T463" s="1">
        <v>50071</v>
      </c>
      <c r="U463" s="1" t="s">
        <v>269</v>
      </c>
      <c r="V463" s="1">
        <v>0</v>
      </c>
      <c r="W463" s="1">
        <v>0</v>
      </c>
      <c r="X463" s="1">
        <v>0</v>
      </c>
      <c r="Y463" s="1">
        <v>57</v>
      </c>
      <c r="Z463">
        <v>1</v>
      </c>
      <c r="AA463">
        <v>2</v>
      </c>
      <c r="AB463" s="1">
        <v>0</v>
      </c>
      <c r="AC463" s="1">
        <v>0</v>
      </c>
      <c r="AD463" s="1">
        <v>0</v>
      </c>
      <c r="AE463" s="1">
        <v>0</v>
      </c>
      <c r="AF463" s="12">
        <v>1083460</v>
      </c>
      <c r="AG463" s="12">
        <v>2415023</v>
      </c>
      <c r="AH463">
        <v>0.448633408460292</v>
      </c>
      <c r="AI463" s="10">
        <v>16197714</v>
      </c>
      <c r="AJ463" s="22">
        <v>44.69</v>
      </c>
      <c r="AK463" s="16">
        <v>8249</v>
      </c>
      <c r="AL463" s="23">
        <v>401475</v>
      </c>
      <c r="AM463" s="16">
        <f t="shared" si="30"/>
        <v>650.688816855754</v>
      </c>
      <c r="AN463" s="16">
        <f t="shared" si="31"/>
        <v>0.0247859049739982</v>
      </c>
      <c r="AO463" s="16">
        <v>13199</v>
      </c>
      <c r="AP463">
        <v>0.0196359728451934</v>
      </c>
      <c r="AQ463" s="4">
        <v>49</v>
      </c>
      <c r="AR463" s="4">
        <v>95</v>
      </c>
      <c r="AS463" s="4">
        <v>1.0167235848422</v>
      </c>
      <c r="AT463" s="4">
        <v>1970341</v>
      </c>
      <c r="AU463" s="4">
        <v>140934</v>
      </c>
      <c r="AV463" s="4">
        <v>1146</v>
      </c>
      <c r="AW463" s="4">
        <v>7296</v>
      </c>
      <c r="AX463" s="4">
        <v>235378</v>
      </c>
      <c r="AY463" s="4">
        <v>13803174</v>
      </c>
      <c r="AZ463" s="4">
        <v>22371.43273906</v>
      </c>
      <c r="BA463" s="4">
        <v>0.852168028155084</v>
      </c>
      <c r="BB463" s="4">
        <v>29536</v>
      </c>
      <c r="BC463" s="4">
        <v>9299922</v>
      </c>
      <c r="BD463" s="24">
        <v>664075</v>
      </c>
      <c r="BE463" s="12">
        <v>1076.29659643436</v>
      </c>
      <c r="BF463" s="20">
        <v>0.0409980692337203</v>
      </c>
      <c r="BG463" s="25">
        <v>406.789</v>
      </c>
      <c r="BH463" s="2">
        <v>13060.723</v>
      </c>
      <c r="BI463" s="4">
        <v>105.185</v>
      </c>
      <c r="BJ463">
        <v>0</v>
      </c>
      <c r="BK463">
        <v>0</v>
      </c>
      <c r="BL463" s="17">
        <v>14.675986075</v>
      </c>
      <c r="BM463">
        <v>1.19713147546849</v>
      </c>
      <c r="BN463">
        <v>1.93239546995</v>
      </c>
      <c r="BO463">
        <f t="shared" si="28"/>
        <v>2.31333144012988</v>
      </c>
    </row>
    <row r="464" spans="1:68">
      <c r="A464">
        <v>47</v>
      </c>
      <c r="B464" s="1" t="s">
        <v>268</v>
      </c>
      <c r="C464" s="1">
        <v>2013</v>
      </c>
      <c r="D464" s="1" t="str">
        <f t="shared" si="29"/>
        <v>新乡市2013</v>
      </c>
      <c r="E464" s="1">
        <v>1299.11581432216</v>
      </c>
      <c r="F464" s="21">
        <v>89.8189453305677</v>
      </c>
      <c r="G464" s="1">
        <v>94.6104769073386</v>
      </c>
      <c r="H464" s="21">
        <v>63</v>
      </c>
      <c r="I464" s="1">
        <v>608.2606</v>
      </c>
      <c r="J464" s="1"/>
      <c r="K464" s="1"/>
      <c r="L464" s="1"/>
      <c r="M464" s="2">
        <v>625</v>
      </c>
      <c r="N464" s="1">
        <v>28258</v>
      </c>
      <c r="O464" s="1">
        <v>10.2491318823258</v>
      </c>
      <c r="P464" s="1">
        <v>48.365685</v>
      </c>
      <c r="Q464" s="1">
        <v>48.338932</v>
      </c>
      <c r="R464" s="1">
        <v>730.823199251637</v>
      </c>
      <c r="S464" s="1">
        <v>51.8590808120895</v>
      </c>
      <c r="T464" s="1">
        <v>81620</v>
      </c>
      <c r="U464" s="1" t="s">
        <v>269</v>
      </c>
      <c r="V464" s="1">
        <v>0</v>
      </c>
      <c r="W464" s="1">
        <v>0</v>
      </c>
      <c r="X464" s="1">
        <v>0</v>
      </c>
      <c r="Y464" s="1">
        <v>58</v>
      </c>
      <c r="Z464">
        <v>1</v>
      </c>
      <c r="AA464">
        <v>2</v>
      </c>
      <c r="AB464" s="1">
        <v>0</v>
      </c>
      <c r="AC464" s="1">
        <v>0</v>
      </c>
      <c r="AD464" s="1">
        <v>0</v>
      </c>
      <c r="AE464" s="1">
        <v>0</v>
      </c>
      <c r="AF464" s="12">
        <v>1295042</v>
      </c>
      <c r="AG464" s="12">
        <v>2677605</v>
      </c>
      <c r="AH464">
        <v>0.483656850058168</v>
      </c>
      <c r="AI464" s="10">
        <v>17660960</v>
      </c>
      <c r="AJ464" s="22">
        <v>46.07</v>
      </c>
      <c r="AK464" s="16">
        <v>8552</v>
      </c>
      <c r="AL464" s="23">
        <v>458352.5388</v>
      </c>
      <c r="AM464" s="16">
        <f t="shared" si="30"/>
        <v>733.36406208</v>
      </c>
      <c r="AN464" s="16">
        <f t="shared" si="31"/>
        <v>0.0259528665938884</v>
      </c>
      <c r="AO464" s="16">
        <v>13372</v>
      </c>
      <c r="AP464">
        <v>0.0206512628624883</v>
      </c>
      <c r="AQ464" s="4">
        <v>95</v>
      </c>
      <c r="AR464" s="4">
        <v>116</v>
      </c>
      <c r="AS464" s="4">
        <v>1.00928856769736</v>
      </c>
      <c r="AT464" s="4">
        <v>1976152</v>
      </c>
      <c r="AU464" s="4">
        <v>141792</v>
      </c>
      <c r="AV464" s="4">
        <v>1162</v>
      </c>
      <c r="AW464" s="4">
        <v>7921</v>
      </c>
      <c r="AX464" s="4">
        <v>270137</v>
      </c>
      <c r="AY464" s="4">
        <v>15611456</v>
      </c>
      <c r="AZ464" s="4">
        <v>24978.3296</v>
      </c>
      <c r="BA464" s="4">
        <v>0.883952854204981</v>
      </c>
      <c r="BB464" s="4">
        <v>36390</v>
      </c>
      <c r="BC464" s="4">
        <v>9058739</v>
      </c>
      <c r="BD464" s="24">
        <v>697973.64</v>
      </c>
      <c r="BE464" s="12">
        <v>1116.757824</v>
      </c>
      <c r="BF464" s="20">
        <v>0.0395207078210924</v>
      </c>
      <c r="BG464" s="25">
        <v>483.662</v>
      </c>
      <c r="BH464" s="2">
        <v>13104.28</v>
      </c>
      <c r="BI464" s="4">
        <v>111.7748</v>
      </c>
      <c r="BJ464">
        <v>0</v>
      </c>
      <c r="BK464">
        <v>0</v>
      </c>
      <c r="BL464" s="17">
        <v>15.1511597497</v>
      </c>
      <c r="BM464">
        <v>1.22586698636986</v>
      </c>
      <c r="BN464">
        <v>2.14052985682</v>
      </c>
      <c r="BO464">
        <f t="shared" si="28"/>
        <v>2.62400488481465</v>
      </c>
      <c r="BP464">
        <v>19</v>
      </c>
    </row>
    <row r="465" spans="1:68">
      <c r="A465">
        <v>47</v>
      </c>
      <c r="B465" s="1" t="s">
        <v>268</v>
      </c>
      <c r="C465" s="1">
        <v>2014</v>
      </c>
      <c r="D465" s="1" t="str">
        <f t="shared" si="29"/>
        <v>新乡市2014</v>
      </c>
      <c r="E465" s="1">
        <v>1206.55551772375</v>
      </c>
      <c r="F465" s="21">
        <v>74.6345581365749</v>
      </c>
      <c r="G465" s="1">
        <v>81.3526283647537</v>
      </c>
      <c r="H465" s="21">
        <v>63</v>
      </c>
      <c r="I465" s="1">
        <v>620.1661</v>
      </c>
      <c r="J465" s="1">
        <v>135.506849315069</v>
      </c>
      <c r="K465" s="1">
        <v>56.6712328767123</v>
      </c>
      <c r="L465" s="1">
        <v>48.3917808219178</v>
      </c>
      <c r="M465" s="2">
        <v>630.5</v>
      </c>
      <c r="N465" s="1">
        <v>33699</v>
      </c>
      <c r="O465" s="1">
        <v>10.4252234423097</v>
      </c>
      <c r="P465" s="1">
        <v>49.77691</v>
      </c>
      <c r="Q465" s="1">
        <v>49.803121</v>
      </c>
      <c r="R465" s="1">
        <v>727.555965843526</v>
      </c>
      <c r="S465" s="1">
        <v>51.7683001768631</v>
      </c>
      <c r="T465" s="1">
        <v>96603</v>
      </c>
      <c r="U465" s="1" t="s">
        <v>269</v>
      </c>
      <c r="V465" s="1">
        <v>0</v>
      </c>
      <c r="W465" s="1">
        <v>0</v>
      </c>
      <c r="X465" s="1">
        <v>0</v>
      </c>
      <c r="Y465" s="1">
        <v>59</v>
      </c>
      <c r="Z465">
        <v>1</v>
      </c>
      <c r="AA465">
        <v>2</v>
      </c>
      <c r="AB465" s="1">
        <v>0</v>
      </c>
      <c r="AC465" s="1">
        <v>0</v>
      </c>
      <c r="AD465" s="1">
        <v>0</v>
      </c>
      <c r="AE465" s="1">
        <v>0</v>
      </c>
      <c r="AF465" s="12">
        <v>1391294</v>
      </c>
      <c r="AG465" s="12">
        <v>2795059</v>
      </c>
      <c r="AH465">
        <v>0.497769098970719</v>
      </c>
      <c r="AI465" s="10">
        <v>19179974</v>
      </c>
      <c r="AJ465" s="22">
        <v>47.58</v>
      </c>
      <c r="AK465" s="16">
        <v>8666</v>
      </c>
      <c r="AL465" s="23">
        <v>534349.8864</v>
      </c>
      <c r="AM465" s="16">
        <f t="shared" si="30"/>
        <v>847.501802379064</v>
      </c>
      <c r="AN465" s="16">
        <f t="shared" si="31"/>
        <v>0.0278597815826028</v>
      </c>
      <c r="AO465" s="16">
        <v>11461</v>
      </c>
      <c r="AP465">
        <v>0.0221324417262866</v>
      </c>
      <c r="AQ465" s="4">
        <v>90</v>
      </c>
      <c r="AR465" s="4">
        <v>151</v>
      </c>
      <c r="AS465" s="4">
        <v>0.995112453298819</v>
      </c>
      <c r="AT465" s="4">
        <v>1989382</v>
      </c>
      <c r="AU465" s="4">
        <v>143053</v>
      </c>
      <c r="AV465" s="4">
        <v>1285</v>
      </c>
      <c r="AW465" s="4">
        <v>6382</v>
      </c>
      <c r="AX465" s="4">
        <v>310779</v>
      </c>
      <c r="AY465" s="4">
        <v>18419300</v>
      </c>
      <c r="AZ465" s="4">
        <v>29213.7985725615</v>
      </c>
      <c r="BA465" s="4">
        <v>0.960340196498702</v>
      </c>
      <c r="BB465" s="4">
        <v>39964</v>
      </c>
      <c r="BC465" s="4">
        <v>10811233</v>
      </c>
      <c r="BD465" s="24">
        <v>748193.04</v>
      </c>
      <c r="BE465" s="12">
        <v>1186.66620142744</v>
      </c>
      <c r="BF465" s="20">
        <v>0.0390090747776822</v>
      </c>
      <c r="BG465" s="25">
        <v>586.3</v>
      </c>
      <c r="BH465" s="2">
        <v>13105.834</v>
      </c>
      <c r="BI465" s="4">
        <v>115.3663</v>
      </c>
      <c r="BJ465">
        <v>0</v>
      </c>
      <c r="BK465">
        <v>0</v>
      </c>
      <c r="BL465" s="17">
        <v>15.5060702113</v>
      </c>
      <c r="BM465">
        <v>1.54965884630411</v>
      </c>
      <c r="BN465">
        <v>2.13247002832</v>
      </c>
      <c r="BO465">
        <f t="shared" si="28"/>
        <v>3.30460104386446</v>
      </c>
      <c r="BP465" s="26">
        <v>36.1111111111111</v>
      </c>
    </row>
    <row r="466" spans="1:68">
      <c r="A466">
        <v>47</v>
      </c>
      <c r="B466" s="1" t="s">
        <v>268</v>
      </c>
      <c r="C466" s="1">
        <v>2015</v>
      </c>
      <c r="D466" s="1" t="str">
        <f t="shared" si="29"/>
        <v>新乡市2015</v>
      </c>
      <c r="E466" s="1">
        <v>1224.21091445396</v>
      </c>
      <c r="F466" s="21">
        <v>77.888964863494</v>
      </c>
      <c r="G466" s="1">
        <v>80.828796207127</v>
      </c>
      <c r="H466" s="21">
        <v>63</v>
      </c>
      <c r="I466" s="1">
        <v>436.9636</v>
      </c>
      <c r="J466" s="1">
        <v>158.630136986301</v>
      </c>
      <c r="K466" s="1">
        <v>48.2520547945205</v>
      </c>
      <c r="L466" s="1">
        <v>51.3671232876712</v>
      </c>
      <c r="M466" s="2">
        <v>637.44</v>
      </c>
      <c r="N466" s="1">
        <v>34340</v>
      </c>
      <c r="O466" s="1">
        <v>10.4440661344515</v>
      </c>
      <c r="P466" s="1">
        <v>46.491912</v>
      </c>
      <c r="Q466" s="1">
        <v>46.632475</v>
      </c>
      <c r="R466" s="1">
        <v>735.564274174937</v>
      </c>
      <c r="S466" s="1">
        <v>50.1311539794975</v>
      </c>
      <c r="T466" s="1">
        <v>124149</v>
      </c>
      <c r="U466" s="1" t="s">
        <v>270</v>
      </c>
      <c r="V466" s="1">
        <v>1</v>
      </c>
      <c r="W466" s="1">
        <v>0</v>
      </c>
      <c r="X466" s="1">
        <v>0</v>
      </c>
      <c r="Y466" s="1">
        <v>51</v>
      </c>
      <c r="Z466">
        <v>1</v>
      </c>
      <c r="AA466">
        <v>4</v>
      </c>
      <c r="AB466" s="1">
        <v>0</v>
      </c>
      <c r="AC466" s="1">
        <v>0</v>
      </c>
      <c r="AD466" s="1">
        <v>0</v>
      </c>
      <c r="AE466" s="1">
        <v>0</v>
      </c>
      <c r="AF466" s="12">
        <v>1445666</v>
      </c>
      <c r="AG466" s="12">
        <v>3109500</v>
      </c>
      <c r="AH466">
        <v>0.464919118829394</v>
      </c>
      <c r="AI466" s="10">
        <v>19750287</v>
      </c>
      <c r="AJ466" s="22">
        <v>49.03</v>
      </c>
      <c r="AK466" s="16">
        <v>8666</v>
      </c>
      <c r="AL466" s="23">
        <v>592146.4448</v>
      </c>
      <c r="AM466" s="16">
        <f t="shared" si="30"/>
        <v>928.944598393574</v>
      </c>
      <c r="AN466" s="16">
        <f t="shared" si="31"/>
        <v>0.0299816627879889</v>
      </c>
      <c r="AO466" s="16">
        <v>10112</v>
      </c>
      <c r="AP466">
        <v>0.0227905458112162</v>
      </c>
      <c r="AQ466" s="4">
        <v>164</v>
      </c>
      <c r="AR466" s="4">
        <v>274</v>
      </c>
      <c r="AS466" s="4">
        <v>0.974860690786014</v>
      </c>
      <c r="AT466" s="4">
        <v>2019686</v>
      </c>
      <c r="AU466" s="4">
        <v>143288</v>
      </c>
      <c r="AV466" s="4">
        <v>1285</v>
      </c>
      <c r="AW466" s="4">
        <v>6453</v>
      </c>
      <c r="AX466" s="4">
        <v>358414</v>
      </c>
      <c r="AY466" s="4">
        <v>19272118</v>
      </c>
      <c r="AZ466" s="4">
        <v>30233.6188504016</v>
      </c>
      <c r="BA466" s="4">
        <v>0.975789263214251</v>
      </c>
      <c r="BB466" s="4">
        <v>31776</v>
      </c>
      <c r="BC466" s="4">
        <v>11931583</v>
      </c>
      <c r="BD466" s="24">
        <v>661456.08</v>
      </c>
      <c r="BE466" s="12">
        <v>1037.67582831325</v>
      </c>
      <c r="BF466" s="20">
        <v>0.0334909604098411</v>
      </c>
      <c r="BG466" s="25">
        <v>661.726</v>
      </c>
      <c r="BH466" s="2">
        <v>11058.733</v>
      </c>
      <c r="BI466" s="4">
        <v>90.18142</v>
      </c>
      <c r="BJ466">
        <v>0</v>
      </c>
      <c r="BK466">
        <v>0</v>
      </c>
      <c r="BL466" s="17">
        <v>15.1121977587</v>
      </c>
      <c r="BM466">
        <v>1.61232042910137</v>
      </c>
      <c r="BN466">
        <v>2.143633008</v>
      </c>
      <c r="BO466">
        <f t="shared" si="28"/>
        <v>3.45622329129442</v>
      </c>
      <c r="BP466" s="26">
        <v>28.5714285714286</v>
      </c>
    </row>
    <row r="467" spans="1:68">
      <c r="A467">
        <v>47</v>
      </c>
      <c r="B467" s="1" t="s">
        <v>268</v>
      </c>
      <c r="C467" s="1">
        <v>2016</v>
      </c>
      <c r="D467" s="1" t="str">
        <f t="shared" si="29"/>
        <v>新乡市2016</v>
      </c>
      <c r="E467" s="1">
        <v>1215.5923396092</v>
      </c>
      <c r="F467" s="21">
        <v>70.2885620519519</v>
      </c>
      <c r="G467" s="1">
        <v>71.1634833332038</v>
      </c>
      <c r="H467" s="21">
        <v>63</v>
      </c>
      <c r="I467" s="1">
        <v>245.4451</v>
      </c>
      <c r="J467" s="1">
        <v>143.66301369863</v>
      </c>
      <c r="K467" s="1">
        <v>40.5616438356164</v>
      </c>
      <c r="L467" s="1">
        <v>48.6657534246575</v>
      </c>
      <c r="M467" s="2">
        <v>646</v>
      </c>
      <c r="N467" s="1">
        <v>37805</v>
      </c>
      <c r="O467" s="1">
        <v>10.5401966479924</v>
      </c>
      <c r="P467" s="1">
        <v>45.456323</v>
      </c>
      <c r="Q467" s="1">
        <v>45.456323</v>
      </c>
      <c r="R467" s="1">
        <v>745.441957073621</v>
      </c>
      <c r="S467" s="1">
        <v>49.8254843629489</v>
      </c>
      <c r="T467" s="1">
        <v>152272</v>
      </c>
      <c r="U467" s="1" t="s">
        <v>270</v>
      </c>
      <c r="V467" s="1">
        <v>1</v>
      </c>
      <c r="W467" s="1">
        <v>0</v>
      </c>
      <c r="X467" s="1">
        <v>0</v>
      </c>
      <c r="Y467" s="1">
        <v>52</v>
      </c>
      <c r="Z467">
        <v>1</v>
      </c>
      <c r="AA467">
        <v>4</v>
      </c>
      <c r="AB467" s="1">
        <v>0</v>
      </c>
      <c r="AC467" s="1">
        <v>0</v>
      </c>
      <c r="AD467" s="1">
        <v>0</v>
      </c>
      <c r="AE467" s="1">
        <v>1</v>
      </c>
      <c r="AF467" s="12">
        <v>1480562</v>
      </c>
      <c r="AG467" s="12">
        <v>3257109</v>
      </c>
      <c r="AH467">
        <v>0.454563233837124</v>
      </c>
      <c r="AI467" s="10">
        <v>21669705</v>
      </c>
      <c r="AJ467" s="22">
        <v>50.44</v>
      </c>
      <c r="AK467" s="16">
        <v>8666</v>
      </c>
      <c r="AL467" s="23">
        <v>679434.2247</v>
      </c>
      <c r="AM467" s="16">
        <f t="shared" si="30"/>
        <v>1051.75576578947</v>
      </c>
      <c r="AN467" s="16">
        <f t="shared" si="31"/>
        <v>0.0313541058680771</v>
      </c>
      <c r="AO467" s="16">
        <v>10897</v>
      </c>
      <c r="AP467">
        <v>0.0250054292637895</v>
      </c>
      <c r="AQ467" s="4">
        <v>240</v>
      </c>
      <c r="AR467" s="4">
        <v>277</v>
      </c>
      <c r="AS467" s="4">
        <v>1.05093869384287</v>
      </c>
      <c r="AT467" s="4">
        <v>2090068</v>
      </c>
      <c r="AU467" s="4">
        <v>150912</v>
      </c>
      <c r="AV467" s="4">
        <v>1257</v>
      </c>
      <c r="AW467" s="4">
        <v>6518</v>
      </c>
      <c r="AX467" s="4">
        <v>414386</v>
      </c>
      <c r="AY467" s="4">
        <v>20068608</v>
      </c>
      <c r="AZ467" s="4">
        <v>31065.9566563467</v>
      </c>
      <c r="BA467" s="4">
        <v>0.926113576534614</v>
      </c>
      <c r="BB467" s="4">
        <v>51131</v>
      </c>
      <c r="BC467" s="4">
        <v>12366562</v>
      </c>
      <c r="BD467" s="24">
        <v>662237.31</v>
      </c>
      <c r="BE467" s="12">
        <v>1025.13515479876</v>
      </c>
      <c r="BF467" s="20">
        <v>0.0305605133987749</v>
      </c>
      <c r="BG467" s="25">
        <v>753.106</v>
      </c>
      <c r="BH467" s="2">
        <v>11434.608</v>
      </c>
      <c r="BI467" s="4">
        <v>54.94376</v>
      </c>
      <c r="BJ467">
        <v>0</v>
      </c>
      <c r="BK467">
        <v>0</v>
      </c>
      <c r="BL467" s="17">
        <v>15.5099767759</v>
      </c>
      <c r="BM467">
        <v>2.33366555643014</v>
      </c>
      <c r="BN467">
        <v>2.12464992433</v>
      </c>
      <c r="BO467">
        <f t="shared" si="28"/>
        <v>4.95822234788082</v>
      </c>
      <c r="BP467">
        <v>31.23</v>
      </c>
    </row>
    <row r="468" spans="1:68">
      <c r="A468">
        <v>47</v>
      </c>
      <c r="B468" s="1" t="s">
        <v>268</v>
      </c>
      <c r="C468" s="1">
        <v>2017</v>
      </c>
      <c r="D468" s="1" t="str">
        <f t="shared" si="29"/>
        <v>新乡市2017</v>
      </c>
      <c r="E468" s="1">
        <v>1191.66817497823</v>
      </c>
      <c r="F468" s="21">
        <v>62.8673462036531</v>
      </c>
      <c r="G468" s="1">
        <v>62.9821685409965</v>
      </c>
      <c r="H468" s="21">
        <v>63</v>
      </c>
      <c r="I468" s="1">
        <v>1468.225</v>
      </c>
      <c r="J468" s="1">
        <v>100.142465753425</v>
      </c>
      <c r="K468" s="1">
        <v>27.5287671232877</v>
      </c>
      <c r="L468" s="1">
        <v>50.1013698630137</v>
      </c>
      <c r="M468" s="2">
        <v>647</v>
      </c>
      <c r="N468" s="1">
        <v>40961.78</v>
      </c>
      <c r="O468" s="1">
        <v>10.6203947158004</v>
      </c>
      <c r="P468" s="1">
        <v>43.190632</v>
      </c>
      <c r="Q468" s="1">
        <v>43.190632</v>
      </c>
      <c r="R468" s="1">
        <v>739.090701393649</v>
      </c>
      <c r="S468" s="1">
        <v>48.6379570980895</v>
      </c>
      <c r="T468" s="1">
        <v>167417</v>
      </c>
      <c r="U468" s="1" t="s">
        <v>271</v>
      </c>
      <c r="V468" s="1">
        <v>0</v>
      </c>
      <c r="W468" s="1">
        <v>0</v>
      </c>
      <c r="X468" s="1">
        <v>0</v>
      </c>
      <c r="Y468" s="1">
        <v>54</v>
      </c>
      <c r="Z468">
        <v>1</v>
      </c>
      <c r="AA468">
        <v>3</v>
      </c>
      <c r="AB468" s="1">
        <v>1</v>
      </c>
      <c r="AC468" s="1">
        <v>0</v>
      </c>
      <c r="AD468" s="1">
        <v>0</v>
      </c>
      <c r="AE468" s="1">
        <v>0</v>
      </c>
      <c r="AF468" s="12">
        <v>1590530</v>
      </c>
      <c r="AG468" s="12">
        <v>3682581</v>
      </c>
      <c r="AH468">
        <v>0.431906317878683</v>
      </c>
      <c r="AI468" s="10">
        <v>23577600</v>
      </c>
      <c r="AJ468" s="22">
        <v>51.96</v>
      </c>
      <c r="AK468" s="16">
        <v>8754</v>
      </c>
      <c r="AL468" s="23">
        <v>734244.7464</v>
      </c>
      <c r="AM468" s="16">
        <f t="shared" si="30"/>
        <v>1134.84504853168</v>
      </c>
      <c r="AN468" s="16">
        <f t="shared" si="31"/>
        <v>0.0311416236767101</v>
      </c>
      <c r="AO468" s="16">
        <v>11058</v>
      </c>
      <c r="AP468">
        <v>0.0269335161069226</v>
      </c>
      <c r="AQ468" s="4">
        <v>391</v>
      </c>
      <c r="AR468" s="4">
        <v>501</v>
      </c>
      <c r="AS468" s="4">
        <v>1.02496229850857</v>
      </c>
      <c r="AT468" s="4">
        <v>2258749</v>
      </c>
      <c r="AU468" s="4">
        <v>158785</v>
      </c>
      <c r="AV468" s="4">
        <v>1240</v>
      </c>
      <c r="AW468" s="4">
        <v>6578</v>
      </c>
      <c r="AX468" s="4">
        <v>480318</v>
      </c>
      <c r="AY468" s="4">
        <v>24804695</v>
      </c>
      <c r="AZ468" s="4">
        <v>38338.0139103555</v>
      </c>
      <c r="BA468" s="4">
        <v>1.05204494944354</v>
      </c>
      <c r="BB468" s="4">
        <v>84934</v>
      </c>
      <c r="BC468" s="4">
        <v>11034121</v>
      </c>
      <c r="BD468" s="24">
        <v>692059.5</v>
      </c>
      <c r="BE468" s="12">
        <v>1069.64374034003</v>
      </c>
      <c r="BF468" s="20">
        <v>0.0293524150040717</v>
      </c>
      <c r="BG468" s="25">
        <v>846.316</v>
      </c>
      <c r="BH468" s="2">
        <v>13491.774</v>
      </c>
      <c r="BI468" s="4">
        <v>57.54043</v>
      </c>
      <c r="BJ468">
        <v>0</v>
      </c>
      <c r="BK468">
        <v>0</v>
      </c>
      <c r="BL468" s="17">
        <v>15.7527269438</v>
      </c>
      <c r="BM468">
        <v>1.38103579528219</v>
      </c>
      <c r="BN468">
        <v>2.13645310114</v>
      </c>
      <c r="BO468">
        <f t="shared" si="28"/>
        <v>2.95051820761598</v>
      </c>
      <c r="BP468">
        <v>53.51</v>
      </c>
    </row>
    <row r="469" spans="1:68">
      <c r="A469">
        <v>47</v>
      </c>
      <c r="B469" s="1" t="s">
        <v>268</v>
      </c>
      <c r="C469" s="1">
        <v>2018</v>
      </c>
      <c r="D469" s="1" t="str">
        <f t="shared" si="29"/>
        <v>新乡市2018</v>
      </c>
      <c r="E469" s="1">
        <v>1337.83050008923</v>
      </c>
      <c r="F469" s="21">
        <v>60.0627953991048</v>
      </c>
      <c r="G469" s="1">
        <v>58.8037565368343</v>
      </c>
      <c r="H469" s="21">
        <v>61</v>
      </c>
      <c r="I469" s="1">
        <v>1571.16</v>
      </c>
      <c r="J469" s="1">
        <v>93.1666666666666</v>
      </c>
      <c r="K469" s="1">
        <v>17.5</v>
      </c>
      <c r="L469" s="1">
        <v>45.25</v>
      </c>
      <c r="M469" s="2">
        <v>656</v>
      </c>
      <c r="N469" s="1">
        <v>43700</v>
      </c>
      <c r="O469" s="1">
        <v>10.6851033810837</v>
      </c>
      <c r="P469" s="1">
        <v>42.75195</v>
      </c>
      <c r="Q469" s="1">
        <v>42.752201</v>
      </c>
      <c r="R469" s="1">
        <v>791.219394524183</v>
      </c>
      <c r="S469" s="1">
        <v>46.2367120826471</v>
      </c>
      <c r="T469" s="1">
        <v>190938</v>
      </c>
      <c r="U469" s="1" t="s">
        <v>271</v>
      </c>
      <c r="V469" s="1">
        <v>0</v>
      </c>
      <c r="W469" s="1">
        <v>0</v>
      </c>
      <c r="X469" s="1">
        <v>0</v>
      </c>
      <c r="Y469" s="1">
        <v>55</v>
      </c>
      <c r="Z469">
        <v>1</v>
      </c>
      <c r="AA469">
        <v>3</v>
      </c>
      <c r="AB469" s="1">
        <v>1</v>
      </c>
      <c r="AC469" s="1">
        <v>0</v>
      </c>
      <c r="AD469" s="1">
        <v>0</v>
      </c>
      <c r="AE469" s="1">
        <v>1</v>
      </c>
      <c r="AF469" s="12">
        <v>1726623</v>
      </c>
      <c r="AG469" s="12">
        <v>4038700</v>
      </c>
      <c r="AH469">
        <v>0.427519498848639</v>
      </c>
      <c r="AI469" s="10">
        <v>25265535</v>
      </c>
      <c r="AJ469" s="22">
        <v>53.41</v>
      </c>
      <c r="AK469" s="16">
        <v>8291</v>
      </c>
      <c r="AL469" s="23">
        <v>4998234.7158</v>
      </c>
      <c r="AM469" s="16">
        <f t="shared" si="30"/>
        <v>7619.2602375</v>
      </c>
      <c r="AN469" s="16">
        <f t="shared" si="31"/>
        <v>0.197828176438773</v>
      </c>
      <c r="AO469" s="16">
        <v>11166</v>
      </c>
      <c r="AP469">
        <v>0.0304734471113255</v>
      </c>
      <c r="AQ469" s="4">
        <v>417</v>
      </c>
      <c r="AR469" s="4">
        <v>618</v>
      </c>
      <c r="AS469" s="4">
        <v>1.0192407863236</v>
      </c>
      <c r="AT469" s="4">
        <v>2508130</v>
      </c>
      <c r="AU469" s="4">
        <v>165802</v>
      </c>
      <c r="AV469" s="4">
        <v>1227</v>
      </c>
      <c r="AW469" s="4">
        <v>6634</v>
      </c>
      <c r="AX469" s="4">
        <v>552943</v>
      </c>
      <c r="AY469" s="4">
        <v>30654796</v>
      </c>
      <c r="AZ469" s="4">
        <v>46729.8719512195</v>
      </c>
      <c r="BA469" s="4">
        <v>1.21330484393067</v>
      </c>
      <c r="BB469" s="4">
        <v>95049</v>
      </c>
      <c r="BC469" s="4">
        <v>7142200</v>
      </c>
      <c r="BD469" s="24">
        <v>795600</v>
      </c>
      <c r="BE469" s="12">
        <v>1212.80487804878</v>
      </c>
      <c r="BF469" s="20">
        <v>0.031489537031375</v>
      </c>
      <c r="BG469" s="25">
        <v>951.177</v>
      </c>
      <c r="BH469" s="2">
        <v>13481.715</v>
      </c>
      <c r="BI469" s="4">
        <v>60.28461</v>
      </c>
      <c r="BJ469">
        <v>0</v>
      </c>
      <c r="BK469">
        <v>0</v>
      </c>
      <c r="BL469" s="17">
        <v>15.6853954577</v>
      </c>
      <c r="BM469">
        <v>1.44833882535616</v>
      </c>
      <c r="BN469">
        <v>2.21761693964</v>
      </c>
      <c r="BO469">
        <f t="shared" si="28"/>
        <v>3.21186071344813</v>
      </c>
      <c r="BP469">
        <v>16.76</v>
      </c>
    </row>
    <row r="470" spans="1:68">
      <c r="A470">
        <v>47</v>
      </c>
      <c r="B470" s="1" t="s">
        <v>268</v>
      </c>
      <c r="C470" s="1">
        <v>2019</v>
      </c>
      <c r="D470" s="1" t="str">
        <f t="shared" si="29"/>
        <v>新乡市2019</v>
      </c>
      <c r="E470" s="1">
        <v>1287.78068487668</v>
      </c>
      <c r="F470" s="21">
        <v>56.2559081977233</v>
      </c>
      <c r="G470" s="1">
        <v>55.75</v>
      </c>
      <c r="H470" s="21">
        <v>56</v>
      </c>
      <c r="I470" s="1">
        <v>1614.798</v>
      </c>
      <c r="J470" s="1">
        <v>102</v>
      </c>
      <c r="K470" s="1">
        <v>16.4166666666666</v>
      </c>
      <c r="L470" s="1">
        <v>43.5</v>
      </c>
      <c r="M470" s="2">
        <v>664</v>
      </c>
      <c r="N470" s="1">
        <v>50277</v>
      </c>
      <c r="O470" s="1">
        <v>10.825302995053</v>
      </c>
      <c r="P470" s="1">
        <v>40.286415</v>
      </c>
      <c r="Q470" s="1">
        <v>40.286415</v>
      </c>
      <c r="R470" s="1">
        <v>800.868411530575</v>
      </c>
      <c r="S470" s="1">
        <v>45.8700285794571</v>
      </c>
      <c r="T470" s="1">
        <v>184995</v>
      </c>
      <c r="U470" s="1" t="s">
        <v>271</v>
      </c>
      <c r="V470" s="1">
        <v>0</v>
      </c>
      <c r="W470" s="1">
        <v>0</v>
      </c>
      <c r="X470" s="1">
        <v>0</v>
      </c>
      <c r="Y470" s="1">
        <v>56</v>
      </c>
      <c r="Z470">
        <v>1</v>
      </c>
      <c r="AA470">
        <v>3</v>
      </c>
      <c r="AB470" s="1">
        <v>1</v>
      </c>
      <c r="AC470" s="1">
        <v>0</v>
      </c>
      <c r="AD470" s="1">
        <v>0</v>
      </c>
      <c r="AE470" s="1">
        <v>0</v>
      </c>
      <c r="AF470" s="12">
        <v>1872125</v>
      </c>
      <c r="AG470" s="12">
        <v>4647038</v>
      </c>
      <c r="AH470">
        <v>0.402864147011494</v>
      </c>
      <c r="AI470" s="10">
        <v>29180000</v>
      </c>
      <c r="AJ470" s="22">
        <v>54.91</v>
      </c>
      <c r="AK470" s="16">
        <v>8291</v>
      </c>
      <c r="AL470" s="23">
        <v>838581.66</v>
      </c>
      <c r="AM470" s="16">
        <f t="shared" si="30"/>
        <v>1262.92418674699</v>
      </c>
      <c r="AN470" s="16">
        <f t="shared" si="31"/>
        <v>0.0287382337217272</v>
      </c>
      <c r="AO470" s="16">
        <v>9590</v>
      </c>
      <c r="AP470">
        <v>0.0351947895308165</v>
      </c>
      <c r="AQ470" s="4">
        <v>287</v>
      </c>
      <c r="AR470" s="4">
        <v>757</v>
      </c>
      <c r="AS470" s="4">
        <v>0.980444747958029</v>
      </c>
      <c r="AT470" s="4">
        <v>2610233</v>
      </c>
      <c r="AU470" s="4">
        <v>172012</v>
      </c>
      <c r="AV470" s="4">
        <v>1341</v>
      </c>
      <c r="AW470" s="4">
        <v>6686</v>
      </c>
      <c r="AX470" s="4">
        <v>625568</v>
      </c>
      <c r="AY470" s="4">
        <v>37880084</v>
      </c>
      <c r="AZ470" s="4">
        <v>57048.3192771084</v>
      </c>
      <c r="BA470" s="4">
        <v>1.29815229609321</v>
      </c>
      <c r="BB470" s="4">
        <v>112710</v>
      </c>
      <c r="BC470" s="4">
        <v>8356695</v>
      </c>
      <c r="BD470" s="24">
        <v>849700</v>
      </c>
      <c r="BE470" s="12">
        <v>1279.6686746988</v>
      </c>
      <c r="BF470" s="20">
        <v>0.0291192597669637</v>
      </c>
      <c r="BG470" s="25">
        <v>1057.602</v>
      </c>
      <c r="BH470" s="2">
        <v>13481.715</v>
      </c>
      <c r="BI470" s="4">
        <v>62.29786</v>
      </c>
      <c r="BJ470">
        <v>0</v>
      </c>
      <c r="BK470">
        <v>0</v>
      </c>
      <c r="BL470" s="17">
        <v>15.8105390717</v>
      </c>
      <c r="BM470">
        <v>1.26607365054521</v>
      </c>
      <c r="BN470">
        <v>2.07334204849</v>
      </c>
      <c r="BO470">
        <f t="shared" si="28"/>
        <v>2.62500373616061</v>
      </c>
      <c r="BP470">
        <v>32.86</v>
      </c>
    </row>
    <row r="471" spans="1:68">
      <c r="A471">
        <v>47</v>
      </c>
      <c r="B471" s="1" t="s">
        <v>268</v>
      </c>
      <c r="C471" s="1">
        <v>2020</v>
      </c>
      <c r="D471" s="1" t="str">
        <f t="shared" si="29"/>
        <v>新乡市2020</v>
      </c>
      <c r="E471" s="1">
        <v>1157.85923077883</v>
      </c>
      <c r="F471" s="21">
        <v>50.5764770421665</v>
      </c>
      <c r="G471" s="1">
        <v>51.25</v>
      </c>
      <c r="H471" s="1"/>
      <c r="I471" s="1"/>
      <c r="J471" s="1">
        <v>91.9166666666666</v>
      </c>
      <c r="K471" s="1">
        <v>13.5833333333333</v>
      </c>
      <c r="L471" s="1">
        <v>34.6666666666666</v>
      </c>
      <c r="M471" s="2">
        <v>672</v>
      </c>
      <c r="P471">
        <v>41.010737</v>
      </c>
      <c r="Q471" s="1">
        <v>41.002934</v>
      </c>
      <c r="R471" s="1">
        <v>800.868411530575</v>
      </c>
      <c r="S471" s="1">
        <v>44.8646712069292</v>
      </c>
      <c r="T471" s="1">
        <v>144005</v>
      </c>
      <c r="U471" s="1" t="s">
        <v>271</v>
      </c>
      <c r="V471" s="1">
        <v>0</v>
      </c>
      <c r="W471" s="1">
        <v>0</v>
      </c>
      <c r="X471" s="1">
        <v>0</v>
      </c>
      <c r="Y471" s="1">
        <v>57</v>
      </c>
      <c r="Z471">
        <v>1</v>
      </c>
      <c r="AA471">
        <v>3</v>
      </c>
      <c r="AB471" s="1">
        <v>1</v>
      </c>
      <c r="AC471" s="1">
        <v>0</v>
      </c>
      <c r="AD471" s="1">
        <v>0</v>
      </c>
      <c r="AE471" s="1">
        <v>0</v>
      </c>
      <c r="AF471" s="12">
        <v>1940300</v>
      </c>
      <c r="AG471" s="12">
        <v>4731200</v>
      </c>
      <c r="AH471">
        <v>0.410107372336828</v>
      </c>
      <c r="AI471" s="10">
        <v>30145124.061</v>
      </c>
      <c r="AJ471" s="22"/>
      <c r="AK471" s="16">
        <v>8291</v>
      </c>
      <c r="AM471" s="16"/>
      <c r="AN471" s="16"/>
      <c r="AP471">
        <v>0.03635885184055</v>
      </c>
      <c r="BE471" s="8"/>
      <c r="BF471"/>
      <c r="BG471" s="25"/>
      <c r="BH471" s="2">
        <v>13481.715</v>
      </c>
      <c r="BJ471">
        <v>0</v>
      </c>
      <c r="BK471">
        <v>0</v>
      </c>
      <c r="BL471" s="17">
        <v>15.534869069</v>
      </c>
      <c r="BM471">
        <v>1.90320739437808</v>
      </c>
      <c r="BN471">
        <v>2.02624989069</v>
      </c>
      <c r="BO471">
        <f t="shared" si="28"/>
        <v>3.85637377481899</v>
      </c>
      <c r="BP471">
        <v>27.85</v>
      </c>
    </row>
    <row r="472" spans="1:67">
      <c r="A472">
        <v>48</v>
      </c>
      <c r="B472" s="1" t="s">
        <v>272</v>
      </c>
      <c r="C472" s="1">
        <v>2011</v>
      </c>
      <c r="D472" s="1" t="str">
        <f t="shared" si="29"/>
        <v>焦作市2011</v>
      </c>
      <c r="E472" s="1">
        <v>990.132729628196</v>
      </c>
      <c r="F472" s="21">
        <v>92.1174587186743</v>
      </c>
      <c r="G472" s="1">
        <v>98.6911241836005</v>
      </c>
      <c r="H472" s="21">
        <v>63</v>
      </c>
      <c r="I472" s="1">
        <v>1150.557</v>
      </c>
      <c r="J472" s="1">
        <v>105</v>
      </c>
      <c r="K472" s="1">
        <v>42</v>
      </c>
      <c r="L472" s="1">
        <v>41</v>
      </c>
      <c r="M472" s="2">
        <v>370</v>
      </c>
      <c r="N472" s="1">
        <v>40809</v>
      </c>
      <c r="O472" s="1">
        <v>10.6166579243015</v>
      </c>
      <c r="P472" s="1">
        <v>51.45751</v>
      </c>
      <c r="Q472" s="1">
        <v>51.416071</v>
      </c>
      <c r="R472" s="1">
        <v>908.867600098256</v>
      </c>
      <c r="S472" s="1">
        <v>68.8911269401364</v>
      </c>
      <c r="T472" s="1">
        <v>47895</v>
      </c>
      <c r="U472" s="1" t="s">
        <v>273</v>
      </c>
      <c r="V472" s="1">
        <v>0</v>
      </c>
      <c r="W472" s="1">
        <v>0</v>
      </c>
      <c r="X472" s="1">
        <v>0</v>
      </c>
      <c r="Y472" s="1">
        <v>54</v>
      </c>
      <c r="Z472">
        <v>1</v>
      </c>
      <c r="AA472">
        <v>2</v>
      </c>
      <c r="AB472" s="1">
        <v>0</v>
      </c>
      <c r="AC472" s="1">
        <v>1</v>
      </c>
      <c r="AD472" s="1">
        <v>0</v>
      </c>
      <c r="AE472" s="1">
        <v>0</v>
      </c>
      <c r="AF472" s="12">
        <v>745096</v>
      </c>
      <c r="AG472" s="12">
        <v>1447983</v>
      </c>
      <c r="AH472">
        <v>0.514575102055756</v>
      </c>
      <c r="AI472" s="10">
        <v>14426241</v>
      </c>
      <c r="AJ472" s="22">
        <v>48.8</v>
      </c>
      <c r="AK472" s="16">
        <v>4071</v>
      </c>
      <c r="AL472" s="23">
        <v>314976.2996</v>
      </c>
      <c r="AM472" s="16">
        <f t="shared" si="30"/>
        <v>851.287296216216</v>
      </c>
      <c r="AN472" s="16">
        <f t="shared" si="31"/>
        <v>0.0218335670116699</v>
      </c>
      <c r="AO472" s="16">
        <v>8852</v>
      </c>
      <c r="AP472">
        <v>0.0354366028002948</v>
      </c>
      <c r="AQ472" s="4">
        <v>78</v>
      </c>
      <c r="AR472" s="4">
        <v>135</v>
      </c>
      <c r="AS472" s="4">
        <v>0.987605504472939</v>
      </c>
      <c r="AT472" s="4">
        <v>2107667</v>
      </c>
      <c r="AU472" s="4">
        <v>72397</v>
      </c>
      <c r="AV472" s="4">
        <v>1061</v>
      </c>
      <c r="AW472" s="4">
        <v>4500</v>
      </c>
      <c r="AX472" s="4">
        <v>373448</v>
      </c>
      <c r="AY472" s="4">
        <v>9463966</v>
      </c>
      <c r="AZ472" s="4">
        <v>25578.2864864865</v>
      </c>
      <c r="BA472" s="4">
        <v>0.656024393326023</v>
      </c>
      <c r="BB472" s="4">
        <v>32571</v>
      </c>
      <c r="BC472" s="4">
        <v>8315659</v>
      </c>
      <c r="BD472" s="24">
        <v>1642840.9916</v>
      </c>
      <c r="BE472" s="12">
        <v>4440.11078810811</v>
      </c>
      <c r="BF472" s="20">
        <v>0.113878659839386</v>
      </c>
      <c r="BG472" s="25">
        <v>240.763</v>
      </c>
      <c r="BH472" s="2">
        <v>7348</v>
      </c>
      <c r="BI472" s="4">
        <v>209.0409</v>
      </c>
      <c r="BJ472">
        <v>0</v>
      </c>
      <c r="BK472">
        <v>1</v>
      </c>
      <c r="BL472" s="17">
        <v>13.5974250446</v>
      </c>
      <c r="BM472">
        <v>1.94110534894795</v>
      </c>
      <c r="BN472">
        <v>1.97733186413</v>
      </c>
      <c r="BO472">
        <f t="shared" si="28"/>
        <v>3.83820945810795</v>
      </c>
    </row>
    <row r="473" spans="1:67">
      <c r="A473">
        <v>48</v>
      </c>
      <c r="B473" s="1" t="s">
        <v>272</v>
      </c>
      <c r="C473" s="1">
        <v>2012</v>
      </c>
      <c r="D473" s="1" t="str">
        <f t="shared" si="29"/>
        <v>焦作市2012</v>
      </c>
      <c r="E473" s="1">
        <v>1102.50350639847</v>
      </c>
      <c r="F473" s="21">
        <v>87.7443456802465</v>
      </c>
      <c r="G473" s="1">
        <v>86.6964140743593</v>
      </c>
      <c r="H473" s="21">
        <v>63</v>
      </c>
      <c r="I473" s="1">
        <v>1103.717</v>
      </c>
      <c r="J473" s="1">
        <v>94</v>
      </c>
      <c r="K473" s="1">
        <v>53</v>
      </c>
      <c r="L473" s="1">
        <v>33</v>
      </c>
      <c r="M473" s="2">
        <v>367.3</v>
      </c>
      <c r="N473" s="1">
        <v>44029</v>
      </c>
      <c r="O473" s="1">
        <v>10.6926037867045</v>
      </c>
      <c r="P473" s="1">
        <v>51.294207</v>
      </c>
      <c r="Q473" s="1">
        <v>51.162977</v>
      </c>
      <c r="R473" s="1">
        <v>902.235323016458</v>
      </c>
      <c r="S473" s="1">
        <v>67.4567312340864</v>
      </c>
      <c r="T473" s="1">
        <v>51337</v>
      </c>
      <c r="U473" s="1" t="s">
        <v>273</v>
      </c>
      <c r="V473" s="1">
        <v>0</v>
      </c>
      <c r="W473" s="1">
        <v>0</v>
      </c>
      <c r="X473" s="1">
        <v>0</v>
      </c>
      <c r="Y473" s="1">
        <v>55</v>
      </c>
      <c r="Z473">
        <v>1</v>
      </c>
      <c r="AA473">
        <v>2</v>
      </c>
      <c r="AB473" s="1">
        <v>0</v>
      </c>
      <c r="AC473" s="1">
        <v>1</v>
      </c>
      <c r="AD473" s="1">
        <v>0</v>
      </c>
      <c r="AE473" s="1">
        <v>0</v>
      </c>
      <c r="AF473" s="12">
        <v>851332</v>
      </c>
      <c r="AG473" s="12">
        <v>1659704</v>
      </c>
      <c r="AH473">
        <v>0.512942066778172</v>
      </c>
      <c r="AI473" s="10">
        <v>15513469</v>
      </c>
      <c r="AJ473" s="22">
        <v>50.72</v>
      </c>
      <c r="AK473" s="16">
        <v>4071</v>
      </c>
      <c r="AL473" s="23">
        <v>378768.9375</v>
      </c>
      <c r="AM473" s="16">
        <f t="shared" si="30"/>
        <v>1031.22498638715</v>
      </c>
      <c r="AN473" s="16">
        <f t="shared" si="31"/>
        <v>0.024415489372493</v>
      </c>
      <c r="AO473" s="16">
        <v>10015</v>
      </c>
      <c r="AP473">
        <v>0.0381072684844019</v>
      </c>
      <c r="AQ473" s="4">
        <v>67</v>
      </c>
      <c r="AR473" s="4">
        <v>135</v>
      </c>
      <c r="AS473" s="4">
        <v>1.01686640785911</v>
      </c>
      <c r="AT473" s="4">
        <v>2109371</v>
      </c>
      <c r="AU473" s="4">
        <v>78575</v>
      </c>
      <c r="AV473" s="4">
        <v>1155</v>
      </c>
      <c r="AW473" s="4">
        <v>4774</v>
      </c>
      <c r="AX473" s="4">
        <v>373449</v>
      </c>
      <c r="AY473" s="4">
        <v>11202148</v>
      </c>
      <c r="AZ473" s="4">
        <v>30498.6332698067</v>
      </c>
      <c r="BA473" s="4">
        <v>0.722091751367795</v>
      </c>
      <c r="BB473" s="4">
        <v>32829</v>
      </c>
      <c r="BC473" s="4">
        <v>9318670</v>
      </c>
      <c r="BD473" s="24">
        <v>1403268.75</v>
      </c>
      <c r="BE473" s="12">
        <v>3820.4975496869</v>
      </c>
      <c r="BF473" s="20">
        <v>0.0904548653818176</v>
      </c>
      <c r="BG473" s="25">
        <v>263.922</v>
      </c>
      <c r="BH473" s="2">
        <v>7365.489</v>
      </c>
      <c r="BI473" s="4">
        <v>201.4709</v>
      </c>
      <c r="BJ473">
        <v>0</v>
      </c>
      <c r="BK473">
        <v>1</v>
      </c>
      <c r="BL473" s="17">
        <v>13.8350196855</v>
      </c>
      <c r="BM473">
        <v>1.17056058764658</v>
      </c>
      <c r="BN473">
        <v>1.97953999194</v>
      </c>
      <c r="BO473">
        <f t="shared" si="28"/>
        <v>2.31717149623518</v>
      </c>
    </row>
    <row r="474" spans="1:68">
      <c r="A474">
        <v>48</v>
      </c>
      <c r="B474" s="1" t="s">
        <v>272</v>
      </c>
      <c r="C474" s="1">
        <v>2013</v>
      </c>
      <c r="D474" s="1" t="str">
        <f t="shared" si="29"/>
        <v>焦作市2013</v>
      </c>
      <c r="E474" s="1">
        <v>1085.29618631353</v>
      </c>
      <c r="F474" s="21">
        <v>88.7791359374302</v>
      </c>
      <c r="G474" s="1">
        <v>95.6770600341222</v>
      </c>
      <c r="H474" s="21">
        <v>63</v>
      </c>
      <c r="I474" s="1">
        <v>1146.49</v>
      </c>
      <c r="J474" s="1"/>
      <c r="K474" s="1"/>
      <c r="L474" s="1"/>
      <c r="M474" s="2">
        <v>367.8</v>
      </c>
      <c r="N474" s="1">
        <v>46396</v>
      </c>
      <c r="O474" s="1">
        <v>10.7449685276018</v>
      </c>
      <c r="P474" s="1">
        <v>53.152194</v>
      </c>
      <c r="Q474" s="1">
        <v>53.14036</v>
      </c>
      <c r="R474" s="1">
        <v>903.46352247605</v>
      </c>
      <c r="S474" s="1">
        <v>67.4167701426798</v>
      </c>
      <c r="T474" s="1">
        <v>76914</v>
      </c>
      <c r="U474" s="1" t="s">
        <v>274</v>
      </c>
      <c r="V474" s="1">
        <v>0</v>
      </c>
      <c r="W474" s="1">
        <v>0</v>
      </c>
      <c r="X474" s="1">
        <v>1</v>
      </c>
      <c r="Y474" s="1">
        <v>56</v>
      </c>
      <c r="Z474">
        <v>1</v>
      </c>
      <c r="AA474">
        <v>4</v>
      </c>
      <c r="AB474" s="1">
        <v>0</v>
      </c>
      <c r="AC474" s="1">
        <v>1</v>
      </c>
      <c r="AD474" s="1">
        <v>0</v>
      </c>
      <c r="AE474" s="1">
        <v>0</v>
      </c>
      <c r="AF474" s="12">
        <v>973433</v>
      </c>
      <c r="AG474" s="12">
        <v>1831407</v>
      </c>
      <c r="AH474">
        <v>0.531521939142965</v>
      </c>
      <c r="AI474" s="10">
        <v>17073608</v>
      </c>
      <c r="AJ474" s="22">
        <v>52.02</v>
      </c>
      <c r="AK474" s="16">
        <v>4071</v>
      </c>
      <c r="AL474" s="23">
        <v>409872.1692</v>
      </c>
      <c r="AM474" s="16">
        <f t="shared" si="30"/>
        <v>1114.38871451876</v>
      </c>
      <c r="AN474" s="16">
        <f t="shared" si="31"/>
        <v>0.0240061836490565</v>
      </c>
      <c r="AO474" s="16">
        <v>9955</v>
      </c>
      <c r="AP474">
        <v>0.0419395922377794</v>
      </c>
      <c r="AQ474" s="4">
        <v>70</v>
      </c>
      <c r="AR474" s="4">
        <v>101</v>
      </c>
      <c r="AS474" s="4">
        <v>1.04604709302492</v>
      </c>
      <c r="AT474" s="4">
        <v>2113088</v>
      </c>
      <c r="AU474" s="4">
        <v>83135</v>
      </c>
      <c r="AV474" s="4">
        <v>1211</v>
      </c>
      <c r="AW474" s="4">
        <v>5167</v>
      </c>
      <c r="AX474" s="4">
        <v>373452</v>
      </c>
      <c r="AY474" s="4">
        <v>13740388</v>
      </c>
      <c r="AZ474" s="4">
        <v>37358.3143012507</v>
      </c>
      <c r="BA474" s="4">
        <v>0.804773542885605</v>
      </c>
      <c r="BB474" s="4">
        <v>38334</v>
      </c>
      <c r="BC474" s="4">
        <v>11512957</v>
      </c>
      <c r="BD474" s="24">
        <v>1400901.84</v>
      </c>
      <c r="BE474" s="12">
        <v>3808.86851549755</v>
      </c>
      <c r="BF474" s="20">
        <v>0.0820507206209724</v>
      </c>
      <c r="BG474" s="25">
        <v>299.042</v>
      </c>
      <c r="BH474" s="2">
        <v>7365.303</v>
      </c>
      <c r="BI474" s="4">
        <v>208.2199</v>
      </c>
      <c r="BJ474">
        <v>0</v>
      </c>
      <c r="BK474">
        <v>1</v>
      </c>
      <c r="BL474" s="17">
        <v>14.6082344378</v>
      </c>
      <c r="BM474">
        <v>1.33561182812603</v>
      </c>
      <c r="BN474">
        <v>2.03231208557</v>
      </c>
      <c r="BO474">
        <f t="shared" si="28"/>
        <v>2.71438005993077</v>
      </c>
      <c r="BP474">
        <v>17</v>
      </c>
    </row>
    <row r="475" spans="1:68">
      <c r="A475">
        <v>48</v>
      </c>
      <c r="B475" s="1" t="s">
        <v>272</v>
      </c>
      <c r="C475" s="1">
        <v>2014</v>
      </c>
      <c r="D475" s="1" t="str">
        <f t="shared" si="29"/>
        <v>焦作市2014</v>
      </c>
      <c r="E475" s="1">
        <v>982.972564945128</v>
      </c>
      <c r="F475" s="21">
        <v>74.6409911663438</v>
      </c>
      <c r="G475" s="1">
        <v>80.8619531823563</v>
      </c>
      <c r="H475" s="21">
        <v>63</v>
      </c>
      <c r="I475" s="1">
        <v>1108.329</v>
      </c>
      <c r="J475" s="1">
        <v>132.539726027397</v>
      </c>
      <c r="K475" s="1">
        <v>61.3808219178082</v>
      </c>
      <c r="L475" s="1">
        <v>45.4191780821918</v>
      </c>
      <c r="M475" s="2">
        <v>369.6</v>
      </c>
      <c r="N475" s="1">
        <v>52421</v>
      </c>
      <c r="O475" s="1">
        <v>10.8670625533837</v>
      </c>
      <c r="P475" s="1">
        <v>54.849704</v>
      </c>
      <c r="Q475" s="1">
        <v>54.849704</v>
      </c>
      <c r="R475" s="1">
        <v>907.885040530582</v>
      </c>
      <c r="S475" s="1">
        <v>61.9261403993905</v>
      </c>
      <c r="T475" s="1">
        <v>87777</v>
      </c>
      <c r="U475" s="1" t="s">
        <v>274</v>
      </c>
      <c r="V475" s="1">
        <v>0</v>
      </c>
      <c r="W475" s="1">
        <v>0</v>
      </c>
      <c r="X475" s="1">
        <v>1</v>
      </c>
      <c r="Y475" s="1">
        <v>57</v>
      </c>
      <c r="Z475">
        <v>1</v>
      </c>
      <c r="AA475">
        <v>4</v>
      </c>
      <c r="AB475" s="1">
        <v>0</v>
      </c>
      <c r="AC475" s="1">
        <v>1</v>
      </c>
      <c r="AD475" s="1">
        <v>0</v>
      </c>
      <c r="AE475" s="1">
        <v>0</v>
      </c>
      <c r="AF475" s="12">
        <v>1055746</v>
      </c>
      <c r="AG475" s="12">
        <v>1924798</v>
      </c>
      <c r="AH475">
        <v>0.548497037091684</v>
      </c>
      <c r="AI475" s="10">
        <v>18443139</v>
      </c>
      <c r="AJ475" s="22">
        <v>53.23</v>
      </c>
      <c r="AK475" s="16">
        <v>4071</v>
      </c>
      <c r="AL475" s="23">
        <v>447502.98</v>
      </c>
      <c r="AM475" s="16">
        <f t="shared" si="30"/>
        <v>1210.77646103896</v>
      </c>
      <c r="AN475" s="16">
        <f t="shared" si="31"/>
        <v>0.0242639270896348</v>
      </c>
      <c r="AO475" s="16">
        <v>10104</v>
      </c>
      <c r="AP475">
        <v>0.0453037067059691</v>
      </c>
      <c r="AQ475" s="4">
        <v>94</v>
      </c>
      <c r="AR475" s="4">
        <v>99</v>
      </c>
      <c r="AS475" s="4">
        <v>1.05757480625509</v>
      </c>
      <c r="AT475" s="4">
        <v>2121205</v>
      </c>
      <c r="AU475" s="4">
        <v>93824</v>
      </c>
      <c r="AV475" s="4">
        <v>1214</v>
      </c>
      <c r="AW475" s="4">
        <v>4476</v>
      </c>
      <c r="AX475" s="4">
        <v>373480</v>
      </c>
      <c r="AY475" s="4">
        <v>16235342</v>
      </c>
      <c r="AZ475" s="4">
        <v>43926.7911255411</v>
      </c>
      <c r="BA475" s="4">
        <v>0.880291690042568</v>
      </c>
      <c r="BB475" s="4">
        <v>41304</v>
      </c>
      <c r="BC475" s="4">
        <v>14259078</v>
      </c>
      <c r="BD475" s="24">
        <v>1513585.92</v>
      </c>
      <c r="BE475" s="12">
        <v>4095.2</v>
      </c>
      <c r="BF475" s="20">
        <v>0.0820676957431162</v>
      </c>
      <c r="BG475" s="25">
        <v>339.463</v>
      </c>
      <c r="BH475" s="2">
        <v>7382.768</v>
      </c>
      <c r="BI475" s="4">
        <v>204.0482</v>
      </c>
      <c r="BJ475">
        <v>0</v>
      </c>
      <c r="BK475">
        <v>1</v>
      </c>
      <c r="BL475" s="17">
        <v>14.6733526456</v>
      </c>
      <c r="BM475">
        <v>1.64420913331507</v>
      </c>
      <c r="BN475">
        <v>2.08879396926</v>
      </c>
      <c r="BO475">
        <f t="shared" si="28"/>
        <v>3.43441412187073</v>
      </c>
      <c r="BP475" s="26">
        <v>23.2407407407407</v>
      </c>
    </row>
    <row r="476" spans="1:68">
      <c r="A476">
        <v>48</v>
      </c>
      <c r="B476" s="1" t="s">
        <v>272</v>
      </c>
      <c r="C476" s="1">
        <v>2015</v>
      </c>
      <c r="D476" s="1" t="str">
        <f t="shared" si="29"/>
        <v>焦作市2015</v>
      </c>
      <c r="E476" s="1">
        <v>1028.31229654754</v>
      </c>
      <c r="F476" s="21">
        <v>79.2115883716937</v>
      </c>
      <c r="G476" s="1">
        <v>79.9754324022411</v>
      </c>
      <c r="H476" s="21">
        <v>63</v>
      </c>
      <c r="I476" s="1">
        <v>1173.237</v>
      </c>
      <c r="J476" s="1">
        <v>151.6</v>
      </c>
      <c r="K476" s="1">
        <v>49.2904109589041</v>
      </c>
      <c r="L476" s="1">
        <v>49.3178082191781</v>
      </c>
      <c r="M476" s="2">
        <v>371.68</v>
      </c>
      <c r="N476" s="1">
        <v>54590</v>
      </c>
      <c r="O476" s="1">
        <v>10.9076059947758</v>
      </c>
      <c r="P476" s="1">
        <v>53.213749</v>
      </c>
      <c r="Q476" s="1">
        <v>54.992576</v>
      </c>
      <c r="R476" s="1">
        <v>912.994350282486</v>
      </c>
      <c r="S476" s="1">
        <v>59.2139854815226</v>
      </c>
      <c r="T476" s="1">
        <v>97868</v>
      </c>
      <c r="U476" s="1" t="s">
        <v>274</v>
      </c>
      <c r="V476" s="1">
        <v>0</v>
      </c>
      <c r="W476" s="1">
        <v>0</v>
      </c>
      <c r="X476" s="1">
        <v>1</v>
      </c>
      <c r="Y476" s="1">
        <v>58</v>
      </c>
      <c r="Z476">
        <v>1</v>
      </c>
      <c r="AA476">
        <v>4</v>
      </c>
      <c r="AB476" s="1">
        <v>0</v>
      </c>
      <c r="AC476" s="1">
        <v>1</v>
      </c>
      <c r="AD476" s="1">
        <v>0</v>
      </c>
      <c r="AE476" s="1">
        <v>0</v>
      </c>
      <c r="AF476" s="12">
        <v>1151098</v>
      </c>
      <c r="AG476" s="12">
        <v>2163159</v>
      </c>
      <c r="AH476">
        <v>0.53213748966211</v>
      </c>
      <c r="AI476" s="10">
        <v>19260785</v>
      </c>
      <c r="AJ476" s="22">
        <v>54.85</v>
      </c>
      <c r="AK476" s="16">
        <v>4071</v>
      </c>
      <c r="AL476" s="23">
        <v>490393.074</v>
      </c>
      <c r="AM476" s="16">
        <f t="shared" si="30"/>
        <v>1319.39591584158</v>
      </c>
      <c r="AN476" s="16">
        <f t="shared" si="31"/>
        <v>0.0254607002777924</v>
      </c>
      <c r="AO476" s="16">
        <v>9726</v>
      </c>
      <c r="AP476">
        <v>0.0473121714566446</v>
      </c>
      <c r="AQ476" s="4">
        <v>145</v>
      </c>
      <c r="AR476" s="4">
        <v>151</v>
      </c>
      <c r="AS476" s="4">
        <v>1.02509714418603</v>
      </c>
      <c r="AT476" s="4">
        <v>2138993</v>
      </c>
      <c r="AU476" s="4">
        <v>97438</v>
      </c>
      <c r="AV476" s="4">
        <v>1213</v>
      </c>
      <c r="AW476" s="4">
        <v>4590</v>
      </c>
      <c r="AX476" s="4">
        <v>373702</v>
      </c>
      <c r="AY476" s="4">
        <v>18799513</v>
      </c>
      <c r="AZ476" s="4">
        <v>50579.8348041326</v>
      </c>
      <c r="BA476" s="4">
        <v>0.976051235710279</v>
      </c>
      <c r="BB476" s="4">
        <v>33380</v>
      </c>
      <c r="BC476" s="4">
        <v>14834217</v>
      </c>
      <c r="BD476" s="24">
        <v>1280559.04</v>
      </c>
      <c r="BE476" s="12">
        <v>3445.32673267327</v>
      </c>
      <c r="BF476" s="20">
        <v>0.0664852984964008</v>
      </c>
      <c r="BG476" s="25">
        <v>381.974</v>
      </c>
      <c r="BH476" s="2">
        <v>7389.352</v>
      </c>
      <c r="BI476" s="4">
        <v>235.2243</v>
      </c>
      <c r="BJ476">
        <v>0</v>
      </c>
      <c r="BK476">
        <v>1</v>
      </c>
      <c r="BL476" s="17">
        <v>14.3780807034</v>
      </c>
      <c r="BM476">
        <v>1.63984485322466</v>
      </c>
      <c r="BN476">
        <v>2.06686267408</v>
      </c>
      <c r="BO476">
        <f t="shared" si="28"/>
        <v>3.38933411841224</v>
      </c>
      <c r="BP476" s="26">
        <v>66.4555555555556</v>
      </c>
    </row>
    <row r="477" spans="1:68">
      <c r="A477">
        <v>48</v>
      </c>
      <c r="B477" s="1" t="s">
        <v>272</v>
      </c>
      <c r="C477" s="1">
        <v>2016</v>
      </c>
      <c r="D477" s="1" t="str">
        <f t="shared" si="29"/>
        <v>焦作市2016</v>
      </c>
      <c r="E477" s="1">
        <v>1036.87409285641</v>
      </c>
      <c r="F477" s="21">
        <v>74.0363659510922</v>
      </c>
      <c r="G477" s="1">
        <v>76.130544226628</v>
      </c>
      <c r="H477" s="21">
        <v>63</v>
      </c>
      <c r="I477" s="1">
        <v>1287.405</v>
      </c>
      <c r="J477" s="1">
        <v>140.906849315068</v>
      </c>
      <c r="K477" s="1">
        <v>39.7123287671233</v>
      </c>
      <c r="L477" s="1">
        <v>48.1780821917808</v>
      </c>
      <c r="M477" s="2">
        <v>374</v>
      </c>
      <c r="N477" s="1">
        <v>59183</v>
      </c>
      <c r="O477" s="1">
        <v>10.988389617471</v>
      </c>
      <c r="P477" s="1">
        <v>57.008985</v>
      </c>
      <c r="Q477" s="1">
        <v>57.008985</v>
      </c>
      <c r="R477" s="1">
        <v>918.693195774994</v>
      </c>
      <c r="S477" s="1">
        <v>59.4774904214559</v>
      </c>
      <c r="T477" s="1">
        <v>97491</v>
      </c>
      <c r="U477" s="1" t="s">
        <v>275</v>
      </c>
      <c r="V477" s="1">
        <v>0</v>
      </c>
      <c r="W477" s="1">
        <v>0</v>
      </c>
      <c r="X477" s="1">
        <v>0</v>
      </c>
      <c r="Y477" s="1">
        <v>54</v>
      </c>
      <c r="Z477">
        <v>1</v>
      </c>
      <c r="AA477">
        <v>3</v>
      </c>
      <c r="AB477" s="1">
        <v>1</v>
      </c>
      <c r="AC477" s="1">
        <v>1</v>
      </c>
      <c r="AD477" s="1">
        <v>0</v>
      </c>
      <c r="AE477" s="1">
        <v>1</v>
      </c>
      <c r="AF477" s="12">
        <v>1241772</v>
      </c>
      <c r="AG477" s="12">
        <v>2178204</v>
      </c>
      <c r="AH477">
        <v>0.570089853842891</v>
      </c>
      <c r="AI477" s="10">
        <v>20950796</v>
      </c>
      <c r="AJ477" s="22">
        <v>56.45</v>
      </c>
      <c r="AK477" s="16">
        <v>4071</v>
      </c>
      <c r="AL477" s="23">
        <v>549537.4059</v>
      </c>
      <c r="AM477" s="16">
        <f t="shared" si="30"/>
        <v>1469.3513526738</v>
      </c>
      <c r="AN477" s="16">
        <f t="shared" si="31"/>
        <v>0.0262299058183756</v>
      </c>
      <c r="AO477" s="16">
        <v>10134</v>
      </c>
      <c r="AP477">
        <v>0.0514635126504544</v>
      </c>
      <c r="AQ477" s="4">
        <v>141</v>
      </c>
      <c r="AR477" s="4">
        <v>194</v>
      </c>
      <c r="AS477" s="4">
        <v>1.04142653840356</v>
      </c>
      <c r="AT477" s="4">
        <v>2178254</v>
      </c>
      <c r="AU477" s="4">
        <v>74003</v>
      </c>
      <c r="AV477" s="4">
        <v>1336</v>
      </c>
      <c r="AW477" s="4">
        <v>4591</v>
      </c>
      <c r="AX477" s="4">
        <v>375445</v>
      </c>
      <c r="AY477" s="4">
        <v>21980084</v>
      </c>
      <c r="AZ477" s="4">
        <v>58770.2780748663</v>
      </c>
      <c r="BA477" s="4">
        <v>1.04912882546324</v>
      </c>
      <c r="BB477" s="4">
        <v>31726</v>
      </c>
      <c r="BC477" s="4">
        <v>16405007</v>
      </c>
      <c r="BD477" s="24">
        <v>1295248.5</v>
      </c>
      <c r="BE477" s="12">
        <v>3463.23128342246</v>
      </c>
      <c r="BF477" s="20">
        <v>0.0618233550648863</v>
      </c>
      <c r="BG477" s="25">
        <v>434.955</v>
      </c>
      <c r="BH477" s="2">
        <v>8012.78</v>
      </c>
      <c r="BI477" s="4">
        <v>269.9647</v>
      </c>
      <c r="BJ477">
        <v>0</v>
      </c>
      <c r="BK477">
        <v>1</v>
      </c>
      <c r="BL477" s="17">
        <v>14.7410584223</v>
      </c>
      <c r="BM477">
        <v>2.13920880865205</v>
      </c>
      <c r="BN477">
        <v>2.05144677879</v>
      </c>
      <c r="BO477">
        <f t="shared" si="28"/>
        <v>4.38847301966845</v>
      </c>
      <c r="BP477">
        <v>25.88</v>
      </c>
    </row>
    <row r="478" spans="1:68">
      <c r="A478">
        <v>48</v>
      </c>
      <c r="B478" s="1" t="s">
        <v>272</v>
      </c>
      <c r="C478" s="1">
        <v>2017</v>
      </c>
      <c r="D478" s="1" t="str">
        <f t="shared" si="29"/>
        <v>焦作市2017</v>
      </c>
      <c r="E478" s="1">
        <v>1078.0633624681</v>
      </c>
      <c r="F478" s="21">
        <v>68.432706498918</v>
      </c>
      <c r="G478" s="1">
        <v>65.0428027015251</v>
      </c>
      <c r="H478" s="21">
        <v>63</v>
      </c>
      <c r="I478" s="1">
        <v>1458.338</v>
      </c>
      <c r="J478" s="1">
        <v>113.095890410959</v>
      </c>
      <c r="K478" s="1">
        <v>25.227397260274</v>
      </c>
      <c r="L478" s="1">
        <v>44.1972602739726</v>
      </c>
      <c r="M478" s="2">
        <v>371</v>
      </c>
      <c r="N478" s="1">
        <v>64173.01</v>
      </c>
      <c r="O478" s="1">
        <v>11.0693379962987</v>
      </c>
      <c r="P478" s="1">
        <v>55.850439</v>
      </c>
      <c r="Q478" s="1">
        <v>55.850439</v>
      </c>
      <c r="R478" s="1">
        <v>911.32399901744</v>
      </c>
      <c r="S478" s="1">
        <v>58.4412964343669</v>
      </c>
      <c r="T478" s="1">
        <v>113404</v>
      </c>
      <c r="U478" s="1" t="s">
        <v>275</v>
      </c>
      <c r="V478" s="1">
        <v>0</v>
      </c>
      <c r="W478" s="1">
        <v>0</v>
      </c>
      <c r="X478" s="1">
        <v>0</v>
      </c>
      <c r="Y478" s="1">
        <v>55</v>
      </c>
      <c r="Z478">
        <v>1</v>
      </c>
      <c r="AA478">
        <v>3</v>
      </c>
      <c r="AB478" s="1">
        <v>1</v>
      </c>
      <c r="AC478" s="1">
        <v>1</v>
      </c>
      <c r="AD478" s="1">
        <v>0</v>
      </c>
      <c r="AE478" s="1">
        <v>0</v>
      </c>
      <c r="AF478" s="12">
        <v>1337866</v>
      </c>
      <c r="AG478" s="12">
        <v>2395444</v>
      </c>
      <c r="AH478">
        <v>0.558504394174942</v>
      </c>
      <c r="AI478" s="10">
        <v>22801000</v>
      </c>
      <c r="AJ478" s="22">
        <v>57.99</v>
      </c>
      <c r="AK478" s="16">
        <v>4071</v>
      </c>
      <c r="AL478" s="23">
        <v>558995.0256</v>
      </c>
      <c r="AM478" s="16">
        <f t="shared" si="30"/>
        <v>1506.72513638814</v>
      </c>
      <c r="AN478" s="16">
        <f t="shared" si="31"/>
        <v>0.0245162504100697</v>
      </c>
      <c r="AO478" s="16">
        <v>10300</v>
      </c>
      <c r="AP478">
        <v>0.0560083517563252</v>
      </c>
      <c r="AQ478" s="4">
        <v>137</v>
      </c>
      <c r="AR478" s="4">
        <v>241</v>
      </c>
      <c r="AS478" s="4">
        <v>1.00807084650466</v>
      </c>
      <c r="AT478" s="4">
        <v>2266279</v>
      </c>
      <c r="AU478" s="4">
        <v>52346</v>
      </c>
      <c r="AV478" s="4">
        <v>1289</v>
      </c>
      <c r="AW478" s="4">
        <v>4591</v>
      </c>
      <c r="AX478" s="4">
        <v>389431</v>
      </c>
      <c r="AY478" s="4">
        <v>25104593</v>
      </c>
      <c r="AZ478" s="4">
        <v>67667.3665768194</v>
      </c>
      <c r="BA478" s="4">
        <v>1.10103034954607</v>
      </c>
      <c r="BB478" s="4">
        <v>35776</v>
      </c>
      <c r="BC478" s="4">
        <v>16303665</v>
      </c>
      <c r="BD478" s="24">
        <v>1486400</v>
      </c>
      <c r="BE478" s="12">
        <v>4006.46900269542</v>
      </c>
      <c r="BF478" s="20">
        <v>0.0651901232402088</v>
      </c>
      <c r="BG478" s="25">
        <v>496.83</v>
      </c>
      <c r="BH478" s="2">
        <v>8020.809</v>
      </c>
      <c r="BI478" s="4">
        <v>304.2296</v>
      </c>
      <c r="BJ478">
        <v>0</v>
      </c>
      <c r="BK478">
        <v>1</v>
      </c>
      <c r="BL478" s="17">
        <v>14.9963705944</v>
      </c>
      <c r="BM478">
        <v>1.46481156766575</v>
      </c>
      <c r="BN478">
        <v>2.27503350933</v>
      </c>
      <c r="BO478">
        <f t="shared" si="28"/>
        <v>3.3324954012938</v>
      </c>
      <c r="BP478">
        <v>43.36</v>
      </c>
    </row>
    <row r="479" spans="1:68">
      <c r="A479">
        <v>48</v>
      </c>
      <c r="B479" s="1" t="s">
        <v>272</v>
      </c>
      <c r="C479" s="1">
        <v>2018</v>
      </c>
      <c r="D479" s="1" t="str">
        <f t="shared" si="29"/>
        <v>焦作市2018</v>
      </c>
      <c r="E479" s="1">
        <v>1099.98971176945</v>
      </c>
      <c r="F479" s="21">
        <v>59.4290678271052</v>
      </c>
      <c r="G479" s="1">
        <v>58.2918108118393</v>
      </c>
      <c r="H479" s="21">
        <v>67</v>
      </c>
      <c r="I479" s="1">
        <v>1447.334</v>
      </c>
      <c r="J479" s="1">
        <v>100.583333333333</v>
      </c>
      <c r="K479" s="1">
        <v>16</v>
      </c>
      <c r="L479" s="1">
        <v>37.75</v>
      </c>
      <c r="M479" s="2">
        <v>373</v>
      </c>
      <c r="N479" s="1">
        <v>66328</v>
      </c>
      <c r="O479" s="1">
        <v>11.1023674097961</v>
      </c>
      <c r="P479" s="1">
        <v>54.099457</v>
      </c>
      <c r="Q479" s="1">
        <v>54.098202</v>
      </c>
      <c r="R479" s="1">
        <v>916.236796855809</v>
      </c>
      <c r="S479" s="1">
        <v>53.9228383218214</v>
      </c>
      <c r="T479" s="1">
        <v>86264</v>
      </c>
      <c r="U479" s="1" t="s">
        <v>275</v>
      </c>
      <c r="V479" s="1">
        <v>0</v>
      </c>
      <c r="W479" s="1">
        <v>0</v>
      </c>
      <c r="X479" s="1">
        <v>0</v>
      </c>
      <c r="Y479" s="1">
        <v>56</v>
      </c>
      <c r="Z479">
        <v>1</v>
      </c>
      <c r="AA479">
        <v>3</v>
      </c>
      <c r="AB479" s="1">
        <v>1</v>
      </c>
      <c r="AC479" s="1">
        <v>1</v>
      </c>
      <c r="AD479" s="1">
        <v>0</v>
      </c>
      <c r="AE479" s="1">
        <v>1</v>
      </c>
      <c r="AF479" s="12">
        <v>1455059</v>
      </c>
      <c r="AG479" s="12">
        <v>2689600</v>
      </c>
      <c r="AH479">
        <v>0.540994571683522</v>
      </c>
      <c r="AI479" s="10">
        <v>23714983</v>
      </c>
      <c r="AJ479" s="22">
        <v>59.42</v>
      </c>
      <c r="AK479" s="16">
        <v>4071</v>
      </c>
      <c r="AL479" s="23">
        <v>565384.0386</v>
      </c>
      <c r="AM479" s="16">
        <f t="shared" si="30"/>
        <v>1515.77490241287</v>
      </c>
      <c r="AN479" s="16">
        <f t="shared" si="31"/>
        <v>0.0238407945980817</v>
      </c>
      <c r="AO479" s="16">
        <v>9000</v>
      </c>
      <c r="AP479">
        <v>0.0582534586096782</v>
      </c>
      <c r="AQ479" s="4">
        <v>203</v>
      </c>
      <c r="AR479" s="4">
        <v>386</v>
      </c>
      <c r="AS479" s="4">
        <v>1.0450931272946</v>
      </c>
      <c r="AT479" s="4">
        <v>2387292</v>
      </c>
      <c r="AU479" s="4">
        <v>40583</v>
      </c>
      <c r="AV479" s="4">
        <v>1208</v>
      </c>
      <c r="AW479" s="4">
        <v>4591</v>
      </c>
      <c r="AX479" s="4">
        <v>450774</v>
      </c>
      <c r="AY479" s="4">
        <v>28447063</v>
      </c>
      <c r="AZ479" s="4">
        <v>76265.5844504022</v>
      </c>
      <c r="BA479" s="4">
        <v>1.199539674981</v>
      </c>
      <c r="BB479" s="4">
        <v>42445</v>
      </c>
      <c r="BC479" s="4">
        <v>19815092</v>
      </c>
      <c r="BD479" s="24">
        <v>1614700</v>
      </c>
      <c r="BE479" s="12">
        <v>4328.95442359249</v>
      </c>
      <c r="BF479" s="20">
        <v>0.0680877570099882</v>
      </c>
      <c r="BG479" s="25">
        <v>555.911</v>
      </c>
      <c r="BH479" s="2">
        <v>8031.687</v>
      </c>
      <c r="BI479" s="4">
        <v>329.2307</v>
      </c>
      <c r="BJ479">
        <v>0</v>
      </c>
      <c r="BK479">
        <v>1</v>
      </c>
      <c r="BL479" s="17">
        <v>14.8635892828</v>
      </c>
      <c r="BM479">
        <v>1.66886860333973</v>
      </c>
      <c r="BN479">
        <v>2.33961916374</v>
      </c>
      <c r="BO479">
        <f t="shared" si="28"/>
        <v>3.90451696613763</v>
      </c>
      <c r="BP479">
        <v>10.07</v>
      </c>
    </row>
    <row r="480" spans="1:68">
      <c r="A480">
        <v>48</v>
      </c>
      <c r="B480" s="1" t="s">
        <v>272</v>
      </c>
      <c r="C480" s="1">
        <v>2019</v>
      </c>
      <c r="D480" s="1" t="str">
        <f t="shared" si="29"/>
        <v>焦作市2019</v>
      </c>
      <c r="E480" s="1">
        <v>1068.73594700711</v>
      </c>
      <c r="F480" s="21">
        <v>57.2242948044967</v>
      </c>
      <c r="G480" s="1">
        <v>63.3333333333333</v>
      </c>
      <c r="H480" s="21">
        <v>63</v>
      </c>
      <c r="I480" s="1">
        <v>1509.13</v>
      </c>
      <c r="J480" s="1">
        <v>112.916666666666</v>
      </c>
      <c r="K480" s="1">
        <v>13.3333333333333</v>
      </c>
      <c r="L480" s="1">
        <v>37.5</v>
      </c>
      <c r="M480" s="2">
        <v>373</v>
      </c>
      <c r="N480" s="1">
        <v>76827</v>
      </c>
      <c r="O480" s="1">
        <v>11.2493114198521</v>
      </c>
      <c r="P480" s="1">
        <v>52.58179</v>
      </c>
      <c r="Q480" s="1">
        <v>52.57656</v>
      </c>
      <c r="R480" s="1">
        <v>916.236796855809</v>
      </c>
      <c r="S480" s="1">
        <v>53.6081503453321</v>
      </c>
      <c r="T480" s="1">
        <v>77168</v>
      </c>
      <c r="U480" s="1" t="s">
        <v>275</v>
      </c>
      <c r="V480" s="1">
        <v>0</v>
      </c>
      <c r="W480" s="1">
        <v>0</v>
      </c>
      <c r="X480" s="1">
        <v>0</v>
      </c>
      <c r="Y480" s="1">
        <v>57</v>
      </c>
      <c r="Z480">
        <v>1</v>
      </c>
      <c r="AA480">
        <v>3</v>
      </c>
      <c r="AB480" s="1">
        <v>1</v>
      </c>
      <c r="AC480" s="1">
        <v>1</v>
      </c>
      <c r="AD480" s="1">
        <v>0</v>
      </c>
      <c r="AE480" s="1">
        <v>0</v>
      </c>
      <c r="AF480" s="12">
        <v>1564690</v>
      </c>
      <c r="AG480" s="12">
        <v>2975726</v>
      </c>
      <c r="AH480">
        <v>0.52581790124494</v>
      </c>
      <c r="AI480" s="10">
        <v>27610000</v>
      </c>
      <c r="AJ480" s="22">
        <v>60.94</v>
      </c>
      <c r="AK480" s="16">
        <v>4071</v>
      </c>
      <c r="AL480" s="23">
        <v>609923.979</v>
      </c>
      <c r="AM480" s="16">
        <f t="shared" si="30"/>
        <v>1635.18493029491</v>
      </c>
      <c r="AN480" s="16">
        <f t="shared" si="31"/>
        <v>0.0220906910177472</v>
      </c>
      <c r="AO480" s="16">
        <v>9152</v>
      </c>
      <c r="AP480">
        <v>0.0678211741586834</v>
      </c>
      <c r="AQ480" s="4">
        <v>203</v>
      </c>
      <c r="AR480" s="4">
        <v>376</v>
      </c>
      <c r="AS480" s="4">
        <v>1.005749249961</v>
      </c>
      <c r="AT480" s="4">
        <v>2436469</v>
      </c>
      <c r="AU480" s="4">
        <v>33658</v>
      </c>
      <c r="AV480" s="4">
        <v>1102</v>
      </c>
      <c r="AW480" s="4">
        <v>4591</v>
      </c>
      <c r="AX480" s="4">
        <v>459095</v>
      </c>
      <c r="AY480" s="4">
        <v>31995365</v>
      </c>
      <c r="AZ480" s="4">
        <v>85778.4584450402</v>
      </c>
      <c r="BA480" s="4">
        <v>1.1588324882289</v>
      </c>
      <c r="BB480" s="4">
        <v>47970</v>
      </c>
      <c r="BC480" s="4">
        <v>10874907</v>
      </c>
      <c r="BD480" s="24">
        <v>1503000</v>
      </c>
      <c r="BE480" s="12">
        <v>4029.49061662198</v>
      </c>
      <c r="BF480" s="20">
        <v>0.0544367982614995</v>
      </c>
      <c r="BG480" s="25">
        <v>598.662</v>
      </c>
      <c r="BH480" s="2">
        <v>8031.687</v>
      </c>
      <c r="BI480" s="4">
        <v>401.4014</v>
      </c>
      <c r="BJ480">
        <v>0</v>
      </c>
      <c r="BK480">
        <v>1</v>
      </c>
      <c r="BL480" s="17">
        <v>15.0216972747</v>
      </c>
      <c r="BM480">
        <v>1.44628687943288</v>
      </c>
      <c r="BN480">
        <v>2.26117636945</v>
      </c>
      <c r="BO480">
        <f t="shared" si="28"/>
        <v>3.2703097152192</v>
      </c>
      <c r="BP480">
        <v>70.23</v>
      </c>
    </row>
    <row r="481" spans="1:68">
      <c r="A481">
        <v>48</v>
      </c>
      <c r="B481" s="1" t="s">
        <v>272</v>
      </c>
      <c r="C481" s="1">
        <v>2020</v>
      </c>
      <c r="D481" s="1" t="str">
        <f t="shared" si="29"/>
        <v>焦作市2020</v>
      </c>
      <c r="E481" s="1">
        <v>985.927602432206</v>
      </c>
      <c r="F481" s="21">
        <v>52.9829986916412</v>
      </c>
      <c r="G481" s="1">
        <v>55.9166666666666</v>
      </c>
      <c r="H481" s="1"/>
      <c r="I481" s="1"/>
      <c r="J481" s="1">
        <v>99.5833333333333</v>
      </c>
      <c r="K481" s="1">
        <v>11.6666666666666</v>
      </c>
      <c r="L481" s="1">
        <v>32.75</v>
      </c>
      <c r="M481" s="2">
        <v>373</v>
      </c>
      <c r="P481">
        <v>51.330379</v>
      </c>
      <c r="Q481" s="1">
        <v>48.18541</v>
      </c>
      <c r="R481" s="1">
        <v>916.236796855809</v>
      </c>
      <c r="S481" s="1">
        <v>53.6081503453321</v>
      </c>
      <c r="T481" s="1">
        <v>67301</v>
      </c>
      <c r="U481" s="1" t="s">
        <v>275</v>
      </c>
      <c r="V481" s="1">
        <v>0</v>
      </c>
      <c r="W481" s="1">
        <v>0</v>
      </c>
      <c r="X481" s="1">
        <v>0</v>
      </c>
      <c r="Y481" s="1">
        <v>58</v>
      </c>
      <c r="Z481">
        <v>1</v>
      </c>
      <c r="AA481">
        <v>3</v>
      </c>
      <c r="AB481" s="1">
        <v>1</v>
      </c>
      <c r="AC481" s="1">
        <v>1</v>
      </c>
      <c r="AD481" s="1">
        <v>0</v>
      </c>
      <c r="AE481" s="1">
        <v>0</v>
      </c>
      <c r="AF481" s="12">
        <v>1585337</v>
      </c>
      <c r="AG481" s="12">
        <v>3212287</v>
      </c>
      <c r="AH481">
        <v>0.493522839024035</v>
      </c>
      <c r="AI481" s="10">
        <v>21236036.107</v>
      </c>
      <c r="AJ481" s="22"/>
      <c r="AK481" s="16">
        <v>4071</v>
      </c>
      <c r="AM481" s="16"/>
      <c r="AN481" s="16"/>
      <c r="AP481">
        <v>0.0521641761409973</v>
      </c>
      <c r="BE481" s="8"/>
      <c r="BF481"/>
      <c r="BG481" s="25"/>
      <c r="BH481" s="2">
        <v>8031.687</v>
      </c>
      <c r="BJ481">
        <v>0</v>
      </c>
      <c r="BK481">
        <v>1</v>
      </c>
      <c r="BL481" s="17">
        <v>14.7980454372</v>
      </c>
      <c r="BM481">
        <v>1.76267954567397</v>
      </c>
      <c r="BN481">
        <v>2.2381946096</v>
      </c>
      <c r="BO481">
        <f t="shared" si="28"/>
        <v>3.94521985757966</v>
      </c>
      <c r="BP481">
        <v>68.59</v>
      </c>
    </row>
    <row r="482" spans="1:67">
      <c r="A482">
        <v>49</v>
      </c>
      <c r="B482" s="1" t="s">
        <v>276</v>
      </c>
      <c r="C482" s="1">
        <v>2011</v>
      </c>
      <c r="D482" s="1" t="str">
        <f t="shared" si="29"/>
        <v>濮阳市2011</v>
      </c>
      <c r="E482" s="1">
        <v>1281.05742979566</v>
      </c>
      <c r="F482" s="21">
        <v>78.6774125754147</v>
      </c>
      <c r="G482" s="1">
        <v>90.2292333245838</v>
      </c>
      <c r="H482" s="21">
        <v>64</v>
      </c>
      <c r="I482" s="1">
        <v>309.7786</v>
      </c>
      <c r="J482" s="1"/>
      <c r="K482" s="1"/>
      <c r="L482" s="1"/>
      <c r="M482" s="2">
        <v>416.6</v>
      </c>
      <c r="N482" s="1">
        <v>25066</v>
      </c>
      <c r="O482" s="1">
        <v>10.1292676251715</v>
      </c>
      <c r="P482" s="1">
        <v>32.938009</v>
      </c>
      <c r="Q482" s="1">
        <v>34.988718</v>
      </c>
      <c r="R482" s="1">
        <v>976.558837318331</v>
      </c>
      <c r="S482" s="1">
        <v>64.9974207195841</v>
      </c>
      <c r="T482" s="1">
        <v>31334</v>
      </c>
      <c r="U482" s="1" t="s">
        <v>277</v>
      </c>
      <c r="V482" s="1">
        <v>0</v>
      </c>
      <c r="W482" s="1">
        <v>0</v>
      </c>
      <c r="X482" s="1">
        <v>0</v>
      </c>
      <c r="Y482" s="1">
        <v>56</v>
      </c>
      <c r="Z482">
        <v>1</v>
      </c>
      <c r="AA482">
        <v>2</v>
      </c>
      <c r="AB482" s="1">
        <v>0</v>
      </c>
      <c r="AC482" s="1">
        <v>0</v>
      </c>
      <c r="AD482" s="1">
        <v>0</v>
      </c>
      <c r="AE482" s="1">
        <v>0</v>
      </c>
      <c r="AF482" s="12">
        <v>390155</v>
      </c>
      <c r="AG482" s="12">
        <v>1184513</v>
      </c>
      <c r="AH482">
        <v>0.329380091227365</v>
      </c>
      <c r="AI482" s="10">
        <v>8973433</v>
      </c>
      <c r="AJ482" s="22">
        <v>33.35</v>
      </c>
      <c r="AK482" s="16">
        <v>4266</v>
      </c>
      <c r="AL482" s="23">
        <v>101713.1824</v>
      </c>
      <c r="AM482" s="16">
        <f t="shared" si="30"/>
        <v>244.1507018723</v>
      </c>
      <c r="AN482" s="16">
        <f t="shared" si="31"/>
        <v>0.0113349241477593</v>
      </c>
      <c r="AO482" s="16">
        <v>3838</v>
      </c>
      <c r="AP482">
        <v>0.0210347702766057</v>
      </c>
      <c r="AQ482" s="4">
        <v>23</v>
      </c>
      <c r="AR482" s="4">
        <v>48</v>
      </c>
      <c r="AS482" s="4">
        <v>0.973710088056532</v>
      </c>
      <c r="AT482" s="4">
        <v>525068</v>
      </c>
      <c r="AU482" s="4">
        <v>12140</v>
      </c>
      <c r="AV482" s="4">
        <v>660</v>
      </c>
      <c r="AW482" s="4">
        <v>5039</v>
      </c>
      <c r="AX482" s="4">
        <v>146678</v>
      </c>
      <c r="AY482" s="4">
        <v>6121274</v>
      </c>
      <c r="AZ482" s="4">
        <v>14693.4085453673</v>
      </c>
      <c r="BA482" s="4">
        <v>0.682155201916591</v>
      </c>
      <c r="BB482" s="4">
        <v>14327</v>
      </c>
      <c r="BC482" s="4">
        <v>5883622</v>
      </c>
      <c r="BD482" s="24">
        <v>389588.3572</v>
      </c>
      <c r="BE482" s="12">
        <v>935.161683149304</v>
      </c>
      <c r="BF482" s="20">
        <v>0.0434157537254694</v>
      </c>
      <c r="BG482" s="25">
        <v>282.519</v>
      </c>
      <c r="BH482" s="2">
        <v>6407.8</v>
      </c>
      <c r="BI482" s="4">
        <v>53.77162</v>
      </c>
      <c r="BJ482">
        <v>0</v>
      </c>
      <c r="BK482">
        <v>0</v>
      </c>
      <c r="BL482" s="17">
        <v>13.5293087832</v>
      </c>
      <c r="BM482">
        <v>1.71431373950959</v>
      </c>
      <c r="BN482">
        <v>1.97684807605</v>
      </c>
      <c r="BO482">
        <f t="shared" si="28"/>
        <v>3.38893781769561</v>
      </c>
    </row>
    <row r="483" spans="1:67">
      <c r="A483">
        <v>49</v>
      </c>
      <c r="B483" s="1" t="s">
        <v>276</v>
      </c>
      <c r="C483" s="1">
        <v>2012</v>
      </c>
      <c r="D483" s="1" t="str">
        <f t="shared" si="29"/>
        <v>濮阳市2012</v>
      </c>
      <c r="E483" s="1">
        <v>1302.13424830157</v>
      </c>
      <c r="F483" s="21">
        <v>79.6726227379875</v>
      </c>
      <c r="G483" s="1">
        <v>78.1589369930867</v>
      </c>
      <c r="H483" s="21">
        <v>64</v>
      </c>
      <c r="I483" s="1">
        <v>377.3612</v>
      </c>
      <c r="J483" s="1">
        <v>78</v>
      </c>
      <c r="K483" s="1">
        <v>60</v>
      </c>
      <c r="L483" s="1">
        <v>34</v>
      </c>
      <c r="M483" s="2">
        <v>421.3</v>
      </c>
      <c r="N483" s="1">
        <v>27654</v>
      </c>
      <c r="O483" s="1">
        <v>10.2275256619486</v>
      </c>
      <c r="P483" s="1">
        <v>31.922416</v>
      </c>
      <c r="Q483" s="1">
        <v>32.255568</v>
      </c>
      <c r="R483" s="1">
        <v>987.576183778715</v>
      </c>
      <c r="S483" s="1">
        <v>65.1237748812772</v>
      </c>
      <c r="T483" s="1">
        <v>31545</v>
      </c>
      <c r="U483" s="1" t="s">
        <v>277</v>
      </c>
      <c r="V483" s="1">
        <v>0</v>
      </c>
      <c r="W483" s="1">
        <v>0</v>
      </c>
      <c r="X483" s="1">
        <v>0</v>
      </c>
      <c r="Y483" s="1">
        <v>57</v>
      </c>
      <c r="Z483">
        <v>1</v>
      </c>
      <c r="AA483">
        <v>2</v>
      </c>
      <c r="AB483" s="1">
        <v>0</v>
      </c>
      <c r="AC483" s="1">
        <v>0</v>
      </c>
      <c r="AD483" s="1">
        <v>0</v>
      </c>
      <c r="AE483" s="1">
        <v>0</v>
      </c>
      <c r="AF483" s="12">
        <v>480946</v>
      </c>
      <c r="AG483" s="12">
        <v>1506609</v>
      </c>
      <c r="AH483">
        <v>0.319224164995696</v>
      </c>
      <c r="AI483" s="10">
        <v>9896987</v>
      </c>
      <c r="AJ483" s="22">
        <v>35.2</v>
      </c>
      <c r="AK483" s="16">
        <v>4266</v>
      </c>
      <c r="AL483" s="23">
        <v>202006.3125</v>
      </c>
      <c r="AM483" s="16">
        <f t="shared" si="30"/>
        <v>479.483295751246</v>
      </c>
      <c r="AN483" s="16">
        <f t="shared" si="31"/>
        <v>0.0204108899506486</v>
      </c>
      <c r="AO483" s="16">
        <v>4240</v>
      </c>
      <c r="AP483">
        <v>0.0231996882325363</v>
      </c>
      <c r="AQ483" s="4">
        <v>20</v>
      </c>
      <c r="AR483" s="4">
        <v>45</v>
      </c>
      <c r="AS483" s="4">
        <v>1.05987503824312</v>
      </c>
      <c r="AT483" s="4">
        <v>549940</v>
      </c>
      <c r="AU483" s="4">
        <v>11577</v>
      </c>
      <c r="AV483" s="4">
        <v>795</v>
      </c>
      <c r="AW483" s="4">
        <v>5794</v>
      </c>
      <c r="AX483" s="4">
        <v>141727</v>
      </c>
      <c r="AY483" s="4">
        <v>7389623</v>
      </c>
      <c r="AZ483" s="4">
        <v>17540.0498457156</v>
      </c>
      <c r="BA483" s="4">
        <v>0.746653804839796</v>
      </c>
      <c r="BB483" s="4">
        <v>18385</v>
      </c>
      <c r="BC483" s="4">
        <v>6889326</v>
      </c>
      <c r="BD483" s="24">
        <v>390743.75</v>
      </c>
      <c r="BE483" s="12">
        <v>927.471516733919</v>
      </c>
      <c r="BF483" s="20">
        <v>0.0394810814644902</v>
      </c>
      <c r="BG483" s="25">
        <v>322.531</v>
      </c>
      <c r="BH483" s="2">
        <v>6452.202</v>
      </c>
      <c r="BI483" s="4">
        <v>64.64642</v>
      </c>
      <c r="BJ483">
        <v>0</v>
      </c>
      <c r="BK483">
        <v>0</v>
      </c>
      <c r="BL483" s="17">
        <v>13.8333348793</v>
      </c>
      <c r="BM483">
        <v>1.31683690375068</v>
      </c>
      <c r="BN483">
        <v>1.9822198497</v>
      </c>
      <c r="BO483">
        <f t="shared" si="28"/>
        <v>2.6102602494321</v>
      </c>
    </row>
    <row r="484" spans="1:68">
      <c r="A484">
        <v>49</v>
      </c>
      <c r="B484" s="1" t="s">
        <v>276</v>
      </c>
      <c r="C484" s="1">
        <v>2013</v>
      </c>
      <c r="D484" s="1" t="str">
        <f t="shared" si="29"/>
        <v>濮阳市2013</v>
      </c>
      <c r="E484" s="1">
        <v>1413.14995412277</v>
      </c>
      <c r="F484" s="21">
        <v>89.0569852679849</v>
      </c>
      <c r="G484" s="1">
        <v>91.9956726727347</v>
      </c>
      <c r="H484" s="21">
        <v>64</v>
      </c>
      <c r="I484" s="1">
        <v>421.0792</v>
      </c>
      <c r="J484" s="1"/>
      <c r="K484" s="1"/>
      <c r="L484" s="1"/>
      <c r="M484" s="2">
        <v>417.3</v>
      </c>
      <c r="N484" s="1">
        <v>27110</v>
      </c>
      <c r="O484" s="1">
        <v>10.2076579424927</v>
      </c>
      <c r="P484" s="1">
        <v>34.799808</v>
      </c>
      <c r="Q484" s="1">
        <v>35.342882</v>
      </c>
      <c r="R484" s="1">
        <v>1008.94584139265</v>
      </c>
      <c r="S484" s="1">
        <v>66.1763144858821</v>
      </c>
      <c r="T484" s="1">
        <v>41709</v>
      </c>
      <c r="U484" s="1" t="s">
        <v>277</v>
      </c>
      <c r="V484" s="1">
        <v>0</v>
      </c>
      <c r="W484" s="1">
        <v>0</v>
      </c>
      <c r="X484" s="1">
        <v>0</v>
      </c>
      <c r="Y484" s="1">
        <v>58</v>
      </c>
      <c r="Z484">
        <v>1</v>
      </c>
      <c r="AA484">
        <v>2</v>
      </c>
      <c r="AB484" s="1">
        <v>0</v>
      </c>
      <c r="AC484" s="1">
        <v>0</v>
      </c>
      <c r="AD484" s="1">
        <v>0</v>
      </c>
      <c r="AE484" s="1">
        <v>0</v>
      </c>
      <c r="AF484" s="12">
        <v>605050</v>
      </c>
      <c r="AG484" s="12">
        <v>1738659</v>
      </c>
      <c r="AH484">
        <v>0.347998083580507</v>
      </c>
      <c r="AI484" s="10">
        <v>11304789</v>
      </c>
      <c r="AJ484" s="22">
        <v>36.72</v>
      </c>
      <c r="AK484" s="16">
        <v>4136</v>
      </c>
      <c r="AL484" s="23">
        <v>241404.7428</v>
      </c>
      <c r="AM484" s="16">
        <f t="shared" si="30"/>
        <v>578.492074766355</v>
      </c>
      <c r="AN484" s="16">
        <f t="shared" si="31"/>
        <v>0.0213542015512187</v>
      </c>
      <c r="AO484" s="16">
        <v>4243</v>
      </c>
      <c r="AP484">
        <v>0.0273326619922631</v>
      </c>
      <c r="AQ484" s="4">
        <v>20</v>
      </c>
      <c r="AR484" s="4">
        <v>57</v>
      </c>
      <c r="AS484" s="4">
        <v>1.01766987416289</v>
      </c>
      <c r="AT484" s="4">
        <v>582805</v>
      </c>
      <c r="AU484" s="4">
        <v>9876</v>
      </c>
      <c r="AV484" s="4">
        <v>875</v>
      </c>
      <c r="AW484" s="4">
        <v>5862</v>
      </c>
      <c r="AX484" s="4">
        <v>147581</v>
      </c>
      <c r="AY484" s="4">
        <v>9418889</v>
      </c>
      <c r="AZ484" s="4">
        <v>22571.0256410256</v>
      </c>
      <c r="BA484" s="4">
        <v>0.833176895207863</v>
      </c>
      <c r="BB484" s="4">
        <v>21983</v>
      </c>
      <c r="BC484" s="4">
        <v>7355468</v>
      </c>
      <c r="BD484" s="24">
        <v>411847.8</v>
      </c>
      <c r="BE484" s="12">
        <v>986.934579439252</v>
      </c>
      <c r="BF484" s="20">
        <v>0.0364312681996984</v>
      </c>
      <c r="BG484" s="25">
        <v>366.043</v>
      </c>
      <c r="BH484" s="2">
        <v>6465.173</v>
      </c>
      <c r="BI484" s="4">
        <v>79.00265</v>
      </c>
      <c r="BJ484">
        <v>0</v>
      </c>
      <c r="BK484">
        <v>0</v>
      </c>
      <c r="BL484" s="17">
        <v>14.3260581448</v>
      </c>
      <c r="BM484">
        <v>1.41683101577534</v>
      </c>
      <c r="BN484">
        <v>2.27076273273</v>
      </c>
      <c r="BO484">
        <f t="shared" si="28"/>
        <v>3.21728706919864</v>
      </c>
      <c r="BP484">
        <v>9</v>
      </c>
    </row>
    <row r="485" spans="1:68">
      <c r="A485">
        <v>49</v>
      </c>
      <c r="B485" s="1" t="s">
        <v>276</v>
      </c>
      <c r="C485" s="1">
        <v>2014</v>
      </c>
      <c r="D485" s="1" t="str">
        <f t="shared" si="29"/>
        <v>濮阳市2014</v>
      </c>
      <c r="E485" s="1">
        <v>1409.79419250839</v>
      </c>
      <c r="F485" s="21">
        <v>72.2451514436427</v>
      </c>
      <c r="G485" s="1">
        <v>80.7718956248444</v>
      </c>
      <c r="H485" s="21">
        <v>64</v>
      </c>
      <c r="I485" s="1">
        <v>402.2956</v>
      </c>
      <c r="J485" s="1">
        <v>117.164383561644</v>
      </c>
      <c r="K485" s="1">
        <v>38.386301369863</v>
      </c>
      <c r="L485" s="1">
        <v>40.0328767123288</v>
      </c>
      <c r="M485" s="2">
        <v>424.5</v>
      </c>
      <c r="N485" s="1">
        <v>34895</v>
      </c>
      <c r="O485" s="1">
        <v>10.4600988314513</v>
      </c>
      <c r="P485" s="1">
        <v>38.692267</v>
      </c>
      <c r="Q485" s="1">
        <v>37.713996</v>
      </c>
      <c r="R485" s="1">
        <v>1013.61031518625</v>
      </c>
      <c r="S485" s="1">
        <v>59.4339547387146</v>
      </c>
      <c r="T485" s="1">
        <v>39459</v>
      </c>
      <c r="U485" s="1" t="s">
        <v>277</v>
      </c>
      <c r="V485" s="1">
        <v>0</v>
      </c>
      <c r="W485" s="1">
        <v>0</v>
      </c>
      <c r="X485" s="1">
        <v>0</v>
      </c>
      <c r="Y485" s="1">
        <v>59</v>
      </c>
      <c r="Z485">
        <v>1</v>
      </c>
      <c r="AA485">
        <v>2</v>
      </c>
      <c r="AB485" s="1">
        <v>0</v>
      </c>
      <c r="AC485" s="1">
        <v>0</v>
      </c>
      <c r="AD485" s="1">
        <v>0</v>
      </c>
      <c r="AE485" s="1">
        <v>0</v>
      </c>
      <c r="AF485" s="12">
        <v>704000</v>
      </c>
      <c r="AG485" s="12">
        <v>1819485</v>
      </c>
      <c r="AH485">
        <v>0.386922673174003</v>
      </c>
      <c r="AI485" s="10">
        <v>12536056</v>
      </c>
      <c r="AJ485" s="22">
        <v>38.51</v>
      </c>
      <c r="AK485" s="16">
        <v>4188</v>
      </c>
      <c r="AL485" s="23">
        <v>299258.7876</v>
      </c>
      <c r="AM485" s="16">
        <f t="shared" si="30"/>
        <v>704.967697526502</v>
      </c>
      <c r="AN485" s="16">
        <f t="shared" si="31"/>
        <v>0.0238718451481072</v>
      </c>
      <c r="AO485" s="16">
        <v>4685</v>
      </c>
      <c r="AP485">
        <v>0.0299332760267431</v>
      </c>
      <c r="AQ485" s="4">
        <v>35</v>
      </c>
      <c r="AR485" s="4">
        <v>52</v>
      </c>
      <c r="AS485" s="4">
        <v>1.01010980165061</v>
      </c>
      <c r="AT485" s="4">
        <v>626811</v>
      </c>
      <c r="AU485" s="4">
        <v>8110</v>
      </c>
      <c r="AV485" s="4">
        <v>988</v>
      </c>
      <c r="AW485" s="4">
        <v>4502</v>
      </c>
      <c r="AX485" s="4">
        <v>140705</v>
      </c>
      <c r="AY485" s="4">
        <v>11157830</v>
      </c>
      <c r="AZ485" s="4">
        <v>26284.640753828</v>
      </c>
      <c r="BA485" s="4">
        <v>0.89005904249311</v>
      </c>
      <c r="BB485" s="4">
        <v>23160</v>
      </c>
      <c r="BC485" s="4">
        <v>8993208</v>
      </c>
      <c r="BD485" s="24">
        <v>463167.12</v>
      </c>
      <c r="BE485" s="12">
        <v>1091.08862190813</v>
      </c>
      <c r="BF485" s="20">
        <v>0.036946797302118</v>
      </c>
      <c r="BG485" s="25">
        <v>431.983</v>
      </c>
      <c r="BH485" s="2">
        <v>6465.173</v>
      </c>
      <c r="BI485" s="4">
        <v>74.38547</v>
      </c>
      <c r="BJ485">
        <v>0</v>
      </c>
      <c r="BK485">
        <v>0</v>
      </c>
      <c r="BL485" s="17">
        <v>14.7549936237</v>
      </c>
      <c r="BM485">
        <v>1.57537443648767</v>
      </c>
      <c r="BN485">
        <v>2.19703403444</v>
      </c>
      <c r="BO485">
        <f t="shared" si="28"/>
        <v>3.46115125395015</v>
      </c>
      <c r="BP485" s="26">
        <v>31.6666666666667</v>
      </c>
    </row>
    <row r="486" spans="1:68">
      <c r="A486">
        <v>49</v>
      </c>
      <c r="B486" s="1" t="s">
        <v>276</v>
      </c>
      <c r="C486" s="1">
        <v>2015</v>
      </c>
      <c r="D486" s="1" t="str">
        <f t="shared" si="29"/>
        <v>濮阳市2015</v>
      </c>
      <c r="E486" s="1">
        <v>1392.88433997961</v>
      </c>
      <c r="F486" s="21">
        <v>80.2656256860902</v>
      </c>
      <c r="G486" s="1">
        <v>83.084407289636</v>
      </c>
      <c r="H486" s="21">
        <v>64</v>
      </c>
      <c r="I486" s="1">
        <v>370.2502</v>
      </c>
      <c r="J486" s="1">
        <v>138.432876712329</v>
      </c>
      <c r="K486" s="1">
        <v>29.4712328767123</v>
      </c>
      <c r="L486" s="1">
        <v>41.5671232876712</v>
      </c>
      <c r="M486" s="2">
        <v>429.01</v>
      </c>
      <c r="N486" s="1">
        <v>36842</v>
      </c>
      <c r="O486" s="1">
        <v>10.5143937777122</v>
      </c>
      <c r="P486" s="1">
        <v>36.128812</v>
      </c>
      <c r="Q486" s="1">
        <v>36.101884</v>
      </c>
      <c r="R486" s="1">
        <v>1024.37917860554</v>
      </c>
      <c r="S486" s="1">
        <v>56.2179597518354</v>
      </c>
      <c r="T486" s="1">
        <v>63030</v>
      </c>
      <c r="U486" s="1" t="s">
        <v>278</v>
      </c>
      <c r="V486" s="1">
        <v>0</v>
      </c>
      <c r="W486" s="1">
        <v>0</v>
      </c>
      <c r="X486" s="1">
        <v>0</v>
      </c>
      <c r="Y486" s="1">
        <v>44</v>
      </c>
      <c r="Z486">
        <v>1</v>
      </c>
      <c r="AA486">
        <v>4</v>
      </c>
      <c r="AB486" s="1">
        <v>0</v>
      </c>
      <c r="AC486" s="1">
        <v>0</v>
      </c>
      <c r="AD486" s="1">
        <v>0</v>
      </c>
      <c r="AE486" s="1">
        <v>0</v>
      </c>
      <c r="AF486" s="12">
        <v>789989</v>
      </c>
      <c r="AG486" s="12">
        <v>2186590</v>
      </c>
      <c r="AH486">
        <v>0.361288124431192</v>
      </c>
      <c r="AI486" s="10">
        <v>13283410</v>
      </c>
      <c r="AJ486" s="22">
        <v>40.35</v>
      </c>
      <c r="AK486" s="16">
        <v>4188</v>
      </c>
      <c r="AL486" s="23">
        <v>358407.0496</v>
      </c>
      <c r="AM486" s="16">
        <f t="shared" si="30"/>
        <v>835.428194214587</v>
      </c>
      <c r="AN486" s="16">
        <f t="shared" si="31"/>
        <v>0.0269815544050812</v>
      </c>
      <c r="AO486" s="16">
        <v>4540</v>
      </c>
      <c r="AP486">
        <v>0.0317177889207259</v>
      </c>
      <c r="AQ486" s="4">
        <v>34</v>
      </c>
      <c r="AR486" s="4">
        <v>69</v>
      </c>
      <c r="AS486" s="4">
        <v>1.01051672324877</v>
      </c>
      <c r="AT486" s="4">
        <v>686728</v>
      </c>
      <c r="AU486" s="4">
        <v>8401</v>
      </c>
      <c r="AV486" s="4">
        <v>1006</v>
      </c>
      <c r="AW486" s="4">
        <v>4173</v>
      </c>
      <c r="AX486" s="4">
        <v>148846</v>
      </c>
      <c r="AY486" s="4">
        <v>13052767</v>
      </c>
      <c r="AZ486" s="4">
        <v>30425.3210880865</v>
      </c>
      <c r="BA486" s="4">
        <v>0.982636762698735</v>
      </c>
      <c r="BB486" s="4">
        <v>21348</v>
      </c>
      <c r="BC486" s="4">
        <v>8889790</v>
      </c>
      <c r="BD486" s="24">
        <v>490175.08</v>
      </c>
      <c r="BE486" s="12">
        <v>1142.57262068483</v>
      </c>
      <c r="BF486" s="20">
        <v>0.0369012986876111</v>
      </c>
      <c r="BG486" s="25">
        <v>449.251</v>
      </c>
      <c r="BH486" s="2">
        <v>6529.028</v>
      </c>
      <c r="BI486" s="4">
        <v>74.33219</v>
      </c>
      <c r="BJ486">
        <v>0</v>
      </c>
      <c r="BK486">
        <v>0</v>
      </c>
      <c r="BL486" s="17">
        <v>14.3151377653</v>
      </c>
      <c r="BM486">
        <v>1.60977203466027</v>
      </c>
      <c r="BN486">
        <v>2.19208974122</v>
      </c>
      <c r="BO486">
        <f t="shared" si="28"/>
        <v>3.52876476288163</v>
      </c>
      <c r="BP486" s="26">
        <v>33.2269841269841</v>
      </c>
    </row>
    <row r="487" spans="1:68">
      <c r="A487">
        <v>49</v>
      </c>
      <c r="B487" s="1" t="s">
        <v>276</v>
      </c>
      <c r="C487" s="1">
        <v>2016</v>
      </c>
      <c r="D487" s="1" t="str">
        <f t="shared" si="29"/>
        <v>濮阳市2016</v>
      </c>
      <c r="E487" s="1">
        <v>1337.90449549819</v>
      </c>
      <c r="F487" s="21">
        <v>69.6495891588063</v>
      </c>
      <c r="G487" s="1">
        <v>72.3291157500876</v>
      </c>
      <c r="H487" s="21">
        <v>64</v>
      </c>
      <c r="I487" s="1">
        <v>411.9924</v>
      </c>
      <c r="J487" s="1">
        <v>136.920547945205</v>
      </c>
      <c r="K487" s="1">
        <v>28.8684931506849</v>
      </c>
      <c r="L487" s="1">
        <v>41.7369863013699</v>
      </c>
      <c r="M487" s="2">
        <v>433</v>
      </c>
      <c r="N487" s="1">
        <v>40059</v>
      </c>
      <c r="O487" s="1">
        <v>10.5981086463521</v>
      </c>
      <c r="P487" s="1">
        <v>32.560956</v>
      </c>
      <c r="Q487" s="1">
        <v>32.560956</v>
      </c>
      <c r="R487" s="1">
        <v>1033.90639923591</v>
      </c>
      <c r="S487" s="1">
        <v>55.0787483521821</v>
      </c>
      <c r="T487" s="1">
        <v>71574</v>
      </c>
      <c r="U487" s="1" t="s">
        <v>278</v>
      </c>
      <c r="V487" s="1">
        <v>0</v>
      </c>
      <c r="W487" s="1">
        <v>0</v>
      </c>
      <c r="X487" s="1">
        <v>0</v>
      </c>
      <c r="Y487" s="1">
        <v>45</v>
      </c>
      <c r="Z487">
        <v>1</v>
      </c>
      <c r="AA487">
        <v>4</v>
      </c>
      <c r="AB487" s="1">
        <v>0</v>
      </c>
      <c r="AC487" s="1">
        <v>0</v>
      </c>
      <c r="AD487" s="1">
        <v>0</v>
      </c>
      <c r="AE487" s="1">
        <v>1</v>
      </c>
      <c r="AF487" s="12">
        <v>721626</v>
      </c>
      <c r="AG487" s="12">
        <v>2216231</v>
      </c>
      <c r="AH487">
        <v>0.325609559653303</v>
      </c>
      <c r="AI487" s="10">
        <v>14495555</v>
      </c>
      <c r="AJ487" s="22">
        <v>42.04</v>
      </c>
      <c r="AK487" s="16">
        <v>4188</v>
      </c>
      <c r="AL487" s="23">
        <v>420484.1592</v>
      </c>
      <c r="AM487" s="16">
        <f t="shared" si="30"/>
        <v>971.095055889145</v>
      </c>
      <c r="AN487" s="16">
        <f t="shared" si="31"/>
        <v>0.0290077999221141</v>
      </c>
      <c r="AO487" s="16">
        <v>4000</v>
      </c>
      <c r="AP487">
        <v>0.0346121179560649</v>
      </c>
      <c r="AQ487" s="4">
        <v>36</v>
      </c>
      <c r="AR487" s="4">
        <v>101</v>
      </c>
      <c r="AS487" s="4">
        <v>0.9832831706404</v>
      </c>
      <c r="AT487" s="4">
        <v>770032</v>
      </c>
      <c r="AU487" s="4">
        <v>11212</v>
      </c>
      <c r="AV487" s="4">
        <v>1010</v>
      </c>
      <c r="AW487" s="4">
        <v>4025</v>
      </c>
      <c r="AX487" s="4">
        <v>139296</v>
      </c>
      <c r="AY487" s="4">
        <v>15232828</v>
      </c>
      <c r="AZ487" s="4">
        <v>35179.7413394919</v>
      </c>
      <c r="BA487" s="4">
        <v>1.05086200562862</v>
      </c>
      <c r="BB487" s="4">
        <v>23007</v>
      </c>
      <c r="BC487" s="4">
        <v>9365693</v>
      </c>
      <c r="BD487" s="24">
        <v>540683.22</v>
      </c>
      <c r="BE487" s="12">
        <v>1248.69103926097</v>
      </c>
      <c r="BF487" s="20">
        <v>0.0372999322895881</v>
      </c>
      <c r="BG487" s="25">
        <v>493.502</v>
      </c>
      <c r="BH487" s="2">
        <v>6784.454</v>
      </c>
      <c r="BI487" s="4">
        <v>80.1279</v>
      </c>
      <c r="BJ487">
        <v>0</v>
      </c>
      <c r="BK487">
        <v>0</v>
      </c>
      <c r="BL487" s="17">
        <v>14.7856300992</v>
      </c>
      <c r="BM487">
        <v>2.01497693056164</v>
      </c>
      <c r="BN487">
        <v>2.2955214379</v>
      </c>
      <c r="BO487">
        <f t="shared" si="28"/>
        <v>4.62542274097819</v>
      </c>
      <c r="BP487">
        <v>49.69</v>
      </c>
    </row>
    <row r="488" spans="1:68">
      <c r="A488">
        <v>49</v>
      </c>
      <c r="B488" s="1" t="s">
        <v>276</v>
      </c>
      <c r="C488" s="1">
        <v>2017</v>
      </c>
      <c r="D488" s="1" t="str">
        <f t="shared" si="29"/>
        <v>濮阳市2017</v>
      </c>
      <c r="E488" s="1">
        <v>1330.88459883834</v>
      </c>
      <c r="F488" s="21">
        <v>65.3972763819268</v>
      </c>
      <c r="G488" s="1">
        <v>65.200023481561</v>
      </c>
      <c r="H488" s="21">
        <v>64</v>
      </c>
      <c r="I488" s="1">
        <v>591.9064</v>
      </c>
      <c r="J488" s="1">
        <v>97.1013698630137</v>
      </c>
      <c r="K488" s="1">
        <v>19.9808219178082</v>
      </c>
      <c r="L488" s="1">
        <v>39.6054794520548</v>
      </c>
      <c r="M488" s="2">
        <v>432</v>
      </c>
      <c r="N488" s="1">
        <v>43638.35</v>
      </c>
      <c r="O488" s="1">
        <v>10.683691629883</v>
      </c>
      <c r="P488" s="1">
        <v>31.17621</v>
      </c>
      <c r="Q488" s="1">
        <v>31.17621</v>
      </c>
      <c r="R488" s="1">
        <v>1031.51862464183</v>
      </c>
      <c r="S488" s="1">
        <v>53.299652468984</v>
      </c>
      <c r="T488" s="1">
        <v>76530</v>
      </c>
      <c r="U488" s="1" t="s">
        <v>278</v>
      </c>
      <c r="V488" s="1">
        <v>0</v>
      </c>
      <c r="W488" s="1">
        <v>0</v>
      </c>
      <c r="X488" s="1">
        <v>0</v>
      </c>
      <c r="Y488" s="1">
        <v>46</v>
      </c>
      <c r="Z488">
        <v>1</v>
      </c>
      <c r="AA488">
        <v>4</v>
      </c>
      <c r="AB488" s="1">
        <v>0</v>
      </c>
      <c r="AC488" s="1">
        <v>0</v>
      </c>
      <c r="AD488" s="1">
        <v>0</v>
      </c>
      <c r="AE488" s="1">
        <v>0</v>
      </c>
      <c r="AF488" s="12">
        <v>811142</v>
      </c>
      <c r="AG488" s="12">
        <v>2601798</v>
      </c>
      <c r="AH488">
        <v>0.311762096826887</v>
      </c>
      <c r="AI488" s="10">
        <v>15854700</v>
      </c>
      <c r="AJ488" s="22">
        <v>43.73</v>
      </c>
      <c r="AK488" s="16">
        <v>4188</v>
      </c>
      <c r="AL488" s="23">
        <v>433776.1428</v>
      </c>
      <c r="AM488" s="16">
        <f t="shared" si="30"/>
        <v>1004.11144166667</v>
      </c>
      <c r="AN488" s="16">
        <f t="shared" si="31"/>
        <v>0.0273594670854699</v>
      </c>
      <c r="AO488" s="16">
        <v>3448</v>
      </c>
      <c r="AP488">
        <v>0.0378574498567335</v>
      </c>
      <c r="AQ488" s="4">
        <v>31</v>
      </c>
      <c r="AR488" s="4">
        <v>137</v>
      </c>
      <c r="AS488" s="4">
        <v>1.01401475975444</v>
      </c>
      <c r="AT488" s="4">
        <v>888933</v>
      </c>
      <c r="AU488" s="4">
        <v>14834</v>
      </c>
      <c r="AV488" s="4">
        <v>890</v>
      </c>
      <c r="AW488" s="4">
        <v>3957</v>
      </c>
      <c r="AX488" s="4">
        <v>150622</v>
      </c>
      <c r="AY488" s="4">
        <v>18080065</v>
      </c>
      <c r="AZ488" s="4">
        <v>41852.0023148148</v>
      </c>
      <c r="BA488" s="4">
        <v>1.14035995635364</v>
      </c>
      <c r="BB488" s="4">
        <v>23553</v>
      </c>
      <c r="BC488" s="4">
        <v>8963136</v>
      </c>
      <c r="BD488" s="24">
        <v>596183.94</v>
      </c>
      <c r="BE488" s="12">
        <v>1380.05541666667</v>
      </c>
      <c r="BF488" s="20">
        <v>0.0376029782966565</v>
      </c>
      <c r="BG488" s="25">
        <v>557.154</v>
      </c>
      <c r="BH488" s="2">
        <v>6772.706</v>
      </c>
      <c r="BI488" s="4">
        <v>88.10615</v>
      </c>
      <c r="BJ488">
        <v>0</v>
      </c>
      <c r="BK488">
        <v>0</v>
      </c>
      <c r="BL488" s="17">
        <v>14.9968221469</v>
      </c>
      <c r="BM488">
        <v>1.54991878531507</v>
      </c>
      <c r="BN488">
        <v>2.29295715814</v>
      </c>
      <c r="BO488">
        <f t="shared" si="28"/>
        <v>3.55389737332384</v>
      </c>
      <c r="BP488">
        <v>40.3</v>
      </c>
    </row>
    <row r="489" spans="1:68">
      <c r="A489">
        <v>49</v>
      </c>
      <c r="B489" s="1" t="s">
        <v>276</v>
      </c>
      <c r="C489" s="1">
        <v>2018</v>
      </c>
      <c r="D489" s="1" t="str">
        <f t="shared" si="29"/>
        <v>濮阳市2018</v>
      </c>
      <c r="E489" s="1">
        <v>1492.96840592145</v>
      </c>
      <c r="F489" s="21">
        <v>57.5807392089029</v>
      </c>
      <c r="G489" s="1">
        <v>59.8881702611498</v>
      </c>
      <c r="H489" s="21">
        <v>63</v>
      </c>
      <c r="I489" s="1">
        <v>644.1001</v>
      </c>
      <c r="J489" s="1">
        <v>92.3333333333333</v>
      </c>
      <c r="K489" s="1">
        <v>15</v>
      </c>
      <c r="L489" s="1">
        <v>32.8333333333333</v>
      </c>
      <c r="M489" s="2">
        <v>435</v>
      </c>
      <c r="N489" s="1">
        <v>45644</v>
      </c>
      <c r="O489" s="1">
        <v>10.7286274425546</v>
      </c>
      <c r="P489" s="1">
        <v>29.560569</v>
      </c>
      <c r="Q489" s="1">
        <v>29.560359</v>
      </c>
      <c r="R489" s="1">
        <v>1038.68194842407</v>
      </c>
      <c r="S489" s="1">
        <v>37.4837971788029</v>
      </c>
      <c r="T489" s="1">
        <v>60819</v>
      </c>
      <c r="U489" s="1" t="s">
        <v>278</v>
      </c>
      <c r="V489" s="1">
        <v>0</v>
      </c>
      <c r="W489" s="1">
        <v>0</v>
      </c>
      <c r="X489" s="1">
        <v>0</v>
      </c>
      <c r="Y489" s="1">
        <v>47</v>
      </c>
      <c r="Z489">
        <v>1</v>
      </c>
      <c r="AA489">
        <v>4</v>
      </c>
      <c r="AB489" s="1">
        <v>0</v>
      </c>
      <c r="AC489" s="1">
        <v>0</v>
      </c>
      <c r="AD489" s="1">
        <v>0</v>
      </c>
      <c r="AE489" s="1">
        <v>1</v>
      </c>
      <c r="AF489" s="12">
        <v>916555</v>
      </c>
      <c r="AG489" s="12">
        <v>3100600</v>
      </c>
      <c r="AH489">
        <v>0.295605689221441</v>
      </c>
      <c r="AI489" s="10">
        <v>16544700</v>
      </c>
      <c r="AJ489" s="22">
        <v>45.28</v>
      </c>
      <c r="AK489" s="16">
        <v>4188</v>
      </c>
      <c r="AL489" s="23">
        <v>439329.186</v>
      </c>
      <c r="AM489" s="16">
        <f t="shared" si="30"/>
        <v>1009.95215172414</v>
      </c>
      <c r="AN489" s="16">
        <f t="shared" si="31"/>
        <v>0.0265540738725997</v>
      </c>
      <c r="AO489" s="16">
        <v>3500</v>
      </c>
      <c r="AP489">
        <v>0.0395050143266476</v>
      </c>
      <c r="AQ489" s="4">
        <v>76</v>
      </c>
      <c r="AR489" s="4">
        <v>120</v>
      </c>
      <c r="AS489" s="4">
        <v>1.00210043326692</v>
      </c>
      <c r="AT489" s="4">
        <v>1022799</v>
      </c>
      <c r="AU489" s="4">
        <v>18710</v>
      </c>
      <c r="AV489" s="4">
        <v>817</v>
      </c>
      <c r="AW489" s="4">
        <v>3926</v>
      </c>
      <c r="AX489" s="4">
        <v>133605</v>
      </c>
      <c r="AY489" s="4">
        <v>21407061</v>
      </c>
      <c r="AZ489" s="4">
        <v>49211.6344827586</v>
      </c>
      <c r="BA489" s="4">
        <v>1.29389236432211</v>
      </c>
      <c r="BB489" s="4">
        <v>20436</v>
      </c>
      <c r="BC489" s="4">
        <v>3850663</v>
      </c>
      <c r="BD489" s="24">
        <v>769603.62</v>
      </c>
      <c r="BE489" s="12">
        <v>1769.20372413793</v>
      </c>
      <c r="BF489" s="20">
        <v>0.0465166258681028</v>
      </c>
      <c r="BG489" s="25">
        <v>622.948</v>
      </c>
      <c r="BH489" s="2">
        <v>6918.086</v>
      </c>
      <c r="BI489" s="4">
        <v>95.76217</v>
      </c>
      <c r="BJ489">
        <v>0</v>
      </c>
      <c r="BK489">
        <v>0</v>
      </c>
      <c r="BL489" s="17">
        <v>15.0212095065</v>
      </c>
      <c r="BM489">
        <v>1.70356556262466</v>
      </c>
      <c r="BN489">
        <v>2.39524412699</v>
      </c>
      <c r="BO489">
        <f t="shared" si="28"/>
        <v>4.08045540881913</v>
      </c>
      <c r="BP489">
        <v>10.99</v>
      </c>
    </row>
    <row r="490" spans="1:68">
      <c r="A490">
        <v>49</v>
      </c>
      <c r="B490" s="1" t="s">
        <v>276</v>
      </c>
      <c r="C490" s="1">
        <v>2019</v>
      </c>
      <c r="D490" s="1" t="str">
        <f t="shared" si="29"/>
        <v>濮阳市2019</v>
      </c>
      <c r="E490" s="1">
        <v>1439.95322989997</v>
      </c>
      <c r="F490" s="21">
        <v>60.3079361146424</v>
      </c>
      <c r="G490" s="1">
        <v>63.6666666666666</v>
      </c>
      <c r="H490" s="21">
        <v>63</v>
      </c>
      <c r="I490" s="1">
        <v>710.0094</v>
      </c>
      <c r="J490" s="1">
        <v>101.833333333333</v>
      </c>
      <c r="K490" s="1">
        <v>11.9166666666666</v>
      </c>
      <c r="L490" s="1">
        <v>33.4166666666666</v>
      </c>
      <c r="M490" s="2">
        <v>434</v>
      </c>
      <c r="N490" s="1">
        <v>43810</v>
      </c>
      <c r="O490" s="1">
        <v>10.6876173808079</v>
      </c>
      <c r="P490" s="1">
        <v>28.711903</v>
      </c>
      <c r="Q490" s="1">
        <v>28.711903</v>
      </c>
      <c r="R490" s="1">
        <v>1036.29417382999</v>
      </c>
      <c r="S490" s="1">
        <v>36.0982364731993</v>
      </c>
      <c r="T490" s="1">
        <v>64778</v>
      </c>
      <c r="U490" s="1" t="s">
        <v>279</v>
      </c>
      <c r="V490" s="1">
        <v>0</v>
      </c>
      <c r="W490" s="1">
        <v>0</v>
      </c>
      <c r="X490" s="1">
        <v>0</v>
      </c>
      <c r="Y490" s="1">
        <v>56</v>
      </c>
      <c r="Z490">
        <v>1</v>
      </c>
      <c r="AA490">
        <v>3</v>
      </c>
      <c r="AB490" s="1">
        <v>1</v>
      </c>
      <c r="AC490" s="1">
        <v>0</v>
      </c>
      <c r="AD490" s="1">
        <v>0</v>
      </c>
      <c r="AE490" s="1">
        <v>0</v>
      </c>
      <c r="AF490" s="12">
        <v>1004761</v>
      </c>
      <c r="AG490" s="12">
        <v>3499458</v>
      </c>
      <c r="AH490">
        <v>0.287119033861815</v>
      </c>
      <c r="AI490" s="10">
        <v>15810000</v>
      </c>
      <c r="AJ490" s="22">
        <v>46.8</v>
      </c>
      <c r="AK490" s="16">
        <v>4188</v>
      </c>
      <c r="AL490" s="23">
        <v>476210.3535</v>
      </c>
      <c r="AM490" s="16">
        <f t="shared" si="30"/>
        <v>1097.25887903226</v>
      </c>
      <c r="AN490" s="16">
        <f t="shared" si="31"/>
        <v>0.0301208319734345</v>
      </c>
      <c r="AO490" s="16">
        <v>3553</v>
      </c>
      <c r="AP490">
        <v>0.0377507163323782</v>
      </c>
      <c r="AQ490" s="4">
        <v>55</v>
      </c>
      <c r="AR490" s="4">
        <v>173</v>
      </c>
      <c r="AS490" s="4">
        <v>1.02076870155736</v>
      </c>
      <c r="AT490" s="4">
        <v>1116020</v>
      </c>
      <c r="AU490" s="4">
        <v>22681</v>
      </c>
      <c r="AV490" s="4">
        <v>687</v>
      </c>
      <c r="AW490" s="4">
        <v>3911</v>
      </c>
      <c r="AX490" s="4">
        <v>159885</v>
      </c>
      <c r="AY490" s="4">
        <v>25285226</v>
      </c>
      <c r="AZ490" s="4">
        <v>58260.8894009217</v>
      </c>
      <c r="BA490" s="4">
        <v>1.59931853257432</v>
      </c>
      <c r="BB490" s="4">
        <v>26352</v>
      </c>
      <c r="BC490" s="4">
        <v>4887579</v>
      </c>
      <c r="BD490" s="24">
        <v>839200</v>
      </c>
      <c r="BE490" s="12">
        <v>1933.64055299539</v>
      </c>
      <c r="BF490" s="20">
        <v>0.0530803289057558</v>
      </c>
      <c r="BG490" s="25">
        <v>691.534</v>
      </c>
      <c r="BH490" s="2">
        <v>6918.086</v>
      </c>
      <c r="BI490" s="4">
        <v>116.0741</v>
      </c>
      <c r="BJ490">
        <v>0</v>
      </c>
      <c r="BK490">
        <v>0</v>
      </c>
      <c r="BL490" s="17">
        <v>15.0950831062</v>
      </c>
      <c r="BM490">
        <v>1.48646236546575</v>
      </c>
      <c r="BN490">
        <v>2.20725152338</v>
      </c>
      <c r="BO490">
        <f t="shared" si="28"/>
        <v>3.28099632062132</v>
      </c>
      <c r="BP490">
        <v>33.88</v>
      </c>
    </row>
    <row r="491" spans="1:68">
      <c r="A491">
        <v>49</v>
      </c>
      <c r="B491" s="1" t="s">
        <v>276</v>
      </c>
      <c r="C491" s="1">
        <v>2020</v>
      </c>
      <c r="D491" s="1" t="str">
        <f t="shared" si="29"/>
        <v>濮阳市2020</v>
      </c>
      <c r="E491" s="1">
        <v>1326.98019447759</v>
      </c>
      <c r="F491" s="21">
        <v>54.1306409493218</v>
      </c>
      <c r="G491" s="1">
        <v>58.5833333333333</v>
      </c>
      <c r="H491" s="1"/>
      <c r="I491" s="1"/>
      <c r="J491" s="1">
        <v>91.9166666666666</v>
      </c>
      <c r="K491" s="1">
        <v>9.83333333333333</v>
      </c>
      <c r="L491" s="1">
        <v>30.25</v>
      </c>
      <c r="M491" s="2">
        <v>433</v>
      </c>
      <c r="P491">
        <v>28.969382</v>
      </c>
      <c r="Q491" s="1">
        <v>28.711903</v>
      </c>
      <c r="R491" s="1">
        <v>1036.29417382999</v>
      </c>
      <c r="S491" s="1">
        <v>35.3486990830247</v>
      </c>
      <c r="T491" s="1">
        <v>53742</v>
      </c>
      <c r="U491" s="1" t="s">
        <v>279</v>
      </c>
      <c r="V491" s="1">
        <v>0</v>
      </c>
      <c r="W491" s="1">
        <v>0</v>
      </c>
      <c r="X491" s="1">
        <v>0</v>
      </c>
      <c r="Y491" s="1">
        <v>57</v>
      </c>
      <c r="Z491">
        <v>1</v>
      </c>
      <c r="AA491">
        <v>3</v>
      </c>
      <c r="AB491" s="1">
        <v>1</v>
      </c>
      <c r="AC491" s="1">
        <v>0</v>
      </c>
      <c r="AD491" s="1">
        <v>0</v>
      </c>
      <c r="AE491" s="1">
        <v>0</v>
      </c>
      <c r="AF491" s="12">
        <v>1034191</v>
      </c>
      <c r="AG491" s="12">
        <v>3569945</v>
      </c>
      <c r="AH491">
        <v>0.289693818812335</v>
      </c>
      <c r="AI491" s="10">
        <v>16499874.143</v>
      </c>
      <c r="AJ491" s="22"/>
      <c r="AK491" s="16">
        <v>4188</v>
      </c>
      <c r="AM491" s="16"/>
      <c r="AN491" s="16"/>
      <c r="AP491">
        <v>0.0393979802841452</v>
      </c>
      <c r="BE491" s="8"/>
      <c r="BF491"/>
      <c r="BG491" s="25"/>
      <c r="BH491" s="2">
        <v>6918.086</v>
      </c>
      <c r="BJ491">
        <v>0</v>
      </c>
      <c r="BK491">
        <v>0</v>
      </c>
      <c r="BL491" s="17">
        <v>14.6607334804</v>
      </c>
      <c r="BM491">
        <v>1.96039946805479</v>
      </c>
      <c r="BN491">
        <v>2.24987271258</v>
      </c>
      <c r="BO491">
        <f t="shared" si="28"/>
        <v>4.41064926893283</v>
      </c>
      <c r="BP491">
        <v>54.18</v>
      </c>
    </row>
    <row r="492" spans="1:67">
      <c r="A492">
        <v>50</v>
      </c>
      <c r="B492" s="1" t="s">
        <v>280</v>
      </c>
      <c r="C492" s="1">
        <v>2011</v>
      </c>
      <c r="D492" s="1" t="str">
        <f t="shared" si="29"/>
        <v>许昌市2011</v>
      </c>
      <c r="E492" s="1">
        <v>1327.20528127192</v>
      </c>
      <c r="F492" s="21">
        <v>84.7090760804789</v>
      </c>
      <c r="G492" s="1">
        <v>95.9246457621507</v>
      </c>
      <c r="H492" s="21">
        <v>60</v>
      </c>
      <c r="I492" s="1">
        <v>201.689</v>
      </c>
      <c r="J492" s="1">
        <v>94</v>
      </c>
      <c r="K492" s="1">
        <v>53</v>
      </c>
      <c r="L492" s="1">
        <v>37</v>
      </c>
      <c r="M492" s="2">
        <v>494.1</v>
      </c>
      <c r="N492" s="1">
        <v>36924</v>
      </c>
      <c r="O492" s="1">
        <v>10.51661702511</v>
      </c>
      <c r="P492" s="1">
        <v>49.344067</v>
      </c>
      <c r="Q492" s="1">
        <v>49.334841</v>
      </c>
      <c r="R492" s="1">
        <v>988.991192954363</v>
      </c>
      <c r="S492" s="1">
        <v>67.8681666292052</v>
      </c>
      <c r="T492" s="1">
        <v>33393</v>
      </c>
      <c r="U492" s="1" t="s">
        <v>251</v>
      </c>
      <c r="V492" s="1">
        <v>0</v>
      </c>
      <c r="W492" s="1">
        <v>0</v>
      </c>
      <c r="X492" s="1">
        <v>0</v>
      </c>
      <c r="Y492" s="1">
        <v>48</v>
      </c>
      <c r="Z492">
        <v>1</v>
      </c>
      <c r="AA492">
        <v>4</v>
      </c>
      <c r="AB492" s="1">
        <v>0</v>
      </c>
      <c r="AC492" s="1">
        <v>0</v>
      </c>
      <c r="AD492" s="1">
        <v>0</v>
      </c>
      <c r="AE492" s="1">
        <v>0</v>
      </c>
      <c r="AF492" s="12">
        <v>741666</v>
      </c>
      <c r="AG492" s="12">
        <v>1503050</v>
      </c>
      <c r="AH492">
        <v>0.493440670636373</v>
      </c>
      <c r="AI492" s="10">
        <v>15887419</v>
      </c>
      <c r="AJ492" s="22">
        <v>40.92</v>
      </c>
      <c r="AK492" s="16">
        <v>4996</v>
      </c>
      <c r="AL492" s="23">
        <v>231877.3788</v>
      </c>
      <c r="AM492" s="16">
        <f t="shared" si="30"/>
        <v>469.292408014572</v>
      </c>
      <c r="AN492" s="16">
        <f t="shared" si="31"/>
        <v>0.0145950313767139</v>
      </c>
      <c r="AO492" s="16">
        <v>4387</v>
      </c>
      <c r="AP492">
        <v>0.0318002782225781</v>
      </c>
      <c r="AQ492" s="4">
        <v>40</v>
      </c>
      <c r="AR492" s="4">
        <v>77</v>
      </c>
      <c r="AS492" s="4">
        <v>1.00281717811109</v>
      </c>
      <c r="AT492" s="4">
        <v>975820</v>
      </c>
      <c r="AU492" s="4">
        <v>34142</v>
      </c>
      <c r="AV492" s="4">
        <v>1259</v>
      </c>
      <c r="AW492" s="4">
        <v>6501</v>
      </c>
      <c r="AX492" s="4">
        <v>534243</v>
      </c>
      <c r="AY492" s="4">
        <v>8970397</v>
      </c>
      <c r="AZ492" s="4">
        <v>18155.0232746408</v>
      </c>
      <c r="BA492" s="4">
        <v>0.564622674079408</v>
      </c>
      <c r="BB492" s="4">
        <v>16354</v>
      </c>
      <c r="BC492" s="4">
        <v>7306218</v>
      </c>
      <c r="BD492" s="24">
        <v>1088262.5884</v>
      </c>
      <c r="BE492" s="12">
        <v>2202.51485205424</v>
      </c>
      <c r="BF492" s="20">
        <v>0.0684983878375714</v>
      </c>
      <c r="BG492" s="25">
        <v>254.832</v>
      </c>
      <c r="BH492" s="2">
        <v>9242.5</v>
      </c>
      <c r="BI492" s="4">
        <v>33.79139</v>
      </c>
      <c r="BJ492">
        <v>0</v>
      </c>
      <c r="BK492">
        <v>0</v>
      </c>
      <c r="BL492" s="17">
        <v>14.8081187102</v>
      </c>
      <c r="BM492">
        <v>2.02422365140548</v>
      </c>
      <c r="BN492">
        <v>1.58294120827</v>
      </c>
      <c r="BO492">
        <f t="shared" si="28"/>
        <v>3.2042270325645</v>
      </c>
    </row>
    <row r="493" spans="1:67">
      <c r="A493">
        <v>50</v>
      </c>
      <c r="B493" s="1" t="s">
        <v>280</v>
      </c>
      <c r="C493" s="1">
        <v>2012</v>
      </c>
      <c r="D493" s="1" t="str">
        <f t="shared" si="29"/>
        <v>许昌市2012</v>
      </c>
      <c r="E493" s="1">
        <v>1266.91387176241</v>
      </c>
      <c r="F493" s="21">
        <v>80.5965502964153</v>
      </c>
      <c r="G493" s="1">
        <v>82.9460669208244</v>
      </c>
      <c r="H493" s="21">
        <v>60</v>
      </c>
      <c r="I493" s="1">
        <v>231.7765</v>
      </c>
      <c r="J493" s="1">
        <v>97</v>
      </c>
      <c r="K493" s="1">
        <v>40</v>
      </c>
      <c r="L493" s="1">
        <v>45</v>
      </c>
      <c r="M493" s="2">
        <v>494.2</v>
      </c>
      <c r="N493" s="1">
        <v>39947</v>
      </c>
      <c r="O493" s="1">
        <v>10.5953088545074</v>
      </c>
      <c r="P493" s="1">
        <v>50.656591</v>
      </c>
      <c r="Q493" s="1">
        <v>50.672646</v>
      </c>
      <c r="R493" s="1">
        <v>989.191353082466</v>
      </c>
      <c r="S493" s="1">
        <v>67.0164725350923</v>
      </c>
      <c r="T493" s="1">
        <v>39076</v>
      </c>
      <c r="U493" s="1" t="s">
        <v>251</v>
      </c>
      <c r="V493" s="1">
        <v>0</v>
      </c>
      <c r="W493" s="1">
        <v>0</v>
      </c>
      <c r="X493" s="1">
        <v>0</v>
      </c>
      <c r="Y493" s="1">
        <v>49</v>
      </c>
      <c r="Z493">
        <v>1</v>
      </c>
      <c r="AA493">
        <v>4</v>
      </c>
      <c r="AB493" s="1">
        <v>0</v>
      </c>
      <c r="AC493" s="1">
        <v>0</v>
      </c>
      <c r="AD493" s="1">
        <v>0</v>
      </c>
      <c r="AE493" s="1">
        <v>0</v>
      </c>
      <c r="AF493" s="12">
        <v>903669</v>
      </c>
      <c r="AG493" s="12">
        <v>1783912</v>
      </c>
      <c r="AH493">
        <v>0.506565906838454</v>
      </c>
      <c r="AI493" s="10">
        <v>17161891</v>
      </c>
      <c r="AJ493" s="22">
        <v>42.83</v>
      </c>
      <c r="AK493" s="16">
        <v>4996</v>
      </c>
      <c r="AL493" s="23">
        <v>277592.1875</v>
      </c>
      <c r="AM493" s="16">
        <f t="shared" si="30"/>
        <v>561.700096114933</v>
      </c>
      <c r="AN493" s="16">
        <f t="shared" si="31"/>
        <v>0.0161749184574124</v>
      </c>
      <c r="AO493" s="16">
        <v>5174</v>
      </c>
      <c r="AP493">
        <v>0.0343512630104083</v>
      </c>
      <c r="AQ493" s="4">
        <v>57</v>
      </c>
      <c r="AR493" s="4">
        <v>102</v>
      </c>
      <c r="AS493" s="4">
        <v>1.046539180119</v>
      </c>
      <c r="AT493" s="4">
        <v>980488</v>
      </c>
      <c r="AU493" s="4">
        <v>34483</v>
      </c>
      <c r="AV493" s="4">
        <v>1280</v>
      </c>
      <c r="AW493" s="4">
        <v>7021</v>
      </c>
      <c r="AX493" s="4">
        <v>543608</v>
      </c>
      <c r="AY493" s="4">
        <v>9383960</v>
      </c>
      <c r="AZ493" s="4">
        <v>18988.182921894</v>
      </c>
      <c r="BA493" s="4">
        <v>0.546790560550699</v>
      </c>
      <c r="BB493" s="4">
        <v>21039</v>
      </c>
      <c r="BC493" s="4">
        <v>10809331</v>
      </c>
      <c r="BD493" s="24">
        <v>1311106.25</v>
      </c>
      <c r="BE493" s="12">
        <v>2652.98715095103</v>
      </c>
      <c r="BF493" s="20">
        <v>0.0763963743855499</v>
      </c>
      <c r="BG493" s="25">
        <v>296.478</v>
      </c>
      <c r="BH493" s="2">
        <v>9286.844</v>
      </c>
      <c r="BI493" s="4">
        <v>39.93968</v>
      </c>
      <c r="BJ493">
        <v>0</v>
      </c>
      <c r="BK493">
        <v>0</v>
      </c>
      <c r="BL493" s="17">
        <v>15.2212404538</v>
      </c>
      <c r="BM493">
        <v>1.36293442572055</v>
      </c>
      <c r="BN493">
        <v>1.58629183753</v>
      </c>
      <c r="BO493">
        <f t="shared" si="28"/>
        <v>2.16201175460914</v>
      </c>
    </row>
    <row r="494" spans="1:68">
      <c r="A494">
        <v>50</v>
      </c>
      <c r="B494" s="1" t="s">
        <v>280</v>
      </c>
      <c r="C494" s="1">
        <v>2013</v>
      </c>
      <c r="D494" s="1" t="str">
        <f t="shared" si="29"/>
        <v>许昌市2013</v>
      </c>
      <c r="E494" s="1">
        <v>1393.99406119193</v>
      </c>
      <c r="F494" s="21">
        <v>84.5998973211958</v>
      </c>
      <c r="G494" s="1">
        <v>95.737297173275</v>
      </c>
      <c r="H494" s="21">
        <v>60</v>
      </c>
      <c r="I494" s="1">
        <v>253.2853</v>
      </c>
      <c r="J494" s="1"/>
      <c r="K494" s="1"/>
      <c r="L494" s="1"/>
      <c r="M494" s="2">
        <v>499</v>
      </c>
      <c r="N494" s="1">
        <v>37626</v>
      </c>
      <c r="O494" s="1">
        <v>10.5354505797711</v>
      </c>
      <c r="P494" s="1">
        <v>53.56505</v>
      </c>
      <c r="Q494" s="1">
        <v>53.659743</v>
      </c>
      <c r="R494" s="1">
        <v>998.799039231385</v>
      </c>
      <c r="S494" s="1">
        <v>67.469119910893</v>
      </c>
      <c r="T494" s="1">
        <v>52722</v>
      </c>
      <c r="U494" s="1" t="s">
        <v>281</v>
      </c>
      <c r="V494" s="1">
        <v>0</v>
      </c>
      <c r="W494" s="1">
        <v>0</v>
      </c>
      <c r="X494" s="1">
        <v>0</v>
      </c>
      <c r="Y494" s="1">
        <v>56</v>
      </c>
      <c r="Z494">
        <v>1</v>
      </c>
      <c r="AA494">
        <v>4</v>
      </c>
      <c r="AB494" s="1">
        <v>0</v>
      </c>
      <c r="AC494" s="1">
        <v>0</v>
      </c>
      <c r="AD494" s="1">
        <v>0</v>
      </c>
      <c r="AE494" s="1">
        <v>0</v>
      </c>
      <c r="AF494" s="12">
        <v>1085019</v>
      </c>
      <c r="AG494" s="12">
        <v>2025610</v>
      </c>
      <c r="AH494">
        <v>0.535650495406322</v>
      </c>
      <c r="AI494" s="10">
        <v>18775574</v>
      </c>
      <c r="AJ494" s="22">
        <v>44.21</v>
      </c>
      <c r="AK494" s="16">
        <v>4996</v>
      </c>
      <c r="AL494" s="23">
        <v>328939.4316</v>
      </c>
      <c r="AM494" s="16">
        <f t="shared" si="30"/>
        <v>659.197257715431</v>
      </c>
      <c r="AN494" s="16">
        <f t="shared" si="31"/>
        <v>0.0175195406329522</v>
      </c>
      <c r="AO494" s="16">
        <v>1151</v>
      </c>
      <c r="AP494">
        <v>0.0375812129703763</v>
      </c>
      <c r="AQ494" s="4">
        <v>99</v>
      </c>
      <c r="AR494" s="4">
        <v>125</v>
      </c>
      <c r="AS494" s="4">
        <v>1.00476868202094</v>
      </c>
      <c r="AT494" s="4">
        <v>989173</v>
      </c>
      <c r="AU494" s="4">
        <v>33998</v>
      </c>
      <c r="AV494" s="4">
        <v>1433</v>
      </c>
      <c r="AW494" s="4">
        <v>7651</v>
      </c>
      <c r="AX494" s="4">
        <v>528934</v>
      </c>
      <c r="AY494" s="4">
        <v>13711138</v>
      </c>
      <c r="AZ494" s="4">
        <v>27477.2304609218</v>
      </c>
      <c r="BA494" s="4">
        <v>0.730264651296413</v>
      </c>
      <c r="BB494" s="4">
        <v>28887</v>
      </c>
      <c r="BC494" s="4">
        <v>13645104</v>
      </c>
      <c r="BD494" s="24">
        <v>1327202.76</v>
      </c>
      <c r="BE494" s="12">
        <v>2659.72496993988</v>
      </c>
      <c r="BF494" s="20">
        <v>0.0706877329023336</v>
      </c>
      <c r="BG494" s="25">
        <v>343.828</v>
      </c>
      <c r="BH494" s="2">
        <v>9287.682</v>
      </c>
      <c r="BI494" s="4">
        <v>43.70947</v>
      </c>
      <c r="BJ494">
        <v>0</v>
      </c>
      <c r="BK494">
        <v>0</v>
      </c>
      <c r="BL494" s="17">
        <v>15.3557108866</v>
      </c>
      <c r="BM494">
        <v>1.36046628041096</v>
      </c>
      <c r="BN494">
        <v>2.15137110473</v>
      </c>
      <c r="BO494">
        <f t="shared" si="28"/>
        <v>2.92686784463564</v>
      </c>
      <c r="BP494">
        <v>12</v>
      </c>
    </row>
    <row r="495" spans="1:68">
      <c r="A495">
        <v>50</v>
      </c>
      <c r="B495" s="1" t="s">
        <v>280</v>
      </c>
      <c r="C495" s="1">
        <v>2014</v>
      </c>
      <c r="D495" s="1" t="str">
        <f t="shared" si="29"/>
        <v>许昌市2014</v>
      </c>
      <c r="E495" s="1">
        <v>1290.36056586427</v>
      </c>
      <c r="F495" s="21">
        <v>71.2351334471967</v>
      </c>
      <c r="G495" s="1">
        <v>78.9821524346822</v>
      </c>
      <c r="H495" s="21">
        <v>60</v>
      </c>
      <c r="I495" s="1">
        <v>248.4353</v>
      </c>
      <c r="J495" s="1">
        <v>120.504109589041</v>
      </c>
      <c r="K495" s="1">
        <v>37.0438356164384</v>
      </c>
      <c r="L495" s="1">
        <v>50.3808219178082</v>
      </c>
      <c r="M495" s="2">
        <v>499.8</v>
      </c>
      <c r="N495" s="1">
        <v>48471</v>
      </c>
      <c r="O495" s="1">
        <v>10.7887209599449</v>
      </c>
      <c r="P495" s="1">
        <v>56.617498</v>
      </c>
      <c r="Q495" s="1">
        <v>56.617498</v>
      </c>
      <c r="R495" s="1">
        <v>1003.81602731472</v>
      </c>
      <c r="S495" s="1">
        <v>61.8139831259612</v>
      </c>
      <c r="T495" s="1">
        <v>57258</v>
      </c>
      <c r="U495" s="1" t="s">
        <v>281</v>
      </c>
      <c r="V495" s="1">
        <v>0</v>
      </c>
      <c r="W495" s="1">
        <v>0</v>
      </c>
      <c r="X495" s="1">
        <v>0</v>
      </c>
      <c r="Y495" s="1">
        <v>57</v>
      </c>
      <c r="Z495">
        <v>1</v>
      </c>
      <c r="AA495">
        <v>4</v>
      </c>
      <c r="AB495" s="1">
        <v>0</v>
      </c>
      <c r="AC495" s="1">
        <v>0</v>
      </c>
      <c r="AD495" s="1">
        <v>0</v>
      </c>
      <c r="AE495" s="1">
        <v>0</v>
      </c>
      <c r="AF495" s="12">
        <v>1252246</v>
      </c>
      <c r="AG495" s="12">
        <v>2211765</v>
      </c>
      <c r="AH495">
        <v>0.566174977902264</v>
      </c>
      <c r="AI495" s="10">
        <v>20872312</v>
      </c>
      <c r="AJ495" s="22">
        <v>45.7</v>
      </c>
      <c r="AK495" s="16">
        <v>4979</v>
      </c>
      <c r="AL495" s="23">
        <v>366878.73</v>
      </c>
      <c r="AM495" s="16">
        <f t="shared" si="30"/>
        <v>734.051080432173</v>
      </c>
      <c r="AN495" s="16">
        <f t="shared" si="31"/>
        <v>0.0175772923478721</v>
      </c>
      <c r="AO495" s="16">
        <v>3741</v>
      </c>
      <c r="AP495">
        <v>0.0419206909017875</v>
      </c>
      <c r="AQ495" s="4">
        <v>186</v>
      </c>
      <c r="AR495" s="4">
        <v>130</v>
      </c>
      <c r="AS495" s="4">
        <v>0.977641421856509</v>
      </c>
      <c r="AT495" s="4">
        <v>1005420</v>
      </c>
      <c r="AU495" s="4">
        <v>34647</v>
      </c>
      <c r="AV495" s="4">
        <v>1499</v>
      </c>
      <c r="AW495" s="4">
        <v>3397</v>
      </c>
      <c r="AX495" s="4">
        <v>552224</v>
      </c>
      <c r="AY495" s="4">
        <v>16372267</v>
      </c>
      <c r="AZ495" s="4">
        <v>32757.6370548219</v>
      </c>
      <c r="BA495" s="4">
        <v>0.784401220142742</v>
      </c>
      <c r="BB495" s="4">
        <v>41865</v>
      </c>
      <c r="BC495" s="4">
        <v>16542982</v>
      </c>
      <c r="BD495" s="24">
        <v>1398101.28</v>
      </c>
      <c r="BE495" s="12">
        <v>2797.32148859544</v>
      </c>
      <c r="BF495" s="20">
        <v>0.0669835368501582</v>
      </c>
      <c r="BG495" s="25">
        <v>409.142</v>
      </c>
      <c r="BH495" s="2">
        <v>9287.682</v>
      </c>
      <c r="BI495" s="4">
        <v>45.02507</v>
      </c>
      <c r="BJ495">
        <v>0</v>
      </c>
      <c r="BK495">
        <v>0</v>
      </c>
      <c r="BL495" s="17">
        <v>15.2662535147</v>
      </c>
      <c r="BM495">
        <v>1.63831893521918</v>
      </c>
      <c r="BN495">
        <v>2.17223274041</v>
      </c>
      <c r="BO495">
        <f t="shared" si="28"/>
        <v>3.55881003031675</v>
      </c>
      <c r="BP495" s="26">
        <v>28.2962962962963</v>
      </c>
    </row>
    <row r="496" spans="1:68">
      <c r="A496">
        <v>50</v>
      </c>
      <c r="B496" s="1" t="s">
        <v>280</v>
      </c>
      <c r="C496" s="1">
        <v>2015</v>
      </c>
      <c r="D496" s="1" t="str">
        <f t="shared" si="29"/>
        <v>许昌市2015</v>
      </c>
      <c r="E496" s="1">
        <v>1173.90812619714</v>
      </c>
      <c r="F496" s="21">
        <v>76.7634292281384</v>
      </c>
      <c r="G496" s="1">
        <v>76.0615526983982</v>
      </c>
      <c r="H496" s="21">
        <v>60</v>
      </c>
      <c r="I496" s="1">
        <v>217.7779</v>
      </c>
      <c r="J496" s="1">
        <v>130.356164383562</v>
      </c>
      <c r="K496" s="1">
        <v>31.3232876712329</v>
      </c>
      <c r="L496" s="1">
        <v>46.6547945205479</v>
      </c>
      <c r="M496" s="2">
        <v>504.77</v>
      </c>
      <c r="N496" s="1">
        <v>50162</v>
      </c>
      <c r="O496" s="1">
        <v>10.8230130469202</v>
      </c>
      <c r="P496" s="1">
        <v>55.518352</v>
      </c>
      <c r="Q496" s="1">
        <v>55.518352</v>
      </c>
      <c r="R496" s="1">
        <v>1010.14608765259</v>
      </c>
      <c r="S496" s="1">
        <v>58.3697891033703</v>
      </c>
      <c r="T496" s="1">
        <v>75419</v>
      </c>
      <c r="U496" s="1" t="s">
        <v>281</v>
      </c>
      <c r="V496" s="1">
        <v>0</v>
      </c>
      <c r="W496" s="1">
        <v>0</v>
      </c>
      <c r="X496" s="1">
        <v>0</v>
      </c>
      <c r="Y496" s="1">
        <v>58</v>
      </c>
      <c r="Z496">
        <v>1</v>
      </c>
      <c r="AA496">
        <v>4</v>
      </c>
      <c r="AB496" s="1">
        <v>0</v>
      </c>
      <c r="AC496" s="1">
        <v>0</v>
      </c>
      <c r="AD496" s="1">
        <v>0</v>
      </c>
      <c r="AE496" s="1">
        <v>0</v>
      </c>
      <c r="AF496" s="12">
        <v>1385496</v>
      </c>
      <c r="AG496" s="12">
        <v>2495564</v>
      </c>
      <c r="AH496">
        <v>0.555183517633689</v>
      </c>
      <c r="AI496" s="10">
        <v>21711562</v>
      </c>
      <c r="AJ496" s="22">
        <v>47.56</v>
      </c>
      <c r="AK496" s="16">
        <v>4997</v>
      </c>
      <c r="AL496" s="23">
        <v>424091.756</v>
      </c>
      <c r="AM496" s="16">
        <f t="shared" si="30"/>
        <v>840.168306357351</v>
      </c>
      <c r="AN496" s="16">
        <f t="shared" si="31"/>
        <v>0.0195329915001049</v>
      </c>
      <c r="AO496" s="16">
        <v>4075</v>
      </c>
      <c r="AP496">
        <v>0.0434491935161097</v>
      </c>
      <c r="AQ496" s="4">
        <v>247</v>
      </c>
      <c r="AR496" s="4">
        <v>187</v>
      </c>
      <c r="AS496" s="4">
        <v>1.01474743641524</v>
      </c>
      <c r="AT496" s="4">
        <v>1036141</v>
      </c>
      <c r="AU496" s="4">
        <v>35568</v>
      </c>
      <c r="AV496" s="4">
        <v>1632</v>
      </c>
      <c r="AW496" s="4">
        <v>3641</v>
      </c>
      <c r="AX496" s="4">
        <v>515998</v>
      </c>
      <c r="AY496" s="4">
        <v>19310816</v>
      </c>
      <c r="AZ496" s="4">
        <v>38256.6634308695</v>
      </c>
      <c r="BA496" s="4">
        <v>0.889425459117128</v>
      </c>
      <c r="BB496" s="4">
        <v>27905</v>
      </c>
      <c r="BC496" s="4">
        <v>17566007</v>
      </c>
      <c r="BD496" s="24">
        <v>1189624.4</v>
      </c>
      <c r="BE496" s="12">
        <v>2356.76525942508</v>
      </c>
      <c r="BF496" s="20">
        <v>0.0547922070277578</v>
      </c>
      <c r="BG496" s="25">
        <v>441.541</v>
      </c>
      <c r="BH496" s="2">
        <v>9301.524</v>
      </c>
      <c r="BI496" s="4">
        <v>43.68313</v>
      </c>
      <c r="BJ496">
        <v>0</v>
      </c>
      <c r="BK496">
        <v>0</v>
      </c>
      <c r="BL496" s="17">
        <v>14.8555499457</v>
      </c>
      <c r="BM496">
        <v>2.0539780421726</v>
      </c>
      <c r="BN496">
        <v>2.136774452</v>
      </c>
      <c r="BO496">
        <f t="shared" si="28"/>
        <v>4.3888878054834</v>
      </c>
      <c r="BP496" s="26">
        <v>19.8412698412698</v>
      </c>
    </row>
    <row r="497" spans="1:68">
      <c r="A497">
        <v>50</v>
      </c>
      <c r="B497" s="1" t="s">
        <v>280</v>
      </c>
      <c r="C497" s="1">
        <v>2016</v>
      </c>
      <c r="D497" s="1" t="str">
        <f t="shared" si="29"/>
        <v>许昌市2016</v>
      </c>
      <c r="E497" s="1">
        <v>1338.86229834757</v>
      </c>
      <c r="F497" s="21">
        <v>64.9746406664839</v>
      </c>
      <c r="G497" s="1">
        <v>66.8268843991822</v>
      </c>
      <c r="H497" s="21">
        <v>60</v>
      </c>
      <c r="I497" s="1">
        <v>264.1144</v>
      </c>
      <c r="J497" s="1">
        <v>122.041095890411</v>
      </c>
      <c r="K497" s="1">
        <v>28.1835616438356</v>
      </c>
      <c r="L497" s="1">
        <v>47</v>
      </c>
      <c r="M497" s="2">
        <v>510</v>
      </c>
      <c r="N497" s="1">
        <v>54522</v>
      </c>
      <c r="O497" s="1">
        <v>10.9063595689234</v>
      </c>
      <c r="P497" s="1">
        <v>49.758244</v>
      </c>
      <c r="Q497" s="1">
        <v>49.758244</v>
      </c>
      <c r="R497" s="1">
        <v>1020.61236742045</v>
      </c>
      <c r="S497" s="1">
        <v>59.0280591572123</v>
      </c>
      <c r="T497" s="1">
        <v>100649</v>
      </c>
      <c r="U497" s="1" t="s">
        <v>282</v>
      </c>
      <c r="V497" s="1">
        <v>0</v>
      </c>
      <c r="W497" s="1">
        <v>0</v>
      </c>
      <c r="X497" s="1">
        <v>0</v>
      </c>
      <c r="Y497" s="1">
        <v>49</v>
      </c>
      <c r="Z497">
        <v>1</v>
      </c>
      <c r="AA497">
        <v>2</v>
      </c>
      <c r="AB497" s="1">
        <v>1</v>
      </c>
      <c r="AC497" s="1">
        <v>0</v>
      </c>
      <c r="AD497" s="1">
        <v>0</v>
      </c>
      <c r="AE497" s="1">
        <v>1</v>
      </c>
      <c r="AF497" s="12">
        <v>1318896</v>
      </c>
      <c r="AG497" s="12">
        <v>2650608</v>
      </c>
      <c r="AH497">
        <v>0.497582441462487</v>
      </c>
      <c r="AI497" s="10">
        <v>23777133</v>
      </c>
      <c r="AJ497" s="22">
        <v>49.38</v>
      </c>
      <c r="AK497" s="16">
        <v>4997</v>
      </c>
      <c r="AL497" s="23">
        <v>477920.1273</v>
      </c>
      <c r="AM497" s="16">
        <f t="shared" si="30"/>
        <v>937.098288823529</v>
      </c>
      <c r="AN497" s="16">
        <f t="shared" si="31"/>
        <v>0.0200999896539251</v>
      </c>
      <c r="AO497" s="16">
        <v>5500</v>
      </c>
      <c r="AP497">
        <v>0.0475828156894136</v>
      </c>
      <c r="AQ497" s="4">
        <v>446</v>
      </c>
      <c r="AR497" s="4">
        <v>279</v>
      </c>
      <c r="AS497" s="4">
        <v>1.00636341061773</v>
      </c>
      <c r="AT497" s="4">
        <v>1095391</v>
      </c>
      <c r="AU497" s="4">
        <v>38659</v>
      </c>
      <c r="AV497" s="4">
        <v>1718</v>
      </c>
      <c r="AW497" s="4">
        <v>3517</v>
      </c>
      <c r="AX497" s="4">
        <v>574181</v>
      </c>
      <c r="AY497" s="4">
        <v>22637868</v>
      </c>
      <c r="AZ497" s="4">
        <v>44387.9764705882</v>
      </c>
      <c r="BA497" s="4">
        <v>0.952085686697383</v>
      </c>
      <c r="BB497" s="4">
        <v>28343</v>
      </c>
      <c r="BC497" s="4">
        <v>18045803</v>
      </c>
      <c r="BD497" s="24">
        <v>1232146.65</v>
      </c>
      <c r="BE497" s="12">
        <v>2415.97382352941</v>
      </c>
      <c r="BF497" s="20">
        <v>0.0518206568470639</v>
      </c>
      <c r="BG497" s="25">
        <v>503.403</v>
      </c>
      <c r="BH497" s="2">
        <v>9935.963</v>
      </c>
      <c r="BI497" s="4">
        <v>54.99713</v>
      </c>
      <c r="BJ497">
        <v>0</v>
      </c>
      <c r="BK497">
        <v>0</v>
      </c>
      <c r="BL497" s="17">
        <v>15.371757494</v>
      </c>
      <c r="BM497">
        <v>2.17995170639178</v>
      </c>
      <c r="BN497">
        <v>2.17921932219</v>
      </c>
      <c r="BO497">
        <f t="shared" si="28"/>
        <v>4.75059288001003</v>
      </c>
      <c r="BP497">
        <v>40.46</v>
      </c>
    </row>
    <row r="498" spans="1:68">
      <c r="A498">
        <v>50</v>
      </c>
      <c r="B498" s="1" t="s">
        <v>280</v>
      </c>
      <c r="C498" s="1">
        <v>2017</v>
      </c>
      <c r="D498" s="1" t="str">
        <f t="shared" si="29"/>
        <v>许昌市2017</v>
      </c>
      <c r="E498" s="1">
        <v>1202.5245588438</v>
      </c>
      <c r="F498" s="21">
        <v>61.0304517342569</v>
      </c>
      <c r="G498" s="1">
        <v>60.7921338664063</v>
      </c>
      <c r="H498" s="21">
        <v>60</v>
      </c>
      <c r="I498" s="1">
        <v>781.3977</v>
      </c>
      <c r="J498" s="1">
        <v>85.6301369863014</v>
      </c>
      <c r="K498" s="1">
        <v>23.7342465753425</v>
      </c>
      <c r="L498" s="1">
        <v>44.1808219178082</v>
      </c>
      <c r="M498" s="2">
        <v>508</v>
      </c>
      <c r="N498" s="1">
        <v>59911.35</v>
      </c>
      <c r="O498" s="1">
        <v>11.0006212486248</v>
      </c>
      <c r="P498" s="1">
        <v>50.721014</v>
      </c>
      <c r="Q498" s="1">
        <v>50.721014</v>
      </c>
      <c r="R498" s="1">
        <v>1016.60996597959</v>
      </c>
      <c r="S498" s="1">
        <v>59.0819318475305</v>
      </c>
      <c r="T498" s="1">
        <v>88411</v>
      </c>
      <c r="U498" s="1" t="s">
        <v>282</v>
      </c>
      <c r="V498" s="1">
        <v>0</v>
      </c>
      <c r="W498" s="1">
        <v>0</v>
      </c>
      <c r="X498" s="1">
        <v>0</v>
      </c>
      <c r="Y498" s="1">
        <v>50</v>
      </c>
      <c r="Z498">
        <v>1</v>
      </c>
      <c r="AA498">
        <v>2</v>
      </c>
      <c r="AB498" s="1">
        <v>1</v>
      </c>
      <c r="AC498" s="1">
        <v>0</v>
      </c>
      <c r="AD498" s="1">
        <v>0</v>
      </c>
      <c r="AE498" s="1">
        <v>0</v>
      </c>
      <c r="AF498" s="12">
        <v>1452801</v>
      </c>
      <c r="AG498" s="12">
        <v>2864298</v>
      </c>
      <c r="AH498">
        <v>0.507210143637289</v>
      </c>
      <c r="AI498" s="10">
        <v>26329200</v>
      </c>
      <c r="AJ498" s="22">
        <v>51.06</v>
      </c>
      <c r="AK498" s="16">
        <v>4997</v>
      </c>
      <c r="AL498" s="23">
        <v>493245.9972</v>
      </c>
      <c r="AM498" s="16">
        <f t="shared" si="30"/>
        <v>970.956687401575</v>
      </c>
      <c r="AN498" s="16">
        <f t="shared" si="31"/>
        <v>0.0187338011485347</v>
      </c>
      <c r="AO498" s="16">
        <v>5700</v>
      </c>
      <c r="AP498">
        <v>0.052690014008405</v>
      </c>
      <c r="AQ498" s="4">
        <v>569</v>
      </c>
      <c r="AR498" s="4">
        <v>465</v>
      </c>
      <c r="AS498" s="4">
        <v>1.0249898427006</v>
      </c>
      <c r="AT498" s="4">
        <v>1213912</v>
      </c>
      <c r="AU498" s="4">
        <v>41572</v>
      </c>
      <c r="AV498" s="4">
        <v>1574</v>
      </c>
      <c r="AW498" s="4">
        <v>3579</v>
      </c>
      <c r="AX498" s="4">
        <v>485270</v>
      </c>
      <c r="AY498" s="4">
        <v>29141391</v>
      </c>
      <c r="AZ498" s="4">
        <v>57364.9429133858</v>
      </c>
      <c r="BA498" s="4">
        <v>1.10680882822114</v>
      </c>
      <c r="BB498" s="4">
        <v>50219</v>
      </c>
      <c r="BC498" s="4">
        <v>17083993</v>
      </c>
      <c r="BD498" s="24">
        <v>1419400</v>
      </c>
      <c r="BE498" s="12">
        <v>2794.09448818898</v>
      </c>
      <c r="BF498" s="20">
        <v>0.0539097276028136</v>
      </c>
      <c r="BG498" s="25">
        <v>580.173</v>
      </c>
      <c r="BH498" s="2">
        <v>9954.256</v>
      </c>
      <c r="BI498" s="4">
        <v>66.00598</v>
      </c>
      <c r="BJ498">
        <v>0</v>
      </c>
      <c r="BK498">
        <v>0</v>
      </c>
      <c r="BL498" s="17">
        <v>15.4796316007</v>
      </c>
      <c r="BM498">
        <v>2.05252711623836</v>
      </c>
      <c r="BN498">
        <v>2.12951491929</v>
      </c>
      <c r="BO498">
        <f t="shared" si="28"/>
        <v>4.37088711627686</v>
      </c>
      <c r="BP498">
        <v>8.47</v>
      </c>
    </row>
    <row r="499" spans="1:68">
      <c r="A499">
        <v>50</v>
      </c>
      <c r="B499" s="1" t="s">
        <v>280</v>
      </c>
      <c r="C499" s="1">
        <v>2018</v>
      </c>
      <c r="D499" s="1" t="str">
        <f t="shared" si="29"/>
        <v>许昌市2018</v>
      </c>
      <c r="E499" s="1">
        <v>1350.07857570573</v>
      </c>
      <c r="F499" s="21">
        <v>59.376591675526</v>
      </c>
      <c r="G499" s="1">
        <v>59.0207024016256</v>
      </c>
      <c r="H499" s="21">
        <v>63</v>
      </c>
      <c r="I499" s="1">
        <v>836.497</v>
      </c>
      <c r="J499" s="1">
        <v>88.5</v>
      </c>
      <c r="K499" s="1">
        <v>13.5</v>
      </c>
      <c r="L499" s="1">
        <v>35.75</v>
      </c>
      <c r="M499" s="2">
        <v>509</v>
      </c>
      <c r="N499" s="1">
        <v>63996</v>
      </c>
      <c r="O499" s="1">
        <v>11.0665758603886</v>
      </c>
      <c r="P499" s="1">
        <v>52.123518</v>
      </c>
      <c r="Q499" s="1">
        <v>52.123716</v>
      </c>
      <c r="R499" s="1">
        <v>1018.61116670002</v>
      </c>
      <c r="S499" s="1">
        <v>54.7506630201883</v>
      </c>
      <c r="T499" s="1">
        <v>68487</v>
      </c>
      <c r="U499" s="1" t="s">
        <v>282</v>
      </c>
      <c r="V499" s="1">
        <v>0</v>
      </c>
      <c r="W499" s="1">
        <v>0</v>
      </c>
      <c r="X499" s="1">
        <v>0</v>
      </c>
      <c r="Y499" s="1">
        <v>51</v>
      </c>
      <c r="Z499">
        <v>1</v>
      </c>
      <c r="AA499">
        <v>2</v>
      </c>
      <c r="AB499" s="1">
        <v>1</v>
      </c>
      <c r="AC499" s="1">
        <v>0</v>
      </c>
      <c r="AD499" s="1">
        <v>0</v>
      </c>
      <c r="AE499" s="1">
        <v>1</v>
      </c>
      <c r="AF499" s="12">
        <v>1661385</v>
      </c>
      <c r="AG499" s="12">
        <v>3187400</v>
      </c>
      <c r="AH499">
        <v>0.521235176005522</v>
      </c>
      <c r="AI499" s="10">
        <v>28306218</v>
      </c>
      <c r="AJ499" s="22">
        <v>52.63</v>
      </c>
      <c r="AK499" s="16">
        <v>4997</v>
      </c>
      <c r="AL499" s="23">
        <v>502048.9032</v>
      </c>
      <c r="AM499" s="16">
        <f t="shared" si="30"/>
        <v>986.343621218075</v>
      </c>
      <c r="AN499" s="16">
        <f t="shared" si="31"/>
        <v>0.0177363469468086</v>
      </c>
      <c r="AO499" s="16">
        <v>7170</v>
      </c>
      <c r="AP499">
        <v>0.0566464238543126</v>
      </c>
      <c r="AQ499" s="4">
        <v>460</v>
      </c>
      <c r="AR499" s="4">
        <v>402</v>
      </c>
      <c r="AS499" s="4">
        <v>0.965537051441951</v>
      </c>
      <c r="AT499" s="4">
        <v>1374274</v>
      </c>
      <c r="AU499" s="4">
        <v>44150</v>
      </c>
      <c r="AV499" s="4">
        <v>1574</v>
      </c>
      <c r="AW499" s="4">
        <v>3547</v>
      </c>
      <c r="AX499" s="4">
        <v>582153</v>
      </c>
      <c r="AY499" s="4">
        <v>37511800</v>
      </c>
      <c r="AZ499" s="4">
        <v>73697.0530451866</v>
      </c>
      <c r="BA499" s="4">
        <v>1.32521412786406</v>
      </c>
      <c r="BB499" s="4">
        <v>64666</v>
      </c>
      <c r="BC499" s="4">
        <v>11800865</v>
      </c>
      <c r="BD499" s="24">
        <v>1480700</v>
      </c>
      <c r="BE499" s="12">
        <v>2909.0373280943</v>
      </c>
      <c r="BF499" s="20">
        <v>0.0523100613441188</v>
      </c>
      <c r="BG499" s="25">
        <v>651.417</v>
      </c>
      <c r="BH499" s="2">
        <v>10007.362</v>
      </c>
      <c r="BI499" s="4">
        <v>74.70372</v>
      </c>
      <c r="BJ499">
        <v>0</v>
      </c>
      <c r="BK499">
        <v>0</v>
      </c>
      <c r="BL499" s="17">
        <v>15.5166208461</v>
      </c>
      <c r="BM499">
        <v>1.66465871390411</v>
      </c>
      <c r="BN499">
        <v>2.27651065546</v>
      </c>
      <c r="BO499">
        <f t="shared" si="28"/>
        <v>3.78961329990704</v>
      </c>
      <c r="BP499">
        <v>15.11</v>
      </c>
    </row>
    <row r="500" spans="1:68">
      <c r="A500">
        <v>50</v>
      </c>
      <c r="B500" s="1" t="s">
        <v>280</v>
      </c>
      <c r="C500" s="1">
        <v>2019</v>
      </c>
      <c r="D500" s="1" t="str">
        <f t="shared" si="29"/>
        <v>许昌市2019</v>
      </c>
      <c r="E500" s="1">
        <v>1274.33595553928</v>
      </c>
      <c r="F500" s="21">
        <v>55.1451745137052</v>
      </c>
      <c r="G500" s="1">
        <v>60.5</v>
      </c>
      <c r="H500" s="21">
        <v>60</v>
      </c>
      <c r="I500" s="1">
        <v>886.1785</v>
      </c>
      <c r="J500" s="1">
        <v>90.6666666666666</v>
      </c>
      <c r="K500" s="1">
        <v>11.8333333333333</v>
      </c>
      <c r="L500" s="1">
        <v>33.75</v>
      </c>
      <c r="M500" s="2">
        <v>511</v>
      </c>
      <c r="N500" s="1">
        <v>63996</v>
      </c>
      <c r="O500" s="1">
        <v>11.0665758603886</v>
      </c>
      <c r="P500" s="1">
        <v>49.625786</v>
      </c>
      <c r="Q500" s="1">
        <v>49.629387</v>
      </c>
      <c r="R500" s="1">
        <v>1022.61356814088</v>
      </c>
      <c r="S500" s="1">
        <v>54.022169344579</v>
      </c>
      <c r="T500" s="1">
        <v>62321</v>
      </c>
      <c r="U500" s="1" t="s">
        <v>283</v>
      </c>
      <c r="V500" s="1">
        <v>0</v>
      </c>
      <c r="W500" s="1">
        <v>0</v>
      </c>
      <c r="X500" s="1">
        <v>0</v>
      </c>
      <c r="Y500" s="1">
        <v>56</v>
      </c>
      <c r="Z500">
        <v>1</v>
      </c>
      <c r="AA500">
        <v>3</v>
      </c>
      <c r="AB500" s="1">
        <v>1</v>
      </c>
      <c r="AC500" s="1">
        <v>0</v>
      </c>
      <c r="AD500" s="1">
        <v>0</v>
      </c>
      <c r="AE500" s="1">
        <v>0</v>
      </c>
      <c r="AF500" s="12">
        <v>1798569</v>
      </c>
      <c r="AG500" s="12">
        <v>3624263</v>
      </c>
      <c r="AH500">
        <v>0.496257859873856</v>
      </c>
      <c r="AI500" s="10">
        <v>28310000</v>
      </c>
      <c r="AJ500" s="22">
        <v>54.13</v>
      </c>
      <c r="AK500" s="16">
        <v>4997</v>
      </c>
      <c r="AL500" s="23">
        <v>546119.7525</v>
      </c>
      <c r="AM500" s="16">
        <f t="shared" si="30"/>
        <v>1068.7275</v>
      </c>
      <c r="AN500" s="16">
        <f t="shared" si="31"/>
        <v>0.0192907012539739</v>
      </c>
      <c r="AO500" s="16">
        <v>7750</v>
      </c>
      <c r="AP500">
        <v>0.0566539923954373</v>
      </c>
      <c r="AQ500" s="4">
        <v>296</v>
      </c>
      <c r="AR500" s="4">
        <v>302</v>
      </c>
      <c r="AS500" s="4">
        <v>0.996474416158684</v>
      </c>
      <c r="AT500" s="4">
        <v>1451086</v>
      </c>
      <c r="AU500" s="4">
        <v>46404</v>
      </c>
      <c r="AV500" s="4">
        <v>1530</v>
      </c>
      <c r="AW500" s="4">
        <v>3563</v>
      </c>
      <c r="AX500" s="4">
        <v>530889</v>
      </c>
      <c r="AY500" s="4">
        <v>48284571</v>
      </c>
      <c r="AZ500" s="4">
        <v>94490.3542074364</v>
      </c>
      <c r="BA500" s="4">
        <v>1.70556591310491</v>
      </c>
      <c r="BB500" s="4">
        <v>73373</v>
      </c>
      <c r="BC500" s="4">
        <v>11162984</v>
      </c>
      <c r="BD500" s="24">
        <v>1694100</v>
      </c>
      <c r="BE500" s="12">
        <v>3315.26418786693</v>
      </c>
      <c r="BF500" s="20">
        <v>0.0598410455669375</v>
      </c>
      <c r="BG500" s="25">
        <v>711.729</v>
      </c>
      <c r="BH500" s="2">
        <v>10007.362</v>
      </c>
      <c r="BI500" s="4">
        <v>80.83705</v>
      </c>
      <c r="BJ500">
        <v>0</v>
      </c>
      <c r="BK500">
        <v>0</v>
      </c>
      <c r="BL500" s="17">
        <v>15.6447937972</v>
      </c>
      <c r="BM500">
        <v>1.48462430864658</v>
      </c>
      <c r="BN500">
        <v>2.12494486112</v>
      </c>
      <c r="BO500">
        <f t="shared" si="28"/>
        <v>3.15474479535237</v>
      </c>
      <c r="BP500">
        <v>58.04</v>
      </c>
    </row>
    <row r="501" spans="1:68">
      <c r="A501">
        <v>50</v>
      </c>
      <c r="B501" s="1" t="s">
        <v>280</v>
      </c>
      <c r="C501" s="1">
        <v>2020</v>
      </c>
      <c r="D501" s="1" t="str">
        <f t="shared" si="29"/>
        <v>许昌市2020</v>
      </c>
      <c r="E501" s="1">
        <v>1155.03942588969</v>
      </c>
      <c r="F501" s="21">
        <v>50.8500205194681</v>
      </c>
      <c r="G501" s="1">
        <v>53.3333333333333</v>
      </c>
      <c r="H501" s="1"/>
      <c r="I501" s="1"/>
      <c r="J501" s="1">
        <v>78.5833333333333</v>
      </c>
      <c r="K501" s="1">
        <v>11.0833333333333</v>
      </c>
      <c r="L501" s="1">
        <v>29.9166666666666</v>
      </c>
      <c r="M501" s="2">
        <v>513</v>
      </c>
      <c r="P501">
        <v>49.986252</v>
      </c>
      <c r="Q501" s="1">
        <v>49.975434</v>
      </c>
      <c r="R501" s="1">
        <v>1022.61356814088</v>
      </c>
      <c r="S501" s="1">
        <v>52.7339672967645</v>
      </c>
      <c r="T501" s="1">
        <v>60755</v>
      </c>
      <c r="U501" s="1" t="s">
        <v>283</v>
      </c>
      <c r="V501" s="1">
        <v>0</v>
      </c>
      <c r="W501" s="1">
        <v>0</v>
      </c>
      <c r="X501" s="1">
        <v>0</v>
      </c>
      <c r="Y501" s="1">
        <v>57</v>
      </c>
      <c r="Z501">
        <v>1</v>
      </c>
      <c r="AA501">
        <v>3</v>
      </c>
      <c r="AB501" s="1">
        <v>1</v>
      </c>
      <c r="AC501" s="1">
        <v>0</v>
      </c>
      <c r="AD501" s="1">
        <v>0</v>
      </c>
      <c r="AE501" s="1">
        <v>0</v>
      </c>
      <c r="AF501" s="12">
        <v>1818000</v>
      </c>
      <c r="AG501" s="12">
        <v>3637000</v>
      </c>
      <c r="AH501">
        <v>0.49986252405829</v>
      </c>
      <c r="AI501" s="10">
        <v>34492253.239</v>
      </c>
      <c r="AJ501" s="22"/>
      <c r="AK501" s="16">
        <v>4997</v>
      </c>
      <c r="AM501" s="16"/>
      <c r="AN501" s="16"/>
      <c r="AP501">
        <v>0.0690259220312187</v>
      </c>
      <c r="BE501" s="8"/>
      <c r="BF501"/>
      <c r="BG501" s="25"/>
      <c r="BH501" s="2">
        <v>10007.362</v>
      </c>
      <c r="BJ501">
        <v>0</v>
      </c>
      <c r="BK501">
        <v>0</v>
      </c>
      <c r="BL501" s="17">
        <v>15.4962319494</v>
      </c>
      <c r="BM501">
        <v>2.11936172966301</v>
      </c>
      <c r="BN501">
        <v>2.09780109804</v>
      </c>
      <c r="BO501">
        <f t="shared" si="28"/>
        <v>4.44599936363102</v>
      </c>
      <c r="BP501">
        <v>58.13</v>
      </c>
    </row>
    <row r="502" spans="1:67">
      <c r="A502">
        <v>51</v>
      </c>
      <c r="B502" s="1" t="s">
        <v>284</v>
      </c>
      <c r="C502" s="1">
        <v>2011</v>
      </c>
      <c r="D502" s="1" t="str">
        <f t="shared" si="29"/>
        <v>漯河市2011</v>
      </c>
      <c r="E502" s="1">
        <v>1336.09393175689</v>
      </c>
      <c r="F502" s="21">
        <v>83.7335493849108</v>
      </c>
      <c r="G502" s="1">
        <v>94.8160441852197</v>
      </c>
      <c r="H502" s="21">
        <v>76</v>
      </c>
      <c r="I502" s="1">
        <v>210.8048</v>
      </c>
      <c r="J502" s="1">
        <v>85</v>
      </c>
      <c r="K502" s="1">
        <v>50</v>
      </c>
      <c r="L502" s="1">
        <v>36</v>
      </c>
      <c r="M502" s="2">
        <v>276.4</v>
      </c>
      <c r="N502" s="1">
        <v>29487</v>
      </c>
      <c r="O502" s="1">
        <v>10.2917047672347</v>
      </c>
      <c r="P502" s="1">
        <v>38.511115</v>
      </c>
      <c r="Q502" s="1">
        <v>38.69116</v>
      </c>
      <c r="R502" s="1">
        <v>1056.17118838365</v>
      </c>
      <c r="S502" s="1">
        <v>69.1392750912232</v>
      </c>
      <c r="T502" s="1">
        <v>19321</v>
      </c>
      <c r="U502" s="1" t="s">
        <v>285</v>
      </c>
      <c r="V502" s="1">
        <v>0</v>
      </c>
      <c r="W502" s="1">
        <v>0</v>
      </c>
      <c r="X502" s="1">
        <v>0</v>
      </c>
      <c r="Y502" s="1">
        <v>51</v>
      </c>
      <c r="Z502">
        <v>1</v>
      </c>
      <c r="AA502">
        <v>3</v>
      </c>
      <c r="AB502" s="1">
        <v>1</v>
      </c>
      <c r="AC502" s="1">
        <v>0</v>
      </c>
      <c r="AD502" s="1">
        <v>0</v>
      </c>
      <c r="AE502" s="1">
        <v>0</v>
      </c>
      <c r="AF502" s="12">
        <v>336896</v>
      </c>
      <c r="AG502" s="12">
        <v>874802</v>
      </c>
      <c r="AH502">
        <v>0.38511114515056</v>
      </c>
      <c r="AI502" s="10">
        <v>7517001</v>
      </c>
      <c r="AJ502" s="22">
        <v>40.92</v>
      </c>
      <c r="AK502" s="16">
        <v>2617</v>
      </c>
      <c r="AL502" s="23">
        <v>276378.5108</v>
      </c>
      <c r="AM502" s="16">
        <f t="shared" si="30"/>
        <v>999.92225325615</v>
      </c>
      <c r="AN502" s="16">
        <f t="shared" si="31"/>
        <v>0.0367671243891015</v>
      </c>
      <c r="AO502" s="16">
        <v>11761</v>
      </c>
      <c r="AP502">
        <v>0.0287237332823844</v>
      </c>
      <c r="AQ502" s="4">
        <v>6</v>
      </c>
      <c r="AR502" s="4">
        <v>5</v>
      </c>
      <c r="AS502" s="4">
        <v>1.05189606136281</v>
      </c>
      <c r="AT502" s="4">
        <v>593742</v>
      </c>
      <c r="AU502" s="4">
        <v>28288</v>
      </c>
      <c r="AV502" s="4">
        <v>539</v>
      </c>
      <c r="AW502" s="4">
        <v>4377</v>
      </c>
      <c r="AX502" s="4">
        <v>109212</v>
      </c>
      <c r="AY502" s="4">
        <v>4481450</v>
      </c>
      <c r="AZ502" s="4">
        <v>16213.6396526773</v>
      </c>
      <c r="BA502" s="4">
        <v>0.596175256595017</v>
      </c>
      <c r="BB502" s="4">
        <v>5697</v>
      </c>
      <c r="BC502" s="4">
        <v>4335400</v>
      </c>
      <c r="BD502" s="24">
        <v>288456.4668</v>
      </c>
      <c r="BE502" s="12">
        <v>1043.61963386397</v>
      </c>
      <c r="BF502" s="20">
        <v>0.038373876337119</v>
      </c>
      <c r="BG502" s="25">
        <v>116.398</v>
      </c>
      <c r="BH502" s="2">
        <v>5242.4</v>
      </c>
      <c r="BI502" s="4">
        <v>37.66224</v>
      </c>
      <c r="BJ502">
        <v>0</v>
      </c>
      <c r="BK502">
        <v>0</v>
      </c>
      <c r="BL502" s="17">
        <v>14.9600180601</v>
      </c>
      <c r="BM502">
        <v>1.99112572946301</v>
      </c>
      <c r="BN502">
        <v>1.45628351126</v>
      </c>
      <c r="BO502">
        <f t="shared" si="28"/>
        <v>2.89964356866253</v>
      </c>
    </row>
    <row r="503" spans="1:67">
      <c r="A503">
        <v>51</v>
      </c>
      <c r="B503" s="1" t="s">
        <v>284</v>
      </c>
      <c r="C503" s="1">
        <v>2012</v>
      </c>
      <c r="D503" s="1" t="str">
        <f t="shared" si="29"/>
        <v>漯河市2012</v>
      </c>
      <c r="E503" s="1">
        <v>1284.17828182643</v>
      </c>
      <c r="F503" s="21">
        <v>79.7089973534058</v>
      </c>
      <c r="G503" s="1">
        <v>81.2562501285134</v>
      </c>
      <c r="H503" s="21">
        <v>73</v>
      </c>
      <c r="I503" s="1">
        <v>261.1684</v>
      </c>
      <c r="J503" s="1">
        <v>91</v>
      </c>
      <c r="K503" s="1">
        <v>41</v>
      </c>
      <c r="L503" s="1">
        <v>36</v>
      </c>
      <c r="M503" s="2">
        <v>275</v>
      </c>
      <c r="N503" s="1">
        <v>31211</v>
      </c>
      <c r="O503" s="1">
        <v>10.348525875764</v>
      </c>
      <c r="P503" s="1">
        <v>37.249808</v>
      </c>
      <c r="Q503" s="1">
        <v>37.410072</v>
      </c>
      <c r="R503" s="1">
        <v>1050.82155139473</v>
      </c>
      <c r="S503" s="1">
        <v>68.4890606182256</v>
      </c>
      <c r="T503" s="1">
        <v>21182</v>
      </c>
      <c r="U503" s="1" t="s">
        <v>285</v>
      </c>
      <c r="V503" s="1">
        <v>0</v>
      </c>
      <c r="W503" s="1">
        <v>0</v>
      </c>
      <c r="X503" s="1">
        <v>0</v>
      </c>
      <c r="Y503" s="1">
        <v>52</v>
      </c>
      <c r="Z503">
        <v>1</v>
      </c>
      <c r="AA503">
        <v>3</v>
      </c>
      <c r="AB503" s="1">
        <v>1</v>
      </c>
      <c r="AC503" s="1">
        <v>0</v>
      </c>
      <c r="AD503" s="1">
        <v>0</v>
      </c>
      <c r="AE503" s="1">
        <v>0</v>
      </c>
      <c r="AF503" s="12">
        <v>416096</v>
      </c>
      <c r="AG503" s="12">
        <v>1117042</v>
      </c>
      <c r="AH503">
        <v>0.372498079749911</v>
      </c>
      <c r="AI503" s="10">
        <v>7971238</v>
      </c>
      <c r="AJ503" s="22">
        <v>42.84</v>
      </c>
      <c r="AK503" s="16">
        <v>2617</v>
      </c>
      <c r="AL503" s="23">
        <v>391791.625</v>
      </c>
      <c r="AM503" s="16">
        <f t="shared" si="30"/>
        <v>1424.69681818182</v>
      </c>
      <c r="AN503" s="16">
        <f t="shared" si="31"/>
        <v>0.049150662042709</v>
      </c>
      <c r="AO503" s="16">
        <v>12734</v>
      </c>
      <c r="AP503">
        <v>0.030459449751624</v>
      </c>
      <c r="AQ503" s="4">
        <v>5</v>
      </c>
      <c r="AR503" s="4">
        <v>13</v>
      </c>
      <c r="AS503" s="4">
        <v>0.995905269955747</v>
      </c>
      <c r="AT503" s="4">
        <v>593742</v>
      </c>
      <c r="AU503" s="4">
        <v>28293</v>
      </c>
      <c r="AV503" s="4">
        <v>563</v>
      </c>
      <c r="AW503" s="4">
        <v>4678</v>
      </c>
      <c r="AX503" s="4">
        <v>109233</v>
      </c>
      <c r="AY503" s="4">
        <v>5267853</v>
      </c>
      <c r="AZ503" s="4">
        <v>19155.8290909091</v>
      </c>
      <c r="BA503" s="4">
        <v>0.660857573190011</v>
      </c>
      <c r="BB503" s="4">
        <v>5956</v>
      </c>
      <c r="BC503" s="4">
        <v>3940800</v>
      </c>
      <c r="BD503" s="24">
        <v>260075</v>
      </c>
      <c r="BE503" s="12">
        <v>945.727272727273</v>
      </c>
      <c r="BF503" s="20">
        <v>0.0326266760570943</v>
      </c>
      <c r="BG503" s="25">
        <v>135.348</v>
      </c>
      <c r="BH503" s="2">
        <v>5249.93</v>
      </c>
      <c r="BI503" s="4">
        <v>45.81093</v>
      </c>
      <c r="BJ503">
        <v>0</v>
      </c>
      <c r="BK503">
        <v>0</v>
      </c>
      <c r="BL503" s="17">
        <v>15.3398471612</v>
      </c>
      <c r="BM503">
        <v>1.5571291190274</v>
      </c>
      <c r="BN503">
        <v>1.47156598094</v>
      </c>
      <c r="BO503">
        <f t="shared" si="28"/>
        <v>2.29141823949179</v>
      </c>
    </row>
    <row r="504" spans="1:68">
      <c r="A504">
        <v>51</v>
      </c>
      <c r="B504" s="1" t="s">
        <v>284</v>
      </c>
      <c r="C504" s="1">
        <v>2013</v>
      </c>
      <c r="D504" s="1" t="str">
        <f t="shared" si="29"/>
        <v>漯河市2013</v>
      </c>
      <c r="E504" s="1">
        <v>1380.23561666908</v>
      </c>
      <c r="F504" s="21">
        <v>84.5049562065191</v>
      </c>
      <c r="G504" s="1">
        <v>97.8886814088356</v>
      </c>
      <c r="H504" s="21">
        <v>71</v>
      </c>
      <c r="I504" s="1">
        <v>273.7655</v>
      </c>
      <c r="J504" s="1"/>
      <c r="K504" s="1"/>
      <c r="L504" s="1"/>
      <c r="M504" s="2">
        <v>274.2</v>
      </c>
      <c r="N504" s="1">
        <v>31443</v>
      </c>
      <c r="O504" s="1">
        <v>10.3559316618383</v>
      </c>
      <c r="P504" s="1">
        <v>42.660644</v>
      </c>
      <c r="Q504" s="1">
        <v>48.254252</v>
      </c>
      <c r="R504" s="1">
        <v>1269.44444444444</v>
      </c>
      <c r="S504" s="1">
        <v>67.7948789377162</v>
      </c>
      <c r="T504" s="1">
        <v>36248</v>
      </c>
      <c r="U504" s="1" t="s">
        <v>286</v>
      </c>
      <c r="V504" s="1">
        <v>0</v>
      </c>
      <c r="W504" s="1">
        <v>0</v>
      </c>
      <c r="X504" s="1">
        <v>0</v>
      </c>
      <c r="Y504" s="1">
        <v>55</v>
      </c>
      <c r="Z504">
        <v>1</v>
      </c>
      <c r="AA504">
        <v>2</v>
      </c>
      <c r="AB504" s="1">
        <v>0</v>
      </c>
      <c r="AC504" s="1">
        <v>0</v>
      </c>
      <c r="AD504" s="1">
        <v>0</v>
      </c>
      <c r="AE504" s="1">
        <v>0</v>
      </c>
      <c r="AF504" s="12">
        <v>539844</v>
      </c>
      <c r="AG504" s="12">
        <v>1265438</v>
      </c>
      <c r="AH504">
        <v>0.426606439825578</v>
      </c>
      <c r="AI504" s="10">
        <v>8615355</v>
      </c>
      <c r="AJ504" s="22">
        <v>44.24</v>
      </c>
      <c r="AK504" s="16">
        <v>2160</v>
      </c>
      <c r="AL504" s="23">
        <v>436007.4732</v>
      </c>
      <c r="AM504" s="16">
        <f t="shared" si="30"/>
        <v>1590.10748796499</v>
      </c>
      <c r="AN504" s="16">
        <f t="shared" si="31"/>
        <v>0.0506081842477762</v>
      </c>
      <c r="AO504" s="16">
        <v>12830</v>
      </c>
      <c r="AP504">
        <v>0.0398859027777778</v>
      </c>
      <c r="AQ504" s="4">
        <v>15</v>
      </c>
      <c r="AR504" s="4">
        <v>17</v>
      </c>
      <c r="AS504" s="4">
        <v>0.984490883037848</v>
      </c>
      <c r="AT504" s="4">
        <v>593742</v>
      </c>
      <c r="AU504" s="4">
        <v>29586</v>
      </c>
      <c r="AV504" s="4">
        <v>599</v>
      </c>
      <c r="AW504" s="4">
        <v>5089</v>
      </c>
      <c r="AX504" s="4">
        <v>109278</v>
      </c>
      <c r="AY504" s="4">
        <v>6482943</v>
      </c>
      <c r="AZ504" s="4">
        <v>23643.1181619256</v>
      </c>
      <c r="BA504" s="4">
        <v>0.75248704203135</v>
      </c>
      <c r="BB504" s="4">
        <v>9446</v>
      </c>
      <c r="BC504" s="4">
        <v>4988100</v>
      </c>
      <c r="BD504" s="24">
        <v>275597.4</v>
      </c>
      <c r="BE504" s="12">
        <v>1005.09628008753</v>
      </c>
      <c r="BF504" s="20">
        <v>0.0319890938910817</v>
      </c>
      <c r="BG504" s="25">
        <v>153.426</v>
      </c>
      <c r="BH504" s="2">
        <v>5249.832</v>
      </c>
      <c r="BI504" s="4">
        <v>47.68197</v>
      </c>
      <c r="BJ504">
        <v>0</v>
      </c>
      <c r="BK504">
        <v>0</v>
      </c>
      <c r="BL504" s="17">
        <v>15.6386215992</v>
      </c>
      <c r="BM504">
        <v>1.53275116149041</v>
      </c>
      <c r="BN504">
        <v>1.91575551721</v>
      </c>
      <c r="BO504">
        <f t="shared" si="28"/>
        <v>2.93637649413529</v>
      </c>
      <c r="BP504">
        <v>10</v>
      </c>
    </row>
    <row r="505" spans="1:68">
      <c r="A505">
        <v>51</v>
      </c>
      <c r="B505" s="1" t="s">
        <v>284</v>
      </c>
      <c r="C505" s="1">
        <v>2014</v>
      </c>
      <c r="D505" s="1" t="str">
        <f t="shared" si="29"/>
        <v>漯河市2014</v>
      </c>
      <c r="E505" s="1">
        <v>1321.09744411908</v>
      </c>
      <c r="F505" s="21">
        <v>68.8402974182897</v>
      </c>
      <c r="G505" s="1">
        <v>77.6626524721704</v>
      </c>
      <c r="H505" s="21">
        <v>69</v>
      </c>
      <c r="I505" s="1">
        <v>257.929</v>
      </c>
      <c r="J505" s="1">
        <v>126.580821917808</v>
      </c>
      <c r="K505" s="1">
        <v>49.3890410958904</v>
      </c>
      <c r="L505" s="1">
        <v>25.8054794520548</v>
      </c>
      <c r="M505" s="2">
        <v>266.7</v>
      </c>
      <c r="N505" s="1">
        <v>36671</v>
      </c>
      <c r="O505" s="1">
        <v>10.5097415309417</v>
      </c>
      <c r="P505" s="1">
        <v>46.245218</v>
      </c>
      <c r="Q505" s="1">
        <v>46.356697</v>
      </c>
      <c r="R505" s="1">
        <v>990.713224368499</v>
      </c>
      <c r="S505" s="1">
        <v>64.769008457648</v>
      </c>
      <c r="T505" s="1">
        <v>33606</v>
      </c>
      <c r="U505" s="1" t="s">
        <v>286</v>
      </c>
      <c r="V505" s="1">
        <v>0</v>
      </c>
      <c r="W505" s="1">
        <v>0</v>
      </c>
      <c r="X505" s="1">
        <v>0</v>
      </c>
      <c r="Y505" s="1">
        <v>56</v>
      </c>
      <c r="Z505">
        <v>1</v>
      </c>
      <c r="AA505">
        <v>2</v>
      </c>
      <c r="AB505" s="1">
        <v>0</v>
      </c>
      <c r="AC505" s="1">
        <v>0</v>
      </c>
      <c r="AD505" s="1">
        <v>0</v>
      </c>
      <c r="AE505" s="1">
        <v>0</v>
      </c>
      <c r="AF505" s="12">
        <v>628639</v>
      </c>
      <c r="AG505" s="12">
        <v>1359360</v>
      </c>
      <c r="AH505">
        <v>0.462452183380414</v>
      </c>
      <c r="AI505" s="10">
        <v>9411601</v>
      </c>
      <c r="AJ505" s="22">
        <v>45.7</v>
      </c>
      <c r="AK505" s="16">
        <v>2692</v>
      </c>
      <c r="AL505" s="23">
        <v>484648.4916</v>
      </c>
      <c r="AM505" s="16">
        <f t="shared" si="30"/>
        <v>1817.20469291339</v>
      </c>
      <c r="AN505" s="16">
        <f t="shared" si="31"/>
        <v>0.0514947979201413</v>
      </c>
      <c r="AO505" s="16">
        <v>9300</v>
      </c>
      <c r="AP505">
        <v>0.0349613707280832</v>
      </c>
      <c r="AQ505" s="4">
        <v>11</v>
      </c>
      <c r="AR505" s="4">
        <v>14</v>
      </c>
      <c r="AS505" s="4">
        <v>1.01954113183978</v>
      </c>
      <c r="AT505" s="4">
        <v>593742</v>
      </c>
      <c r="AU505" s="4">
        <v>25646</v>
      </c>
      <c r="AV505" s="4">
        <v>665</v>
      </c>
      <c r="AW505" s="4">
        <v>2610</v>
      </c>
      <c r="AX505" s="4">
        <v>109377</v>
      </c>
      <c r="AY505" s="4">
        <v>7732958</v>
      </c>
      <c r="AZ505" s="4">
        <v>28994.9681289839</v>
      </c>
      <c r="BA505" s="4">
        <v>0.821641078919516</v>
      </c>
      <c r="BB505" s="4">
        <v>11240</v>
      </c>
      <c r="BC505" s="4">
        <v>6274456</v>
      </c>
      <c r="BD505" s="24">
        <v>476681.28</v>
      </c>
      <c r="BE505" s="12">
        <v>1787.33138357705</v>
      </c>
      <c r="BF505" s="20">
        <v>0.0506482669632935</v>
      </c>
      <c r="BG505" s="25">
        <v>185.137</v>
      </c>
      <c r="BH505" s="2">
        <v>5249.832</v>
      </c>
      <c r="BI505" s="4">
        <v>51.88704</v>
      </c>
      <c r="BJ505">
        <v>0</v>
      </c>
      <c r="BK505">
        <v>0</v>
      </c>
      <c r="BL505" s="17">
        <v>15.3783726142</v>
      </c>
      <c r="BM505">
        <v>1.90762926590137</v>
      </c>
      <c r="BN505">
        <v>2.06629441946</v>
      </c>
      <c r="BO505">
        <f t="shared" si="28"/>
        <v>3.94172370653058</v>
      </c>
      <c r="BP505" s="26">
        <v>22.4074074074074</v>
      </c>
    </row>
    <row r="506" spans="1:68">
      <c r="A506">
        <v>51</v>
      </c>
      <c r="B506" s="1" t="s">
        <v>284</v>
      </c>
      <c r="C506" s="1">
        <v>2015</v>
      </c>
      <c r="D506" s="1" t="str">
        <f t="shared" si="29"/>
        <v>漯河市2015</v>
      </c>
      <c r="E506" s="1">
        <v>1166.21023265261</v>
      </c>
      <c r="F506" s="21">
        <v>75.842813588534</v>
      </c>
      <c r="G506" s="1">
        <v>74.551257610321</v>
      </c>
      <c r="H506" s="21">
        <v>67</v>
      </c>
      <c r="I506" s="1">
        <v>251.9215</v>
      </c>
      <c r="J506" s="1">
        <v>133.128767123288</v>
      </c>
      <c r="K506" s="1">
        <v>33.6493150684932</v>
      </c>
      <c r="L506" s="1">
        <v>35.186301369863</v>
      </c>
      <c r="M506" s="2">
        <v>268.04</v>
      </c>
      <c r="N506" s="1">
        <v>37987</v>
      </c>
      <c r="O506" s="1">
        <v>10.544999274914</v>
      </c>
      <c r="P506" s="1">
        <v>41.661084</v>
      </c>
      <c r="Q506" s="1">
        <v>41.661084</v>
      </c>
      <c r="R506" s="1">
        <v>995.690936106984</v>
      </c>
      <c r="S506" s="1">
        <v>62.6284396772092</v>
      </c>
      <c r="T506" s="1">
        <v>43903</v>
      </c>
      <c r="U506" s="1" t="s">
        <v>286</v>
      </c>
      <c r="V506" s="1">
        <v>0</v>
      </c>
      <c r="W506" s="1">
        <v>0</v>
      </c>
      <c r="X506" s="1">
        <v>0</v>
      </c>
      <c r="Y506" s="1">
        <v>57</v>
      </c>
      <c r="Z506">
        <v>1</v>
      </c>
      <c r="AA506">
        <v>2</v>
      </c>
      <c r="AB506" s="1">
        <v>0</v>
      </c>
      <c r="AC506" s="1">
        <v>0</v>
      </c>
      <c r="AD506" s="1">
        <v>0</v>
      </c>
      <c r="AE506" s="1">
        <v>0</v>
      </c>
      <c r="AF506" s="12">
        <v>682831</v>
      </c>
      <c r="AG506" s="12">
        <v>1639014</v>
      </c>
      <c r="AH506">
        <v>0.416610840419911</v>
      </c>
      <c r="AI506" s="10">
        <v>9928496</v>
      </c>
      <c r="AJ506" s="22">
        <v>47.54</v>
      </c>
      <c r="AK506" s="16">
        <v>2692</v>
      </c>
      <c r="AL506" s="23">
        <v>532989.1016</v>
      </c>
      <c r="AM506" s="16">
        <f t="shared" si="30"/>
        <v>1988.46851813162</v>
      </c>
      <c r="AN506" s="16">
        <f t="shared" si="31"/>
        <v>0.0536827633913535</v>
      </c>
      <c r="AO506" s="16">
        <v>12000</v>
      </c>
      <c r="AP506">
        <v>0.036881485884101</v>
      </c>
      <c r="AQ506" s="4">
        <v>25</v>
      </c>
      <c r="AR506" s="4">
        <v>43</v>
      </c>
      <c r="AS506" s="4">
        <v>1.00530691191485</v>
      </c>
      <c r="AT506" s="4">
        <v>593742</v>
      </c>
      <c r="AU506" s="4">
        <v>26540</v>
      </c>
      <c r="AV506" s="4">
        <v>700</v>
      </c>
      <c r="AW506" s="4">
        <v>3223</v>
      </c>
      <c r="AX506" s="4">
        <v>109589</v>
      </c>
      <c r="AY506" s="4">
        <v>9085333</v>
      </c>
      <c r="AZ506" s="4">
        <v>33895.4372481719</v>
      </c>
      <c r="BA506" s="4">
        <v>0.91507646273917</v>
      </c>
      <c r="BB506" s="4">
        <v>8975</v>
      </c>
      <c r="BC506" s="4">
        <v>6844734</v>
      </c>
      <c r="BD506" s="24">
        <v>461524.44</v>
      </c>
      <c r="BE506" s="12">
        <v>1721.84912699597</v>
      </c>
      <c r="BF506" s="20">
        <v>0.0464848291221551</v>
      </c>
      <c r="BG506" s="25">
        <v>209.788</v>
      </c>
      <c r="BH506" s="2">
        <v>5253.327</v>
      </c>
      <c r="BI506" s="4">
        <v>56.44166</v>
      </c>
      <c r="BJ506">
        <v>0</v>
      </c>
      <c r="BK506">
        <v>0</v>
      </c>
      <c r="BL506" s="17">
        <v>15.0581175792</v>
      </c>
      <c r="BM506">
        <v>2.14417772095342</v>
      </c>
      <c r="BN506">
        <v>2.07867957919</v>
      </c>
      <c r="BO506">
        <f t="shared" si="28"/>
        <v>4.45705844270004</v>
      </c>
      <c r="BP506" s="26">
        <v>37.2492063492063</v>
      </c>
    </row>
    <row r="507" spans="1:68">
      <c r="A507">
        <v>51</v>
      </c>
      <c r="B507" s="1" t="s">
        <v>284</v>
      </c>
      <c r="C507" s="1">
        <v>2016</v>
      </c>
      <c r="D507" s="1" t="str">
        <f t="shared" si="29"/>
        <v>漯河市2016</v>
      </c>
      <c r="E507" s="1">
        <v>1332.27751133037</v>
      </c>
      <c r="F507" s="21">
        <v>68.7146397647719</v>
      </c>
      <c r="G507" s="1">
        <v>65.4415015185752</v>
      </c>
      <c r="H507" s="21">
        <v>65</v>
      </c>
      <c r="I507" s="1">
        <v>256.4391</v>
      </c>
      <c r="J507" s="1">
        <v>130.819178082192</v>
      </c>
      <c r="K507" s="1">
        <v>28.7479452054795</v>
      </c>
      <c r="L507" s="1">
        <v>38.6657534246575</v>
      </c>
      <c r="M507" s="2">
        <v>269</v>
      </c>
      <c r="N507" s="1">
        <v>41138</v>
      </c>
      <c r="O507" s="1">
        <v>10.6246875475381</v>
      </c>
      <c r="P507" s="1">
        <v>42.953659</v>
      </c>
      <c r="Q507" s="1">
        <v>42.953659</v>
      </c>
      <c r="R507" s="1">
        <v>1027.89453572793</v>
      </c>
      <c r="S507" s="1">
        <v>62.353387002856</v>
      </c>
      <c r="T507" s="1">
        <v>55797</v>
      </c>
      <c r="U507" s="1" t="s">
        <v>286</v>
      </c>
      <c r="V507" s="1">
        <v>0</v>
      </c>
      <c r="W507" s="1">
        <v>0</v>
      </c>
      <c r="X507" s="1">
        <v>0</v>
      </c>
      <c r="Y507" s="1">
        <v>58</v>
      </c>
      <c r="Z507">
        <v>1</v>
      </c>
      <c r="AA507">
        <v>2</v>
      </c>
      <c r="AB507" s="1">
        <v>0</v>
      </c>
      <c r="AC507" s="1">
        <v>0</v>
      </c>
      <c r="AD507" s="1">
        <v>0</v>
      </c>
      <c r="AE507" s="1">
        <v>1</v>
      </c>
      <c r="AF507" s="12">
        <v>759873</v>
      </c>
      <c r="AG507" s="12">
        <v>1769053</v>
      </c>
      <c r="AH507">
        <v>0.429536593872541</v>
      </c>
      <c r="AI507" s="10">
        <v>10819257</v>
      </c>
      <c r="AJ507" s="22">
        <v>49.23</v>
      </c>
      <c r="AK507" s="16">
        <v>2617</v>
      </c>
      <c r="AL507" s="23">
        <v>598019.5536</v>
      </c>
      <c r="AM507" s="16">
        <f t="shared" si="30"/>
        <v>2223.12101710037</v>
      </c>
      <c r="AN507" s="16">
        <f t="shared" si="31"/>
        <v>0.0552736249448553</v>
      </c>
      <c r="AO507" s="16">
        <v>14780</v>
      </c>
      <c r="AP507">
        <v>0.0413422124570118</v>
      </c>
      <c r="AQ507" s="4">
        <v>21</v>
      </c>
      <c r="AR507" s="4">
        <v>41</v>
      </c>
      <c r="AS507" s="4">
        <v>0.982600393667018</v>
      </c>
      <c r="AT507" s="4">
        <v>593742</v>
      </c>
      <c r="AU507" s="4">
        <v>30763</v>
      </c>
      <c r="AV507" s="4">
        <v>701</v>
      </c>
      <c r="AW507" s="4">
        <v>3308</v>
      </c>
      <c r="AX507" s="4">
        <v>110048</v>
      </c>
      <c r="AY507" s="4">
        <v>10605145</v>
      </c>
      <c r="AZ507" s="4">
        <v>39424.3308550186</v>
      </c>
      <c r="BA507" s="4">
        <v>0.980210101303629</v>
      </c>
      <c r="BB507" s="4">
        <v>11716</v>
      </c>
      <c r="BC507" s="4">
        <v>7344734</v>
      </c>
      <c r="BD507" s="24">
        <v>446362.56</v>
      </c>
      <c r="BE507" s="12">
        <v>1659.34037174721</v>
      </c>
      <c r="BF507" s="20">
        <v>0.0412563043839332</v>
      </c>
      <c r="BG507" s="25">
        <v>249.452</v>
      </c>
      <c r="BH507" s="2">
        <v>5374.435</v>
      </c>
      <c r="BI507" s="4">
        <v>59.76549</v>
      </c>
      <c r="BJ507">
        <v>0</v>
      </c>
      <c r="BK507">
        <v>0</v>
      </c>
      <c r="BL507" s="17">
        <v>15.5768127992</v>
      </c>
      <c r="BM507">
        <v>2.26658413092877</v>
      </c>
      <c r="BN507">
        <v>2.09884571571</v>
      </c>
      <c r="BO507">
        <f t="shared" si="28"/>
        <v>4.75721039249612</v>
      </c>
      <c r="BP507">
        <v>25.38</v>
      </c>
    </row>
    <row r="508" spans="1:68">
      <c r="A508">
        <v>51</v>
      </c>
      <c r="B508" s="1" t="s">
        <v>284</v>
      </c>
      <c r="C508" s="1">
        <v>2017</v>
      </c>
      <c r="D508" s="1" t="str">
        <f t="shared" si="29"/>
        <v>漯河市2017</v>
      </c>
      <c r="E508" s="1">
        <v>1194.56105932568</v>
      </c>
      <c r="F508" s="21">
        <v>61.3700343156379</v>
      </c>
      <c r="G508" s="1">
        <v>61.399199682038</v>
      </c>
      <c r="H508" s="21">
        <v>63</v>
      </c>
      <c r="I508" s="1">
        <v>391.2784</v>
      </c>
      <c r="J508" s="1">
        <v>90.0520547945205</v>
      </c>
      <c r="K508" s="1">
        <v>14.6493150684932</v>
      </c>
      <c r="L508" s="1">
        <v>36.1917808219178</v>
      </c>
      <c r="M508" s="2">
        <v>267</v>
      </c>
      <c r="N508" s="1">
        <v>44086.27</v>
      </c>
      <c r="O508" s="1">
        <v>10.6939036750908</v>
      </c>
      <c r="P508" s="1">
        <v>47.160927</v>
      </c>
      <c r="Q508" s="1">
        <v>47.160927</v>
      </c>
      <c r="R508" s="1">
        <v>991.827637444279</v>
      </c>
      <c r="S508" s="1">
        <v>61.2639909359335</v>
      </c>
      <c r="T508" s="1">
        <v>50865</v>
      </c>
      <c r="U508" s="1" t="s">
        <v>286</v>
      </c>
      <c r="V508" s="1">
        <v>0</v>
      </c>
      <c r="W508" s="1">
        <v>0</v>
      </c>
      <c r="X508" s="1">
        <v>0</v>
      </c>
      <c r="Y508" s="1">
        <v>59</v>
      </c>
      <c r="Z508">
        <v>1</v>
      </c>
      <c r="AA508">
        <v>2</v>
      </c>
      <c r="AB508" s="1">
        <v>0</v>
      </c>
      <c r="AC508" s="1">
        <v>0</v>
      </c>
      <c r="AD508" s="1">
        <v>0</v>
      </c>
      <c r="AE508" s="1">
        <v>0</v>
      </c>
      <c r="AF508" s="12">
        <v>826541</v>
      </c>
      <c r="AG508" s="12">
        <v>1752597</v>
      </c>
      <c r="AH508">
        <v>0.471609274693498</v>
      </c>
      <c r="AI508" s="10">
        <v>11650400</v>
      </c>
      <c r="AJ508" s="22">
        <v>50.91</v>
      </c>
      <c r="AK508" s="16">
        <v>2692</v>
      </c>
      <c r="AL508" s="23">
        <v>498242.3292</v>
      </c>
      <c r="AM508" s="16">
        <f t="shared" si="30"/>
        <v>1866.07613932584</v>
      </c>
      <c r="AN508" s="16">
        <f t="shared" si="31"/>
        <v>0.042766113541166</v>
      </c>
      <c r="AO508" s="16">
        <v>15120</v>
      </c>
      <c r="AP508">
        <v>0.0432778603268945</v>
      </c>
      <c r="AQ508" s="4">
        <v>32</v>
      </c>
      <c r="AR508" s="4">
        <v>85</v>
      </c>
      <c r="AS508" s="4">
        <v>0.960952226347954</v>
      </c>
      <c r="AT508" s="4">
        <v>593742</v>
      </c>
      <c r="AU508" s="4">
        <v>35424</v>
      </c>
      <c r="AV508" s="4">
        <v>585</v>
      </c>
      <c r="AW508" s="4">
        <v>3319</v>
      </c>
      <c r="AX508" s="4">
        <v>111045</v>
      </c>
      <c r="AY508" s="4">
        <v>12450007</v>
      </c>
      <c r="AZ508" s="4">
        <v>46629.2397003745</v>
      </c>
      <c r="BA508" s="4">
        <v>1.06863343747854</v>
      </c>
      <c r="BB508" s="4">
        <v>13233</v>
      </c>
      <c r="BC508" s="4">
        <v>8270935</v>
      </c>
      <c r="BD508" s="24">
        <v>528000</v>
      </c>
      <c r="BE508" s="12">
        <v>1977.52808988764</v>
      </c>
      <c r="BF508" s="20">
        <v>0.0453203323491039</v>
      </c>
      <c r="BG508" s="25">
        <v>289.174</v>
      </c>
      <c r="BH508" s="2">
        <v>5374.911</v>
      </c>
      <c r="BI508" s="4">
        <v>62.7625</v>
      </c>
      <c r="BJ508">
        <v>0</v>
      </c>
      <c r="BK508">
        <v>0</v>
      </c>
      <c r="BL508" s="17">
        <v>15.6726678579</v>
      </c>
      <c r="BM508">
        <v>2.35271168887397</v>
      </c>
      <c r="BN508">
        <v>2.04259796937</v>
      </c>
      <c r="BO508">
        <f t="shared" si="28"/>
        <v>4.80564411820704</v>
      </c>
      <c r="BP508">
        <v>46.42</v>
      </c>
    </row>
    <row r="509" spans="1:68">
      <c r="A509">
        <v>51</v>
      </c>
      <c r="B509" s="1" t="s">
        <v>284</v>
      </c>
      <c r="C509" s="1">
        <v>2018</v>
      </c>
      <c r="D509" s="1" t="str">
        <f t="shared" si="29"/>
        <v>漯河市2018</v>
      </c>
      <c r="E509" s="1">
        <v>1334.47164832704</v>
      </c>
      <c r="F509" s="21">
        <v>36.4979031504285</v>
      </c>
      <c r="G509" s="1">
        <v>61.1887956973983</v>
      </c>
      <c r="H509" s="21">
        <v>61</v>
      </c>
      <c r="I509" s="1">
        <v>372.2007</v>
      </c>
      <c r="J509" s="1">
        <v>91</v>
      </c>
      <c r="K509" s="1">
        <v>11.6666666666666</v>
      </c>
      <c r="L509" s="1">
        <v>32.5</v>
      </c>
      <c r="M509" s="2">
        <v>267</v>
      </c>
      <c r="N509" s="1">
        <v>46530</v>
      </c>
      <c r="O509" s="1">
        <v>10.7478525448387</v>
      </c>
      <c r="P509" s="1">
        <v>48.004401</v>
      </c>
      <c r="Q509" s="1">
        <v>48.004194</v>
      </c>
      <c r="R509" s="1">
        <v>991.827637444279</v>
      </c>
      <c r="S509" s="1">
        <v>47.1342015460687</v>
      </c>
      <c r="T509" s="1">
        <v>45314</v>
      </c>
      <c r="U509" s="1" t="s">
        <v>287</v>
      </c>
      <c r="V509" s="1">
        <v>0</v>
      </c>
      <c r="W509" s="1">
        <v>0</v>
      </c>
      <c r="X509" s="1">
        <v>0</v>
      </c>
      <c r="Y509" s="1">
        <v>50</v>
      </c>
      <c r="Z509">
        <v>1</v>
      </c>
      <c r="AA509">
        <v>3</v>
      </c>
      <c r="AB509" s="1">
        <v>0</v>
      </c>
      <c r="AC509" s="1">
        <v>0</v>
      </c>
      <c r="AD509" s="1">
        <v>0</v>
      </c>
      <c r="AE509" s="1">
        <v>1</v>
      </c>
      <c r="AF509" s="12">
        <v>883569</v>
      </c>
      <c r="AG509" s="12">
        <v>1840600</v>
      </c>
      <c r="AH509">
        <v>0.480044007388895</v>
      </c>
      <c r="AI509" s="10">
        <v>12366633</v>
      </c>
      <c r="AJ509" s="22">
        <v>52.47</v>
      </c>
      <c r="AK509" s="16">
        <v>2692</v>
      </c>
      <c r="AL509" s="23">
        <v>554882.2248</v>
      </c>
      <c r="AM509" s="16">
        <f t="shared" si="30"/>
        <v>2078.21057977528</v>
      </c>
      <c r="AN509" s="16">
        <f t="shared" si="31"/>
        <v>0.0448693047493202</v>
      </c>
      <c r="AO509" s="16">
        <v>15120</v>
      </c>
      <c r="AP509">
        <v>0.0459384583952452</v>
      </c>
      <c r="AQ509" s="4">
        <v>27</v>
      </c>
      <c r="AR509" s="4">
        <v>82</v>
      </c>
      <c r="AS509" s="4">
        <v>1.05366791797519</v>
      </c>
      <c r="AT509" s="4">
        <v>593724</v>
      </c>
      <c r="AU509" s="4">
        <v>40488</v>
      </c>
      <c r="AV509" s="4">
        <v>560</v>
      </c>
      <c r="AW509" s="4">
        <v>3320</v>
      </c>
      <c r="AX509" s="4">
        <v>117403</v>
      </c>
      <c r="AY509" s="4">
        <v>14556011</v>
      </c>
      <c r="AZ509" s="4">
        <v>54516.8951310861</v>
      </c>
      <c r="BA509" s="4">
        <v>1.17703913425748</v>
      </c>
      <c r="BB509" s="4">
        <v>46703</v>
      </c>
      <c r="BC509" s="4">
        <v>9479105</v>
      </c>
      <c r="BD509" s="24">
        <v>626000</v>
      </c>
      <c r="BE509" s="12">
        <v>2344.56928838951</v>
      </c>
      <c r="BF509" s="20">
        <v>0.0506200838983416</v>
      </c>
      <c r="BG509" s="25">
        <v>326.937</v>
      </c>
      <c r="BH509" s="2">
        <v>5404.933</v>
      </c>
      <c r="BI509" s="4">
        <v>65.63029</v>
      </c>
      <c r="BJ509">
        <v>0</v>
      </c>
      <c r="BK509">
        <v>0</v>
      </c>
      <c r="BL509" s="17">
        <v>15.6843971839</v>
      </c>
      <c r="BM509">
        <v>1.94705632929589</v>
      </c>
      <c r="BN509">
        <v>2.17574962439</v>
      </c>
      <c r="BO509">
        <f t="shared" si="28"/>
        <v>4.23630707713171</v>
      </c>
      <c r="BP509">
        <v>23.13</v>
      </c>
    </row>
    <row r="510" spans="1:68">
      <c r="A510">
        <v>51</v>
      </c>
      <c r="B510" s="1" t="s">
        <v>284</v>
      </c>
      <c r="C510" s="1">
        <v>2019</v>
      </c>
      <c r="D510" s="1" t="str">
        <f t="shared" si="29"/>
        <v>漯河市2019</v>
      </c>
      <c r="E510" s="1">
        <v>1330.59439454575</v>
      </c>
      <c r="F510" s="21">
        <v>56.8070148769063</v>
      </c>
      <c r="G510" s="1">
        <v>59.5</v>
      </c>
      <c r="H510" s="21">
        <v>59</v>
      </c>
      <c r="I510" s="1">
        <v>490.64</v>
      </c>
      <c r="J510" s="1">
        <v>97.75</v>
      </c>
      <c r="K510" s="1">
        <v>9.83333333333333</v>
      </c>
      <c r="L510" s="1">
        <v>29.0833333333333</v>
      </c>
      <c r="M510" s="2">
        <v>268</v>
      </c>
      <c r="N510" s="1">
        <v>59190</v>
      </c>
      <c r="O510" s="1">
        <v>10.9885078876848</v>
      </c>
      <c r="P510" s="1">
        <v>44.576053</v>
      </c>
      <c r="Q510" s="1">
        <v>44.583914</v>
      </c>
      <c r="R510" s="1">
        <v>995.54234769688</v>
      </c>
      <c r="S510" s="1">
        <v>46.2437596614379</v>
      </c>
      <c r="T510" s="1">
        <v>35700</v>
      </c>
      <c r="U510" s="1" t="s">
        <v>287</v>
      </c>
      <c r="V510" s="1">
        <v>0</v>
      </c>
      <c r="W510" s="1">
        <v>0</v>
      </c>
      <c r="X510" s="1">
        <v>0</v>
      </c>
      <c r="Y510" s="1">
        <v>51</v>
      </c>
      <c r="Z510">
        <v>1</v>
      </c>
      <c r="AA510">
        <v>3</v>
      </c>
      <c r="AB510" s="1">
        <v>0</v>
      </c>
      <c r="AC510" s="1">
        <v>0</v>
      </c>
      <c r="AD510" s="1">
        <v>0</v>
      </c>
      <c r="AE510" s="1">
        <v>0</v>
      </c>
      <c r="AF510" s="12">
        <v>959052</v>
      </c>
      <c r="AG510" s="12">
        <v>2151496</v>
      </c>
      <c r="AH510">
        <v>0.445760531276842</v>
      </c>
      <c r="AI510" s="10">
        <v>15780000</v>
      </c>
      <c r="AJ510" s="22">
        <v>53.97</v>
      </c>
      <c r="AK510" s="16">
        <v>2692</v>
      </c>
      <c r="AL510" s="23">
        <v>675225.18</v>
      </c>
      <c r="AM510" s="16">
        <f t="shared" si="30"/>
        <v>2519.49694029851</v>
      </c>
      <c r="AN510" s="16">
        <f t="shared" si="31"/>
        <v>0.0427899353612167</v>
      </c>
      <c r="AO510" s="16">
        <v>5860</v>
      </c>
      <c r="AP510">
        <v>0.0586181277860327</v>
      </c>
      <c r="AQ510" s="4">
        <v>48</v>
      </c>
      <c r="AR510" s="4">
        <v>136</v>
      </c>
      <c r="AS510" s="4">
        <v>0.971464163286621</v>
      </c>
      <c r="AT510" s="4">
        <v>766824</v>
      </c>
      <c r="AU510" s="4">
        <v>45950</v>
      </c>
      <c r="AV510" s="4">
        <v>572</v>
      </c>
      <c r="AW510" s="4">
        <v>3320</v>
      </c>
      <c r="AX510" s="4">
        <v>135144</v>
      </c>
      <c r="AY510" s="4">
        <v>16950420</v>
      </c>
      <c r="AZ510" s="4">
        <v>63247.8358208955</v>
      </c>
      <c r="BA510" s="4">
        <v>1.0741711026616</v>
      </c>
      <c r="BB510" s="4">
        <v>55684</v>
      </c>
      <c r="BC510" s="4">
        <v>5869858</v>
      </c>
      <c r="BD510" s="24">
        <v>650000</v>
      </c>
      <c r="BE510" s="12">
        <v>2425.37313432836</v>
      </c>
      <c r="BF510" s="20">
        <v>0.041191381495564</v>
      </c>
      <c r="BG510" s="25">
        <v>367.005</v>
      </c>
      <c r="BH510" s="2">
        <v>5404.933</v>
      </c>
      <c r="BI510" s="4">
        <v>80.88209</v>
      </c>
      <c r="BJ510">
        <v>0</v>
      </c>
      <c r="BK510">
        <v>0</v>
      </c>
      <c r="BL510" s="17">
        <v>15.8651250142</v>
      </c>
      <c r="BM510">
        <v>1.44930176220822</v>
      </c>
      <c r="BN510">
        <v>2.0329692784</v>
      </c>
      <c r="BO510">
        <f t="shared" si="28"/>
        <v>2.94638595770029</v>
      </c>
      <c r="BP510">
        <v>48.98</v>
      </c>
    </row>
    <row r="511" spans="1:68">
      <c r="A511">
        <v>51</v>
      </c>
      <c r="B511" s="1" t="s">
        <v>284</v>
      </c>
      <c r="C511" s="1">
        <v>2020</v>
      </c>
      <c r="D511" s="1" t="str">
        <f t="shared" si="29"/>
        <v>漯河市2020</v>
      </c>
      <c r="E511" s="1">
        <v>1167.56640866166</v>
      </c>
      <c r="F511" s="21">
        <v>52.5577964113725</v>
      </c>
      <c r="G511" s="1">
        <v>54.6666666666666</v>
      </c>
      <c r="H511" s="1"/>
      <c r="I511" s="1"/>
      <c r="J511" s="1">
        <v>85.8333333333333</v>
      </c>
      <c r="K511" s="1">
        <v>9.25</v>
      </c>
      <c r="L511" s="1">
        <v>25.8333333333333</v>
      </c>
      <c r="M511" s="2">
        <v>269</v>
      </c>
      <c r="P511">
        <v>43.175966</v>
      </c>
      <c r="Q511" s="1">
        <v>44.583914</v>
      </c>
      <c r="R511" s="1">
        <v>995.54234769688</v>
      </c>
      <c r="S511" s="1">
        <v>42.8299129550797</v>
      </c>
      <c r="T511" s="1">
        <v>33040</v>
      </c>
      <c r="U511" s="1" t="s">
        <v>287</v>
      </c>
      <c r="V511" s="1">
        <v>0</v>
      </c>
      <c r="W511" s="1">
        <v>0</v>
      </c>
      <c r="X511" s="1">
        <v>0</v>
      </c>
      <c r="Y511" s="1">
        <v>52</v>
      </c>
      <c r="Z511">
        <v>1</v>
      </c>
      <c r="AA511">
        <v>3</v>
      </c>
      <c r="AB511" s="1">
        <v>0</v>
      </c>
      <c r="AC511" s="1">
        <v>0</v>
      </c>
      <c r="AD511" s="1">
        <v>0</v>
      </c>
      <c r="AE511" s="1">
        <v>0</v>
      </c>
      <c r="AF511" s="12">
        <v>1006000</v>
      </c>
      <c r="AG511" s="12">
        <v>2330000</v>
      </c>
      <c r="AH511">
        <v>0.43175965665236</v>
      </c>
      <c r="AI511" s="10">
        <v>15738766.56</v>
      </c>
      <c r="AJ511" s="22"/>
      <c r="AK511" s="16">
        <v>2692</v>
      </c>
      <c r="AM511" s="16"/>
      <c r="AN511" s="16"/>
      <c r="AP511">
        <v>0.0584649575037147</v>
      </c>
      <c r="BE511" s="8"/>
      <c r="BF511"/>
      <c r="BG511" s="25"/>
      <c r="BH511" s="2">
        <v>5404.933</v>
      </c>
      <c r="BJ511">
        <v>0</v>
      </c>
      <c r="BK511">
        <v>0</v>
      </c>
      <c r="BL511" s="17">
        <v>15.7246286197</v>
      </c>
      <c r="BM511">
        <v>2.47879664719452</v>
      </c>
      <c r="BN511">
        <v>2.02300029382</v>
      </c>
      <c r="BO511">
        <f t="shared" si="28"/>
        <v>5.01460634559455</v>
      </c>
      <c r="BP511">
        <v>33.32</v>
      </c>
    </row>
    <row r="512" spans="1:67">
      <c r="A512">
        <v>52</v>
      </c>
      <c r="B512" s="1" t="s">
        <v>288</v>
      </c>
      <c r="C512" s="1">
        <v>2011</v>
      </c>
      <c r="D512" s="1" t="str">
        <f t="shared" si="29"/>
        <v>三门峡市2011</v>
      </c>
      <c r="E512" s="1">
        <v>963.598060152596</v>
      </c>
      <c r="F512" s="21">
        <v>55.1506835430913</v>
      </c>
      <c r="G512" s="1">
        <v>58.6822313618599</v>
      </c>
      <c r="H512" s="21">
        <v>71</v>
      </c>
      <c r="I512" s="1">
        <v>235.1836</v>
      </c>
      <c r="J512" s="1">
        <v>93</v>
      </c>
      <c r="K512" s="1">
        <v>63</v>
      </c>
      <c r="L512" s="1">
        <v>35</v>
      </c>
      <c r="M512" s="2">
        <v>225.6</v>
      </c>
      <c r="N512" s="1">
        <v>46049</v>
      </c>
      <c r="O512" s="1">
        <v>10.7374613259211</v>
      </c>
      <c r="P512" s="1">
        <v>48.565715</v>
      </c>
      <c r="Q512" s="1">
        <v>48.565546</v>
      </c>
      <c r="R512" s="1">
        <v>214.939024390244</v>
      </c>
      <c r="S512" s="1">
        <v>68.2352459112355</v>
      </c>
      <c r="T512" s="1">
        <v>26596</v>
      </c>
      <c r="U512" s="1" t="s">
        <v>289</v>
      </c>
      <c r="V512" s="1">
        <v>0</v>
      </c>
      <c r="W512" s="1">
        <v>0</v>
      </c>
      <c r="X512" s="1">
        <v>0</v>
      </c>
      <c r="Y512" s="1">
        <v>54</v>
      </c>
      <c r="Z512">
        <v>1</v>
      </c>
      <c r="AA512">
        <v>3</v>
      </c>
      <c r="AB512" s="1">
        <v>1</v>
      </c>
      <c r="AC512" s="1">
        <v>1</v>
      </c>
      <c r="AD512" s="1">
        <v>0</v>
      </c>
      <c r="AE512" s="1">
        <v>0</v>
      </c>
      <c r="AF512" s="12">
        <v>576053</v>
      </c>
      <c r="AG512" s="12">
        <v>1186131</v>
      </c>
      <c r="AH512">
        <v>0.485657149168178</v>
      </c>
      <c r="AI512" s="10">
        <v>10304485</v>
      </c>
      <c r="AJ512" s="22">
        <v>46</v>
      </c>
      <c r="AK512" s="16">
        <v>10496</v>
      </c>
      <c r="AL512" s="23">
        <v>407866.7612</v>
      </c>
      <c r="AM512" s="16">
        <f t="shared" si="30"/>
        <v>1807.92004078014</v>
      </c>
      <c r="AN512" s="16">
        <f t="shared" si="31"/>
        <v>0.0395814794431745</v>
      </c>
      <c r="AO512" s="16">
        <v>5123</v>
      </c>
      <c r="AP512">
        <v>0.00981753525152439</v>
      </c>
      <c r="AQ512" s="4">
        <v>6</v>
      </c>
      <c r="AR512" s="4">
        <v>27</v>
      </c>
      <c r="AS512" s="4">
        <v>0.965486611880206</v>
      </c>
      <c r="AT512" s="4">
        <v>1161050</v>
      </c>
      <c r="AU512" s="4">
        <v>15164</v>
      </c>
      <c r="AV512" s="4">
        <v>605</v>
      </c>
      <c r="AW512" s="4">
        <v>4814</v>
      </c>
      <c r="AX512" s="4">
        <v>57299</v>
      </c>
      <c r="AY512" s="4">
        <v>7490674</v>
      </c>
      <c r="AZ512" s="4">
        <v>33203.3421985816</v>
      </c>
      <c r="BA512" s="4">
        <v>0.726933369304725</v>
      </c>
      <c r="BB512" s="4">
        <v>19240</v>
      </c>
      <c r="BC512" s="4">
        <v>7600252</v>
      </c>
      <c r="BD512" s="24">
        <v>127755.064</v>
      </c>
      <c r="BE512" s="12">
        <v>566.290177304965</v>
      </c>
      <c r="BF512" s="20">
        <v>0.0123980057227508</v>
      </c>
      <c r="BG512" s="25">
        <v>161.891</v>
      </c>
      <c r="BH512" s="2">
        <v>9404</v>
      </c>
      <c r="BI512" s="4">
        <v>42.07873</v>
      </c>
      <c r="BJ512">
        <v>0</v>
      </c>
      <c r="BK512">
        <v>1</v>
      </c>
      <c r="BL512" s="17">
        <v>13.1101365981</v>
      </c>
      <c r="BM512">
        <v>2.24644634644932</v>
      </c>
      <c r="BN512">
        <v>1.95964698726</v>
      </c>
      <c r="BO512">
        <f t="shared" si="28"/>
        <v>4.40224181486064</v>
      </c>
    </row>
    <row r="513" spans="1:67">
      <c r="A513">
        <v>52</v>
      </c>
      <c r="B513" s="1" t="s">
        <v>288</v>
      </c>
      <c r="C513" s="1">
        <v>2012</v>
      </c>
      <c r="D513" s="1" t="str">
        <f t="shared" si="29"/>
        <v>三门峡市2012</v>
      </c>
      <c r="E513" s="1">
        <v>1068.58898762463</v>
      </c>
      <c r="F513" s="21">
        <v>52.2952307502024</v>
      </c>
      <c r="G513" s="1">
        <v>52.7431876590013</v>
      </c>
      <c r="H513" s="21">
        <v>71</v>
      </c>
      <c r="I513" s="1">
        <v>176.8025</v>
      </c>
      <c r="J513" s="1">
        <v>99</v>
      </c>
      <c r="K513" s="1">
        <v>40</v>
      </c>
      <c r="L513" s="1">
        <v>19</v>
      </c>
      <c r="M513" s="2">
        <v>226.1</v>
      </c>
      <c r="N513" s="1">
        <v>50408</v>
      </c>
      <c r="O513" s="1">
        <v>10.8279051716219</v>
      </c>
      <c r="P513" s="1">
        <v>50.038942</v>
      </c>
      <c r="Q513" s="1">
        <v>50.038979</v>
      </c>
      <c r="R513" s="1">
        <v>215.415396341463</v>
      </c>
      <c r="S513" s="1">
        <v>67.9851328815243</v>
      </c>
      <c r="T513" s="1">
        <v>29341</v>
      </c>
      <c r="U513" s="1" t="s">
        <v>289</v>
      </c>
      <c r="V513" s="1">
        <v>0</v>
      </c>
      <c r="W513" s="1">
        <v>0</v>
      </c>
      <c r="X513" s="1">
        <v>0</v>
      </c>
      <c r="Y513" s="1">
        <v>55</v>
      </c>
      <c r="Z513">
        <v>1</v>
      </c>
      <c r="AA513">
        <v>3</v>
      </c>
      <c r="AB513" s="1">
        <v>1</v>
      </c>
      <c r="AC513" s="1">
        <v>1</v>
      </c>
      <c r="AD513" s="1">
        <v>0</v>
      </c>
      <c r="AE513" s="1">
        <v>0</v>
      </c>
      <c r="AF513" s="12">
        <v>686165</v>
      </c>
      <c r="AG513" s="12">
        <v>1371262</v>
      </c>
      <c r="AH513">
        <v>0.500389422298583</v>
      </c>
      <c r="AI513" s="10">
        <v>11273204</v>
      </c>
      <c r="AJ513" s="22">
        <v>47.6</v>
      </c>
      <c r="AK513" s="16">
        <v>10496</v>
      </c>
      <c r="AL513" s="23">
        <v>471367</v>
      </c>
      <c r="AM513" s="16">
        <f t="shared" si="30"/>
        <v>2084.77222467935</v>
      </c>
      <c r="AN513" s="16">
        <f t="shared" si="31"/>
        <v>0.0418130462289159</v>
      </c>
      <c r="AO513" s="16">
        <v>5620</v>
      </c>
      <c r="AP513">
        <v>0.0107404763719512</v>
      </c>
      <c r="AQ513" s="4">
        <v>11</v>
      </c>
      <c r="AR513" s="4">
        <v>59</v>
      </c>
      <c r="AS513" s="4">
        <v>1.02153249296983</v>
      </c>
      <c r="AT513" s="4">
        <v>1162147</v>
      </c>
      <c r="AU513" s="4">
        <v>14969</v>
      </c>
      <c r="AV513" s="4">
        <v>609</v>
      </c>
      <c r="AW513" s="4">
        <v>5180</v>
      </c>
      <c r="AX513" s="4">
        <v>58441</v>
      </c>
      <c r="AY513" s="4">
        <v>9255442</v>
      </c>
      <c r="AZ513" s="4">
        <v>40935.1702786378</v>
      </c>
      <c r="BA513" s="4">
        <v>0.821012553307826</v>
      </c>
      <c r="BB513" s="4">
        <v>22354</v>
      </c>
      <c r="BC513" s="4">
        <v>8318364</v>
      </c>
      <c r="BD513" s="24">
        <v>145818.75</v>
      </c>
      <c r="BE513" s="12">
        <v>644.930340557276</v>
      </c>
      <c r="BF513" s="20">
        <v>0.0129349872494102</v>
      </c>
      <c r="BG513" s="25">
        <v>177.538</v>
      </c>
      <c r="BH513" s="2">
        <v>9511.9</v>
      </c>
      <c r="BI513" s="4">
        <v>31.80341</v>
      </c>
      <c r="BJ513">
        <v>0</v>
      </c>
      <c r="BK513">
        <v>1</v>
      </c>
      <c r="BL513" s="17">
        <v>13.1163832254</v>
      </c>
      <c r="BM513">
        <v>1.48488675265753</v>
      </c>
      <c r="BN513">
        <v>1.97481503433</v>
      </c>
      <c r="BO513">
        <f t="shared" si="28"/>
        <v>2.93237668342555</v>
      </c>
    </row>
    <row r="514" spans="1:68">
      <c r="A514">
        <v>52</v>
      </c>
      <c r="B514" s="1" t="s">
        <v>288</v>
      </c>
      <c r="C514" s="1">
        <v>2013</v>
      </c>
      <c r="D514" s="1" t="str">
        <f t="shared" si="29"/>
        <v>三门峡市2013</v>
      </c>
      <c r="E514" s="1">
        <v>1024.67991669564</v>
      </c>
      <c r="F514" s="21">
        <v>51.3438791194057</v>
      </c>
      <c r="G514" s="1">
        <v>50.7784986996099</v>
      </c>
      <c r="H514" s="21">
        <v>71</v>
      </c>
      <c r="I514" s="1">
        <v>174.682</v>
      </c>
      <c r="J514" s="1"/>
      <c r="K514" s="1"/>
      <c r="L514" s="1"/>
      <c r="M514" s="2">
        <v>226.8</v>
      </c>
      <c r="N514" s="1">
        <v>52515</v>
      </c>
      <c r="O514" s="1">
        <v>10.8688541220569</v>
      </c>
      <c r="P514" s="1">
        <v>53.084679</v>
      </c>
      <c r="Q514" s="1">
        <v>53.158066</v>
      </c>
      <c r="R514" s="1">
        <v>216.082317073171</v>
      </c>
      <c r="S514" s="1">
        <v>65.2011239499286</v>
      </c>
      <c r="T514" s="1">
        <v>42546</v>
      </c>
      <c r="U514" s="1" t="s">
        <v>289</v>
      </c>
      <c r="V514" s="1">
        <v>0</v>
      </c>
      <c r="W514" s="1">
        <v>0</v>
      </c>
      <c r="X514" s="1">
        <v>0</v>
      </c>
      <c r="Y514" s="1">
        <v>56</v>
      </c>
      <c r="Z514">
        <v>1</v>
      </c>
      <c r="AA514">
        <v>3</v>
      </c>
      <c r="AB514" s="1">
        <v>1</v>
      </c>
      <c r="AC514" s="1">
        <v>1</v>
      </c>
      <c r="AD514" s="1">
        <v>0</v>
      </c>
      <c r="AE514" s="1">
        <v>0</v>
      </c>
      <c r="AF514" s="12">
        <v>817873</v>
      </c>
      <c r="AG514" s="12">
        <v>1540695</v>
      </c>
      <c r="AH514">
        <v>0.530846793168018</v>
      </c>
      <c r="AI514" s="10">
        <v>11920868</v>
      </c>
      <c r="AJ514" s="22">
        <v>48.9</v>
      </c>
      <c r="AK514" s="16">
        <v>10496</v>
      </c>
      <c r="AL514" s="23">
        <v>537922.7724</v>
      </c>
      <c r="AM514" s="16">
        <f t="shared" si="30"/>
        <v>2371.79352910053</v>
      </c>
      <c r="AN514" s="16">
        <f t="shared" si="31"/>
        <v>0.0451244634535002</v>
      </c>
      <c r="AO514" s="16">
        <v>5952</v>
      </c>
      <c r="AP514">
        <v>0.0113575342987805</v>
      </c>
      <c r="AQ514" s="4">
        <v>16</v>
      </c>
      <c r="AR514" s="4">
        <v>37</v>
      </c>
      <c r="AS514" s="4">
        <v>0.97447932088883</v>
      </c>
      <c r="AT514" s="4">
        <v>1159786</v>
      </c>
      <c r="AU514" s="4">
        <v>13755</v>
      </c>
      <c r="AV514" s="4">
        <v>637</v>
      </c>
      <c r="AW514" s="4">
        <v>5653</v>
      </c>
      <c r="AX514" s="4">
        <v>60478</v>
      </c>
      <c r="AY514" s="4">
        <v>11380263</v>
      </c>
      <c r="AZ514" s="4">
        <v>50177.5264550265</v>
      </c>
      <c r="BA514" s="4">
        <v>0.954650533836966</v>
      </c>
      <c r="BB514" s="4">
        <v>25631</v>
      </c>
      <c r="BC514" s="4">
        <v>9712139</v>
      </c>
      <c r="BD514" s="24">
        <v>180841.44</v>
      </c>
      <c r="BE514" s="12">
        <v>797.360846560847</v>
      </c>
      <c r="BF514" s="20">
        <v>0.0151701570724548</v>
      </c>
      <c r="BG514" s="25">
        <v>203.416</v>
      </c>
      <c r="BH514" s="2">
        <v>9526.676</v>
      </c>
      <c r="BI514" s="4">
        <v>38.52553</v>
      </c>
      <c r="BJ514">
        <v>0</v>
      </c>
      <c r="BK514">
        <v>1</v>
      </c>
      <c r="BL514" s="17">
        <v>14.4915156045</v>
      </c>
      <c r="BM514">
        <v>1.32032818580274</v>
      </c>
      <c r="BN514">
        <v>2.01132814676</v>
      </c>
      <c r="BO514">
        <f t="shared" ref="BO514:BO571" si="32">BM514*BN514</f>
        <v>2.65561324306562</v>
      </c>
      <c r="BP514">
        <v>12</v>
      </c>
    </row>
    <row r="515" spans="1:68">
      <c r="A515">
        <v>52</v>
      </c>
      <c r="B515" s="1" t="s">
        <v>288</v>
      </c>
      <c r="C515" s="1">
        <v>2014</v>
      </c>
      <c r="D515" s="1" t="str">
        <f t="shared" ref="D515:D571" si="33">B515&amp;C515</f>
        <v>三门峡市2014</v>
      </c>
      <c r="E515" s="1">
        <v>941.285731100301</v>
      </c>
      <c r="F515" s="21">
        <v>41.8155103048865</v>
      </c>
      <c r="G515" s="1">
        <v>44.2457789196514</v>
      </c>
      <c r="H515" s="21">
        <v>70</v>
      </c>
      <c r="I515" s="1">
        <v>158.7872</v>
      </c>
      <c r="J515" s="1">
        <v>125.243835616438</v>
      </c>
      <c r="K515" s="1">
        <v>55.6465753424658</v>
      </c>
      <c r="L515" s="1">
        <v>39.2219178082192</v>
      </c>
      <c r="M515" s="2">
        <v>227.8</v>
      </c>
      <c r="N515" s="1">
        <v>55259</v>
      </c>
      <c r="O515" s="1">
        <v>10.9197865020415</v>
      </c>
      <c r="P515" s="1">
        <v>55.814369</v>
      </c>
      <c r="Q515" s="1">
        <v>55.814369</v>
      </c>
      <c r="R515" s="1">
        <v>217.03506097561</v>
      </c>
      <c r="S515" s="1">
        <v>62.520095801816</v>
      </c>
      <c r="T515" s="1">
        <v>42702</v>
      </c>
      <c r="U515" s="1" t="s">
        <v>289</v>
      </c>
      <c r="V515" s="1">
        <v>0</v>
      </c>
      <c r="W515" s="1">
        <v>0</v>
      </c>
      <c r="X515" s="1">
        <v>0</v>
      </c>
      <c r="Y515" s="1">
        <v>57</v>
      </c>
      <c r="Z515">
        <v>1</v>
      </c>
      <c r="AA515">
        <v>3</v>
      </c>
      <c r="AB515" s="1">
        <v>1</v>
      </c>
      <c r="AC515" s="1">
        <v>1</v>
      </c>
      <c r="AD515" s="1">
        <v>0</v>
      </c>
      <c r="AE515" s="1">
        <v>0</v>
      </c>
      <c r="AF515" s="12">
        <v>924488</v>
      </c>
      <c r="AG515" s="12">
        <v>1656362</v>
      </c>
      <c r="AH515">
        <v>0.55814369081155</v>
      </c>
      <c r="AI515" s="10">
        <v>12400597</v>
      </c>
      <c r="AJ515" s="22">
        <v>50.36</v>
      </c>
      <c r="AK515" s="16">
        <v>10496</v>
      </c>
      <c r="AL515" s="23">
        <v>587736.9612</v>
      </c>
      <c r="AM515" s="16">
        <f t="shared" ref="AM515:AM570" si="34">AL515/M515</f>
        <v>2580.05689727831</v>
      </c>
      <c r="AN515" s="16">
        <f t="shared" ref="AN515:AN570" si="35">AL515/AI515</f>
        <v>0.0473958601509266</v>
      </c>
      <c r="AO515" s="16">
        <v>6134</v>
      </c>
      <c r="AP515">
        <v>0.0118145931783537</v>
      </c>
      <c r="AQ515" s="4">
        <v>29</v>
      </c>
      <c r="AR515" s="4">
        <v>44</v>
      </c>
      <c r="AS515" s="4">
        <v>1.03039862986896</v>
      </c>
      <c r="AT515" s="4">
        <v>1164876</v>
      </c>
      <c r="AU515" s="4">
        <v>12767</v>
      </c>
      <c r="AV515" s="4">
        <v>637</v>
      </c>
      <c r="AW515" s="4">
        <v>3270</v>
      </c>
      <c r="AX515" s="4">
        <v>64184</v>
      </c>
      <c r="AY515" s="4">
        <v>13275671</v>
      </c>
      <c r="AZ515" s="4">
        <v>58277.748024583</v>
      </c>
      <c r="BA515" s="4">
        <v>1.07056708640721</v>
      </c>
      <c r="BB515" s="4">
        <v>28669</v>
      </c>
      <c r="BC515" s="4">
        <v>11969081</v>
      </c>
      <c r="BD515" s="24">
        <v>146198.64</v>
      </c>
      <c r="BE515" s="12">
        <v>641.785074626866</v>
      </c>
      <c r="BF515" s="20">
        <v>0.0117896452888518</v>
      </c>
      <c r="BG515" s="25">
        <v>230.923</v>
      </c>
      <c r="BH515" s="2">
        <v>9519.608</v>
      </c>
      <c r="BI515" s="4">
        <v>34.8677</v>
      </c>
      <c r="BJ515">
        <v>0</v>
      </c>
      <c r="BK515">
        <v>1</v>
      </c>
      <c r="BL515" s="17">
        <v>13.9610371761</v>
      </c>
      <c r="BM515">
        <v>1.94398596751507</v>
      </c>
      <c r="BN515">
        <v>1.9604659148</v>
      </c>
      <c r="BO515">
        <f t="shared" si="32"/>
        <v>3.81111822816279</v>
      </c>
      <c r="BP515" s="26">
        <v>29.7222222222222</v>
      </c>
    </row>
    <row r="516" spans="1:68">
      <c r="A516">
        <v>52</v>
      </c>
      <c r="B516" s="1" t="s">
        <v>288</v>
      </c>
      <c r="C516" s="1">
        <v>2015</v>
      </c>
      <c r="D516" s="1" t="str">
        <f t="shared" si="33"/>
        <v>三门峡市2015</v>
      </c>
      <c r="E516" s="1">
        <v>910.059867782438</v>
      </c>
      <c r="F516" s="21">
        <v>43.6850241391408</v>
      </c>
      <c r="G516" s="1">
        <v>41.0445758275324</v>
      </c>
      <c r="H516" s="21">
        <v>69</v>
      </c>
      <c r="I516" s="1">
        <v>157.1082</v>
      </c>
      <c r="J516" s="1">
        <v>132.772602739726</v>
      </c>
      <c r="K516" s="1">
        <v>46.5479452054795</v>
      </c>
      <c r="L516" s="1">
        <v>41.5315068493151</v>
      </c>
      <c r="M516" s="2">
        <v>228.27</v>
      </c>
      <c r="N516" s="1">
        <v>55681</v>
      </c>
      <c r="O516" s="1">
        <v>10.9273942546171</v>
      </c>
      <c r="P516" s="1">
        <v>54.352899</v>
      </c>
      <c r="Q516" s="1">
        <v>54.352899</v>
      </c>
      <c r="R516" s="1">
        <v>217.482850609756</v>
      </c>
      <c r="S516" s="1">
        <v>58.6085459402093</v>
      </c>
      <c r="T516" s="1">
        <v>44654</v>
      </c>
      <c r="U516" s="1" t="s">
        <v>289</v>
      </c>
      <c r="V516" s="1">
        <v>0</v>
      </c>
      <c r="W516" s="1">
        <v>0</v>
      </c>
      <c r="X516" s="1">
        <v>0</v>
      </c>
      <c r="Y516" s="1">
        <v>58</v>
      </c>
      <c r="Z516">
        <v>1</v>
      </c>
      <c r="AA516">
        <v>3</v>
      </c>
      <c r="AB516" s="1">
        <v>1</v>
      </c>
      <c r="AC516" s="1">
        <v>1</v>
      </c>
      <c r="AD516" s="1">
        <v>0</v>
      </c>
      <c r="AE516" s="1">
        <v>0</v>
      </c>
      <c r="AF516" s="12">
        <v>939398</v>
      </c>
      <c r="AG516" s="12">
        <v>1728331</v>
      </c>
      <c r="AH516">
        <v>0.543528988370862</v>
      </c>
      <c r="AI516" s="10">
        <v>12510383</v>
      </c>
      <c r="AJ516" s="22">
        <v>51.61</v>
      </c>
      <c r="AK516" s="16">
        <v>10496</v>
      </c>
      <c r="AL516" s="23">
        <v>627928.6028</v>
      </c>
      <c r="AM516" s="16">
        <f t="shared" si="34"/>
        <v>2750.81527489377</v>
      </c>
      <c r="AN516" s="16">
        <f t="shared" si="35"/>
        <v>0.0501925962458543</v>
      </c>
      <c r="AO516" s="16">
        <v>6300</v>
      </c>
      <c r="AP516">
        <v>0.0119191911204268</v>
      </c>
      <c r="AQ516" s="4">
        <v>24</v>
      </c>
      <c r="AR516" s="4">
        <v>43</v>
      </c>
      <c r="AS516" s="4">
        <v>0.979014042468004</v>
      </c>
      <c r="AT516" s="4">
        <v>1153946</v>
      </c>
      <c r="AU516" s="4">
        <v>13048</v>
      </c>
      <c r="AV516" s="4">
        <v>646</v>
      </c>
      <c r="AW516" s="4">
        <v>4202</v>
      </c>
      <c r="AX516" s="4">
        <v>71161</v>
      </c>
      <c r="AY516" s="4">
        <v>15387698</v>
      </c>
      <c r="AZ516" s="4">
        <v>67410.0757874447</v>
      </c>
      <c r="BA516" s="4">
        <v>1.22999415765289</v>
      </c>
      <c r="BB516" s="4">
        <v>18905</v>
      </c>
      <c r="BC516" s="4">
        <v>11772617</v>
      </c>
      <c r="BD516" s="24">
        <v>272803.92</v>
      </c>
      <c r="BE516" s="12">
        <v>1195.09317912998</v>
      </c>
      <c r="BF516" s="20">
        <v>0.0218062004976187</v>
      </c>
      <c r="BG516" s="25">
        <v>231.118</v>
      </c>
      <c r="BH516" s="2">
        <v>9588.65</v>
      </c>
      <c r="BI516" s="4">
        <v>36.55339</v>
      </c>
      <c r="BJ516">
        <v>0</v>
      </c>
      <c r="BK516">
        <v>1</v>
      </c>
      <c r="BL516" s="17">
        <v>13.7868323629</v>
      </c>
      <c r="BM516">
        <v>1.82703828624658</v>
      </c>
      <c r="BN516">
        <v>2.03877910762</v>
      </c>
      <c r="BO516">
        <f t="shared" si="32"/>
        <v>3.72492748682137</v>
      </c>
      <c r="BP516" s="26">
        <v>20.6349206349206</v>
      </c>
    </row>
    <row r="517" spans="1:68">
      <c r="A517">
        <v>52</v>
      </c>
      <c r="B517" s="1" t="s">
        <v>288</v>
      </c>
      <c r="C517" s="1">
        <v>2016</v>
      </c>
      <c r="D517" s="1" t="str">
        <f t="shared" si="33"/>
        <v>三门峡市2016</v>
      </c>
      <c r="E517" s="1">
        <v>974.374453216618</v>
      </c>
      <c r="F517" s="21">
        <v>40.2022920920825</v>
      </c>
      <c r="G517" s="1">
        <v>35.8340154260964</v>
      </c>
      <c r="H517" s="21">
        <v>66</v>
      </c>
      <c r="I517" s="1">
        <v>321.3698</v>
      </c>
      <c r="J517" s="1">
        <v>128.315068493151</v>
      </c>
      <c r="K517" s="1">
        <v>32.7424657534247</v>
      </c>
      <c r="L517" s="1">
        <v>38.4246575342466</v>
      </c>
      <c r="M517" s="2">
        <v>229</v>
      </c>
      <c r="N517" s="1">
        <v>58894</v>
      </c>
      <c r="O517" s="1">
        <v>10.9834944968787</v>
      </c>
      <c r="P517" s="1">
        <v>53.594242</v>
      </c>
      <c r="Q517" s="1">
        <v>53.594242</v>
      </c>
      <c r="R517" s="1">
        <v>218.178353658537</v>
      </c>
      <c r="S517" s="1">
        <v>56.7530216803195</v>
      </c>
      <c r="T517" s="1">
        <v>51361</v>
      </c>
      <c r="U517" s="1" t="s">
        <v>289</v>
      </c>
      <c r="V517" s="1">
        <v>0</v>
      </c>
      <c r="W517" s="1">
        <v>0</v>
      </c>
      <c r="X517" s="1">
        <v>0</v>
      </c>
      <c r="Y517" s="1">
        <v>59</v>
      </c>
      <c r="Z517">
        <v>1</v>
      </c>
      <c r="AA517">
        <v>3</v>
      </c>
      <c r="AB517" s="1">
        <v>1</v>
      </c>
      <c r="AC517" s="1">
        <v>1</v>
      </c>
      <c r="AD517" s="1">
        <v>0</v>
      </c>
      <c r="AE517" s="1">
        <v>1</v>
      </c>
      <c r="AF517" s="12">
        <v>1001216</v>
      </c>
      <c r="AG517" s="12">
        <v>1868141</v>
      </c>
      <c r="AH517">
        <v>0.535942415481487</v>
      </c>
      <c r="AI517" s="10">
        <v>13258631</v>
      </c>
      <c r="AJ517" s="22">
        <v>53.11</v>
      </c>
      <c r="AK517" s="16">
        <v>10496</v>
      </c>
      <c r="AL517" s="23">
        <v>706049.9208</v>
      </c>
      <c r="AM517" s="16">
        <f t="shared" si="34"/>
        <v>3083.18742707424</v>
      </c>
      <c r="AN517" s="16">
        <f t="shared" si="35"/>
        <v>0.0532520982596167</v>
      </c>
      <c r="AO517" s="16">
        <v>6971</v>
      </c>
      <c r="AP517">
        <v>0.012632079839939</v>
      </c>
      <c r="AQ517" s="4">
        <v>35</v>
      </c>
      <c r="AR517" s="4">
        <v>53</v>
      </c>
      <c r="AS517" s="4">
        <v>1.05097461591134</v>
      </c>
      <c r="AT517" s="4">
        <v>1177604</v>
      </c>
      <c r="AU517" s="4">
        <v>14035</v>
      </c>
      <c r="AV517" s="4">
        <v>653</v>
      </c>
      <c r="AW517" s="4">
        <v>3603</v>
      </c>
      <c r="AX517" s="4">
        <v>85118</v>
      </c>
      <c r="AY517" s="4">
        <v>17731244</v>
      </c>
      <c r="AZ517" s="4">
        <v>77429.0131004367</v>
      </c>
      <c r="BA517" s="4">
        <v>1.33733595874265</v>
      </c>
      <c r="BB517" s="4">
        <v>20768</v>
      </c>
      <c r="BC517" s="4">
        <v>11384377</v>
      </c>
      <c r="BD517" s="24">
        <v>725339.16</v>
      </c>
      <c r="BE517" s="12">
        <v>3167.41991266376</v>
      </c>
      <c r="BF517" s="20">
        <v>0.0547069422174884</v>
      </c>
      <c r="BG517" s="25">
        <v>249.157</v>
      </c>
      <c r="BH517" s="2">
        <v>10088.905</v>
      </c>
      <c r="BI517" s="4">
        <v>71.47256</v>
      </c>
      <c r="BJ517">
        <v>0</v>
      </c>
      <c r="BK517">
        <v>1</v>
      </c>
      <c r="BL517" s="17">
        <v>14.2654658051</v>
      </c>
      <c r="BM517">
        <v>1.74957778024658</v>
      </c>
      <c r="BN517">
        <v>2.13013003069</v>
      </c>
      <c r="BO517">
        <f t="shared" si="32"/>
        <v>3.72682817073118</v>
      </c>
      <c r="BP517">
        <v>48.46</v>
      </c>
    </row>
    <row r="518" spans="1:68">
      <c r="A518">
        <v>52</v>
      </c>
      <c r="B518" s="1" t="s">
        <v>288</v>
      </c>
      <c r="C518" s="1">
        <v>2017</v>
      </c>
      <c r="D518" s="1" t="str">
        <f t="shared" si="33"/>
        <v>三门峡市2017</v>
      </c>
      <c r="E518" s="1">
        <v>960.718304742612</v>
      </c>
      <c r="F518" s="21">
        <v>41.1425428997271</v>
      </c>
      <c r="G518" s="1">
        <v>34.7260771162528</v>
      </c>
      <c r="H518" s="21">
        <v>62</v>
      </c>
      <c r="I518" s="1">
        <v>731.7644</v>
      </c>
      <c r="J518" s="1">
        <v>88.372602739726</v>
      </c>
      <c r="K518" s="1">
        <v>21.586301369863</v>
      </c>
      <c r="L518" s="1">
        <v>41.1945205479452</v>
      </c>
      <c r="M518" s="2">
        <v>228</v>
      </c>
      <c r="N518" s="1">
        <v>63977.01</v>
      </c>
      <c r="O518" s="1">
        <v>11.0662790790573</v>
      </c>
      <c r="P518" s="1">
        <v>50.897519</v>
      </c>
      <c r="Q518" s="1">
        <v>50.917642</v>
      </c>
      <c r="R518" s="1">
        <v>217.225609756098</v>
      </c>
      <c r="S518" s="1">
        <v>56.5454394716116</v>
      </c>
      <c r="T518" s="1">
        <v>48240</v>
      </c>
      <c r="U518" s="1" t="s">
        <v>290</v>
      </c>
      <c r="V518" s="1">
        <v>0</v>
      </c>
      <c r="W518" s="1">
        <v>0</v>
      </c>
      <c r="X518" s="1">
        <v>0</v>
      </c>
      <c r="Y518" s="1">
        <v>54</v>
      </c>
      <c r="Z518">
        <v>1</v>
      </c>
      <c r="AA518">
        <v>4</v>
      </c>
      <c r="AB518" s="1">
        <v>0</v>
      </c>
      <c r="AC518" s="1">
        <v>1</v>
      </c>
      <c r="AD518" s="1">
        <v>0</v>
      </c>
      <c r="AE518" s="1">
        <v>0</v>
      </c>
      <c r="AF518" s="12">
        <v>1081840</v>
      </c>
      <c r="AG518" s="12">
        <v>2125526</v>
      </c>
      <c r="AH518">
        <v>0.50897519014117</v>
      </c>
      <c r="AI518" s="10">
        <v>14474200</v>
      </c>
      <c r="AJ518" s="22">
        <v>54.72</v>
      </c>
      <c r="AK518" s="16">
        <v>10496</v>
      </c>
      <c r="AL518" s="23">
        <v>728559.7308</v>
      </c>
      <c r="AM518" s="16">
        <f t="shared" si="34"/>
        <v>3195.43741578947</v>
      </c>
      <c r="AN518" s="16">
        <f t="shared" si="35"/>
        <v>0.050335060369485</v>
      </c>
      <c r="AO518" s="16">
        <v>6872</v>
      </c>
      <c r="AP518">
        <v>0.0137902057926829</v>
      </c>
      <c r="AQ518" s="4">
        <v>34</v>
      </c>
      <c r="AR518" s="4">
        <v>58</v>
      </c>
      <c r="AS518" s="4">
        <v>1.0180243719509</v>
      </c>
      <c r="AT518" s="4">
        <v>1127262</v>
      </c>
      <c r="AU518" s="4">
        <v>15128</v>
      </c>
      <c r="AV518" s="4">
        <v>501</v>
      </c>
      <c r="AW518" s="4">
        <v>3959</v>
      </c>
      <c r="AX518" s="4">
        <v>116146</v>
      </c>
      <c r="AY518" s="4">
        <v>20276602</v>
      </c>
      <c r="AZ518" s="4">
        <v>88932.4649122807</v>
      </c>
      <c r="BA518" s="4">
        <v>1.40087894322311</v>
      </c>
      <c r="BB518" s="4">
        <v>28723</v>
      </c>
      <c r="BC518" s="4">
        <v>10165220</v>
      </c>
      <c r="BD518" s="24">
        <v>795600</v>
      </c>
      <c r="BE518" s="12">
        <v>3489.47368421053</v>
      </c>
      <c r="BF518" s="20">
        <v>0.0549667684569786</v>
      </c>
      <c r="BG518" s="25">
        <v>272.313</v>
      </c>
      <c r="BH518" s="2">
        <v>10089.923</v>
      </c>
      <c r="BI518" s="4">
        <v>92.50581</v>
      </c>
      <c r="BJ518">
        <v>0</v>
      </c>
      <c r="BK518">
        <v>1</v>
      </c>
      <c r="BL518" s="17">
        <v>14.1932739745</v>
      </c>
      <c r="BM518">
        <v>2.08762225875616</v>
      </c>
      <c r="BN518">
        <v>2.05929310162</v>
      </c>
      <c r="BO518">
        <f t="shared" si="32"/>
        <v>4.29902611624493</v>
      </c>
      <c r="BP518">
        <v>46.64</v>
      </c>
    </row>
    <row r="519" spans="1:68">
      <c r="A519">
        <v>52</v>
      </c>
      <c r="B519" s="1" t="s">
        <v>288</v>
      </c>
      <c r="C519" s="1">
        <v>2018</v>
      </c>
      <c r="D519" s="1" t="str">
        <f t="shared" si="33"/>
        <v>三门峡市2018</v>
      </c>
      <c r="E519" s="1">
        <v>987.44893249876</v>
      </c>
      <c r="F519" s="21">
        <v>43.9942263835932</v>
      </c>
      <c r="G519" s="1">
        <v>33.6219228890622</v>
      </c>
      <c r="H519" s="21">
        <v>57</v>
      </c>
      <c r="I519" s="1">
        <v>731.3845</v>
      </c>
      <c r="J519" s="1">
        <v>84.4166666666666</v>
      </c>
      <c r="K519" s="1">
        <v>13.9166666666666</v>
      </c>
      <c r="L519" s="1">
        <v>35.3333333333333</v>
      </c>
      <c r="M519" s="2">
        <v>227</v>
      </c>
      <c r="N519" s="1">
        <v>67294</v>
      </c>
      <c r="O519" s="1">
        <v>11.1168263586124</v>
      </c>
      <c r="P519" s="1">
        <v>49.106014</v>
      </c>
      <c r="Q519" s="1">
        <v>49.105331</v>
      </c>
      <c r="R519" s="1">
        <v>216.272865853659</v>
      </c>
      <c r="S519" s="1">
        <v>49.3430679069909</v>
      </c>
      <c r="T519" s="1">
        <v>45327</v>
      </c>
      <c r="U519" s="1" t="s">
        <v>290</v>
      </c>
      <c r="V519" s="1">
        <v>0</v>
      </c>
      <c r="W519" s="1">
        <v>0</v>
      </c>
      <c r="X519" s="1">
        <v>0</v>
      </c>
      <c r="Y519" s="1">
        <v>55</v>
      </c>
      <c r="Z519">
        <v>1</v>
      </c>
      <c r="AA519">
        <v>4</v>
      </c>
      <c r="AB519" s="1">
        <v>0</v>
      </c>
      <c r="AC519" s="1">
        <v>1</v>
      </c>
      <c r="AD519" s="1">
        <v>0</v>
      </c>
      <c r="AE519" s="1">
        <v>1</v>
      </c>
      <c r="AF519" s="12">
        <v>1202017</v>
      </c>
      <c r="AG519" s="12">
        <v>2447800</v>
      </c>
      <c r="AH519">
        <v>0.491060135631996</v>
      </c>
      <c r="AI519" s="10">
        <v>15281244</v>
      </c>
      <c r="AJ519" s="22">
        <v>56.29</v>
      </c>
      <c r="AK519" s="16">
        <v>10496</v>
      </c>
      <c r="AL519" s="23">
        <v>737429.8212</v>
      </c>
      <c r="AM519" s="16">
        <f t="shared" si="34"/>
        <v>3248.58952070485</v>
      </c>
      <c r="AN519" s="16">
        <f t="shared" si="35"/>
        <v>0.0482571851611034</v>
      </c>
      <c r="AO519" s="16">
        <v>5934</v>
      </c>
      <c r="AP519">
        <v>0.0145591120426829</v>
      </c>
      <c r="AQ519" s="4">
        <v>36</v>
      </c>
      <c r="AR519" s="4">
        <v>70</v>
      </c>
      <c r="AS519" s="4">
        <v>0.981996499869114</v>
      </c>
      <c r="AT519" s="4">
        <v>1193219</v>
      </c>
      <c r="AU519" s="4">
        <v>16236</v>
      </c>
      <c r="AV519" s="4">
        <v>418</v>
      </c>
      <c r="AW519" s="4">
        <v>3737</v>
      </c>
      <c r="AX519" s="4">
        <v>166112</v>
      </c>
      <c r="AY519" s="4">
        <v>23000623</v>
      </c>
      <c r="AZ519" s="4">
        <v>101324.330396476</v>
      </c>
      <c r="BA519" s="4">
        <v>1.50515383433443</v>
      </c>
      <c r="BB519" s="4">
        <v>37625</v>
      </c>
      <c r="BC519" s="4">
        <v>6669533</v>
      </c>
      <c r="BD519" s="24">
        <v>1115100</v>
      </c>
      <c r="BE519" s="12">
        <v>4912.33480176211</v>
      </c>
      <c r="BF519" s="20">
        <v>0.0729718077926116</v>
      </c>
      <c r="BG519" s="25">
        <v>299.099</v>
      </c>
      <c r="BH519" s="2">
        <v>10091.035</v>
      </c>
      <c r="BI519" s="4">
        <v>120.2385</v>
      </c>
      <c r="BJ519">
        <v>0</v>
      </c>
      <c r="BK519">
        <v>1</v>
      </c>
      <c r="BL519" s="17">
        <v>14.0205661633</v>
      </c>
      <c r="BM519">
        <v>1.64860330440548</v>
      </c>
      <c r="BN519">
        <v>2.23414357725</v>
      </c>
      <c r="BO519">
        <f t="shared" si="32"/>
        <v>3.68321648397063</v>
      </c>
      <c r="BP519">
        <v>22.08</v>
      </c>
    </row>
    <row r="520" spans="1:68">
      <c r="A520">
        <v>52</v>
      </c>
      <c r="B520" s="1" t="s">
        <v>288</v>
      </c>
      <c r="C520" s="1">
        <v>2019</v>
      </c>
      <c r="D520" s="1" t="str">
        <f t="shared" si="33"/>
        <v>三门峡市2019</v>
      </c>
      <c r="E520" s="1">
        <v>955.882266952011</v>
      </c>
      <c r="F520" s="21">
        <v>35.1241442827101</v>
      </c>
      <c r="G520" s="1">
        <v>55.5</v>
      </c>
      <c r="H520" s="21">
        <v>55</v>
      </c>
      <c r="I520" s="1">
        <v>720.4758</v>
      </c>
      <c r="J520" s="1">
        <v>94.6666666666666</v>
      </c>
      <c r="K520" s="1">
        <v>9.16666666666666</v>
      </c>
      <c r="L520" s="1">
        <v>33.25</v>
      </c>
      <c r="M520" s="2">
        <v>227</v>
      </c>
      <c r="N520" s="1">
        <v>63473</v>
      </c>
      <c r="O520" s="1">
        <v>11.0583698976086</v>
      </c>
      <c r="P520" s="1">
        <v>49.169557</v>
      </c>
      <c r="Q520" s="1">
        <v>48.722323</v>
      </c>
      <c r="R520" s="1">
        <v>216.272865853659</v>
      </c>
      <c r="S520" s="1">
        <v>48.8211826959039</v>
      </c>
      <c r="T520" s="1">
        <v>37206</v>
      </c>
      <c r="U520" s="1" t="s">
        <v>290</v>
      </c>
      <c r="V520" s="1">
        <v>0</v>
      </c>
      <c r="W520" s="1">
        <v>0</v>
      </c>
      <c r="X520" s="1">
        <v>0</v>
      </c>
      <c r="Y520" s="1">
        <v>56</v>
      </c>
      <c r="Z520">
        <v>1</v>
      </c>
      <c r="AA520">
        <v>4</v>
      </c>
      <c r="AB520" s="1">
        <v>0</v>
      </c>
      <c r="AC520" s="1">
        <v>1</v>
      </c>
      <c r="AD520" s="1">
        <v>0</v>
      </c>
      <c r="AE520" s="1">
        <v>0</v>
      </c>
      <c r="AF520" s="12">
        <v>1313726</v>
      </c>
      <c r="AG520" s="12">
        <v>2671828</v>
      </c>
      <c r="AH520">
        <v>0.491695573218036</v>
      </c>
      <c r="AI520" s="10">
        <v>14440000</v>
      </c>
      <c r="AJ520" s="22">
        <v>57.7</v>
      </c>
      <c r="AK520" s="16">
        <v>10496</v>
      </c>
      <c r="AL520" s="23">
        <v>799563.744</v>
      </c>
      <c r="AM520" s="16">
        <f t="shared" si="34"/>
        <v>3522.30724229075</v>
      </c>
      <c r="AN520" s="16">
        <f t="shared" si="35"/>
        <v>0.0553714504155125</v>
      </c>
      <c r="AO520" s="16">
        <v>5867</v>
      </c>
      <c r="AP520">
        <v>0.0137576219512195</v>
      </c>
      <c r="AQ520" s="4">
        <v>38</v>
      </c>
      <c r="AR520" s="4">
        <v>125</v>
      </c>
      <c r="AS520" s="4">
        <v>1.01835778821151</v>
      </c>
      <c r="AT520" s="4">
        <v>1166602</v>
      </c>
      <c r="AU520" s="4">
        <v>17353</v>
      </c>
      <c r="AV520" s="4">
        <v>369</v>
      </c>
      <c r="AW520" s="4">
        <v>3872</v>
      </c>
      <c r="AX520" s="4">
        <v>196182</v>
      </c>
      <c r="AY520" s="4">
        <v>25893103</v>
      </c>
      <c r="AZ520" s="4">
        <v>114066.533039648</v>
      </c>
      <c r="BA520" s="4">
        <v>1.79315117728532</v>
      </c>
      <c r="BB520" s="4">
        <v>51508</v>
      </c>
      <c r="BC520" s="4">
        <v>5614184</v>
      </c>
      <c r="BD520" s="24">
        <v>1577400</v>
      </c>
      <c r="BE520" s="12">
        <v>6948.8986784141</v>
      </c>
      <c r="BF520" s="20">
        <v>0.109238227146814</v>
      </c>
      <c r="BG520" s="25">
        <v>327.512</v>
      </c>
      <c r="BH520" s="2">
        <v>10091.035</v>
      </c>
      <c r="BI520" s="4">
        <v>155.986</v>
      </c>
      <c r="BJ520">
        <v>0</v>
      </c>
      <c r="BK520">
        <v>1</v>
      </c>
      <c r="BL520" s="17">
        <v>13.9098901978</v>
      </c>
      <c r="BM520">
        <v>1.68195047948767</v>
      </c>
      <c r="BN520">
        <v>2.34774081458</v>
      </c>
      <c r="BO520">
        <f t="shared" si="32"/>
        <v>3.94878378879561</v>
      </c>
      <c r="BP520">
        <v>40.27</v>
      </c>
    </row>
    <row r="521" spans="1:68">
      <c r="A521">
        <v>52</v>
      </c>
      <c r="B521" s="1" t="s">
        <v>288</v>
      </c>
      <c r="C521" s="1">
        <v>2020</v>
      </c>
      <c r="D521" s="1" t="str">
        <f t="shared" si="33"/>
        <v>三门峡市2020</v>
      </c>
      <c r="E521" s="1">
        <v>906.090181674444</v>
      </c>
      <c r="F521" s="21">
        <v>31.5471990922333</v>
      </c>
      <c r="G521" s="1">
        <v>48</v>
      </c>
      <c r="H521" s="1"/>
      <c r="I521" s="1"/>
      <c r="J521" s="1">
        <v>80.25</v>
      </c>
      <c r="K521" s="1">
        <v>7.16666666666666</v>
      </c>
      <c r="L521" s="1">
        <v>31.0833333333333</v>
      </c>
      <c r="M521" s="2">
        <v>227</v>
      </c>
      <c r="P521">
        <v>49.9557</v>
      </c>
      <c r="Q521" s="1">
        <v>48.722323</v>
      </c>
      <c r="R521" s="1">
        <v>216.272865853659</v>
      </c>
      <c r="S521" s="1">
        <v>47.3740444334154</v>
      </c>
      <c r="T521" s="1">
        <v>30835</v>
      </c>
      <c r="U521" s="1" t="s">
        <v>290</v>
      </c>
      <c r="V521" s="1">
        <v>0</v>
      </c>
      <c r="W521" s="1">
        <v>0</v>
      </c>
      <c r="X521" s="1">
        <v>0</v>
      </c>
      <c r="Y521" s="1">
        <v>57</v>
      </c>
      <c r="Z521">
        <v>1</v>
      </c>
      <c r="AA521">
        <v>4</v>
      </c>
      <c r="AB521" s="1">
        <v>0</v>
      </c>
      <c r="AC521" s="1">
        <v>1</v>
      </c>
      <c r="AD521" s="1">
        <v>0</v>
      </c>
      <c r="AE521" s="1">
        <v>0</v>
      </c>
      <c r="AF521" s="12">
        <v>1353200</v>
      </c>
      <c r="AG521" s="12">
        <v>2708800</v>
      </c>
      <c r="AH521">
        <v>0.499556999409333</v>
      </c>
      <c r="AI521" s="10">
        <v>14507063.088</v>
      </c>
      <c r="AJ521" s="22"/>
      <c r="AK521" s="16">
        <v>10496</v>
      </c>
      <c r="AM521" s="16"/>
      <c r="AN521" s="16"/>
      <c r="AP521">
        <v>0.0138215158993902</v>
      </c>
      <c r="BE521" s="8"/>
      <c r="BF521"/>
      <c r="BG521" s="25"/>
      <c r="BH521" s="2">
        <v>10091.035</v>
      </c>
      <c r="BJ521">
        <v>0</v>
      </c>
      <c r="BK521">
        <v>1</v>
      </c>
      <c r="BL521" s="17">
        <v>13.721099901</v>
      </c>
      <c r="BM521">
        <v>1.87783837498356</v>
      </c>
      <c r="BN521">
        <v>2.29473058233</v>
      </c>
      <c r="BO521">
        <f t="shared" si="32"/>
        <v>4.30913314774765</v>
      </c>
      <c r="BP521">
        <v>55.78</v>
      </c>
    </row>
    <row r="522" spans="1:67">
      <c r="A522">
        <v>53</v>
      </c>
      <c r="B522" s="1" t="s">
        <v>291</v>
      </c>
      <c r="C522" s="1">
        <v>2011</v>
      </c>
      <c r="D522" s="1" t="str">
        <f t="shared" si="33"/>
        <v>南阳市2011</v>
      </c>
      <c r="E522" s="1">
        <v>1021.48686021955</v>
      </c>
      <c r="F522" s="21">
        <v>68.1323971851078</v>
      </c>
      <c r="G522" s="1">
        <v>77.8223679561118</v>
      </c>
      <c r="H522" s="21">
        <v>60</v>
      </c>
      <c r="I522" s="1">
        <v>550.7606</v>
      </c>
      <c r="J522" s="1">
        <v>79</v>
      </c>
      <c r="K522" s="1">
        <v>33</v>
      </c>
      <c r="L522" s="1">
        <v>31</v>
      </c>
      <c r="M522" s="2">
        <v>1200.9</v>
      </c>
      <c r="N522" s="1">
        <v>21590</v>
      </c>
      <c r="O522" s="1">
        <v>9.97998552350885</v>
      </c>
      <c r="P522" s="1">
        <v>28.127616</v>
      </c>
      <c r="Q522" s="1">
        <v>28.29389</v>
      </c>
      <c r="R522" s="1">
        <v>453.015956844845</v>
      </c>
      <c r="S522" s="1">
        <v>51.6122169431657</v>
      </c>
      <c r="T522" s="1">
        <v>52217</v>
      </c>
      <c r="U522" s="1" t="s">
        <v>292</v>
      </c>
      <c r="V522" s="1">
        <v>0</v>
      </c>
      <c r="W522" s="1">
        <v>0</v>
      </c>
      <c r="X522" s="1">
        <v>0</v>
      </c>
      <c r="Y522" s="1">
        <v>54</v>
      </c>
      <c r="Z522">
        <v>1</v>
      </c>
      <c r="AA522">
        <v>4</v>
      </c>
      <c r="AB522" s="1">
        <v>0</v>
      </c>
      <c r="AC522" s="1">
        <v>0</v>
      </c>
      <c r="AD522" s="1">
        <v>0</v>
      </c>
      <c r="AE522" s="1">
        <v>0</v>
      </c>
      <c r="AF522" s="12">
        <v>870966</v>
      </c>
      <c r="AG522" s="12">
        <v>3096480</v>
      </c>
      <c r="AH522">
        <v>0.28127615873508</v>
      </c>
      <c r="AI522" s="10">
        <v>22023132</v>
      </c>
      <c r="AJ522" s="22">
        <v>34.85</v>
      </c>
      <c r="AK522" s="16">
        <v>26509</v>
      </c>
      <c r="AL522" s="23">
        <v>251680.0596</v>
      </c>
      <c r="AM522" s="16">
        <f t="shared" si="34"/>
        <v>209.576200849363</v>
      </c>
      <c r="AN522" s="16">
        <f t="shared" si="35"/>
        <v>0.0114279867005292</v>
      </c>
      <c r="AO522" s="16">
        <v>6310</v>
      </c>
      <c r="AP522">
        <v>0.00830779433399977</v>
      </c>
      <c r="AQ522" s="4">
        <v>48</v>
      </c>
      <c r="AR522" s="4">
        <v>69</v>
      </c>
      <c r="AS522" s="4">
        <v>0.976104548560118</v>
      </c>
      <c r="AT522" s="4">
        <v>1721600</v>
      </c>
      <c r="AU522" s="4">
        <v>65508</v>
      </c>
      <c r="AV522" s="4">
        <v>1264</v>
      </c>
      <c r="AW522" s="4">
        <v>20674</v>
      </c>
      <c r="AX522" s="4">
        <v>329613</v>
      </c>
      <c r="AY522" s="4">
        <v>14763928</v>
      </c>
      <c r="AZ522" s="4">
        <v>12294.052793738</v>
      </c>
      <c r="BA522" s="4">
        <v>0.670382759364109</v>
      </c>
      <c r="BB522" s="4">
        <v>43126</v>
      </c>
      <c r="BC522" s="4">
        <v>6670734</v>
      </c>
      <c r="BD522" s="24">
        <v>929169.4268</v>
      </c>
      <c r="BE522" s="12">
        <v>773.727559996669</v>
      </c>
      <c r="BF522" s="20">
        <v>0.0421906124342351</v>
      </c>
      <c r="BG522" s="25">
        <v>343.083</v>
      </c>
      <c r="BH522" s="2">
        <v>33628.3</v>
      </c>
      <c r="BI522" s="4">
        <v>101.3564</v>
      </c>
      <c r="BJ522">
        <v>0</v>
      </c>
      <c r="BK522">
        <v>0</v>
      </c>
      <c r="BL522" s="17">
        <v>15.3838956723</v>
      </c>
      <c r="BM522">
        <v>2.15314428403562</v>
      </c>
      <c r="BN522">
        <v>1.62292163789</v>
      </c>
      <c r="BO522">
        <f t="shared" si="32"/>
        <v>3.49438444806057</v>
      </c>
    </row>
    <row r="523" spans="1:67">
      <c r="A523">
        <v>53</v>
      </c>
      <c r="B523" s="1" t="s">
        <v>291</v>
      </c>
      <c r="C523" s="1">
        <v>2012</v>
      </c>
      <c r="D523" s="1" t="str">
        <f t="shared" si="33"/>
        <v>南阳市2012</v>
      </c>
      <c r="E523" s="1">
        <v>1040.50811044534</v>
      </c>
      <c r="F523" s="21">
        <v>63.0987661785301</v>
      </c>
      <c r="G523" s="1">
        <v>61.9050552497197</v>
      </c>
      <c r="H523" s="21">
        <v>60</v>
      </c>
      <c r="I523" s="1">
        <v>542.9789</v>
      </c>
      <c r="J523" s="1">
        <v>97</v>
      </c>
      <c r="K523" s="1">
        <v>40</v>
      </c>
      <c r="L523" s="1">
        <v>19</v>
      </c>
      <c r="M523" s="2">
        <v>1206.3</v>
      </c>
      <c r="N523" s="1">
        <v>23086</v>
      </c>
      <c r="O523" s="1">
        <v>10.0469816521749</v>
      </c>
      <c r="P523" s="1">
        <v>26.814056</v>
      </c>
      <c r="Q523" s="1">
        <v>26.814056</v>
      </c>
      <c r="R523" s="1">
        <v>455.05300086763</v>
      </c>
      <c r="S523" s="1">
        <v>52.1627868229142</v>
      </c>
      <c r="T523" s="1">
        <v>57661</v>
      </c>
      <c r="U523" s="1" t="s">
        <v>292</v>
      </c>
      <c r="V523" s="1">
        <v>0</v>
      </c>
      <c r="W523" s="1">
        <v>0</v>
      </c>
      <c r="X523" s="1">
        <v>0</v>
      </c>
      <c r="Y523" s="1">
        <v>55</v>
      </c>
      <c r="Z523">
        <v>1</v>
      </c>
      <c r="AA523">
        <v>4</v>
      </c>
      <c r="AB523" s="1">
        <v>0</v>
      </c>
      <c r="AC523" s="1">
        <v>0</v>
      </c>
      <c r="AD523" s="1">
        <v>0</v>
      </c>
      <c r="AE523" s="1">
        <v>0</v>
      </c>
      <c r="AF523" s="12">
        <v>1036511</v>
      </c>
      <c r="AG523" s="12">
        <v>3865551</v>
      </c>
      <c r="AH523">
        <v>0.268140557452223</v>
      </c>
      <c r="AI523" s="10">
        <v>23407260</v>
      </c>
      <c r="AJ523" s="22">
        <v>36.81</v>
      </c>
      <c r="AK523" s="16">
        <v>26509</v>
      </c>
      <c r="AL523" s="23">
        <v>263243.875</v>
      </c>
      <c r="AM523" s="16">
        <f t="shared" si="34"/>
        <v>218.224218685236</v>
      </c>
      <c r="AN523" s="16">
        <f t="shared" si="35"/>
        <v>0.0112462490270113</v>
      </c>
      <c r="AO523" s="16">
        <v>7669</v>
      </c>
      <c r="AP523">
        <v>0.00882992945791995</v>
      </c>
      <c r="AQ523" s="4">
        <v>40</v>
      </c>
      <c r="AR523" s="4">
        <v>71</v>
      </c>
      <c r="AS523" s="4">
        <v>1.05919478627363</v>
      </c>
      <c r="AT523" s="4">
        <v>1724911</v>
      </c>
      <c r="AU523" s="4">
        <v>67206</v>
      </c>
      <c r="AV523" s="4">
        <v>1381</v>
      </c>
      <c r="AW523" s="4">
        <v>22633</v>
      </c>
      <c r="AX523" s="4">
        <v>329613</v>
      </c>
      <c r="AY523" s="4">
        <v>17211100</v>
      </c>
      <c r="AZ523" s="4">
        <v>14267.6780237089</v>
      </c>
      <c r="BA523" s="4">
        <v>0.735288965902032</v>
      </c>
      <c r="BB523" s="4">
        <v>51855</v>
      </c>
      <c r="BC523" s="4">
        <v>8613165</v>
      </c>
      <c r="BD523" s="24">
        <v>829550.875</v>
      </c>
      <c r="BE523" s="12">
        <v>687.682064992125</v>
      </c>
      <c r="BF523" s="20">
        <v>0.0354398966389061</v>
      </c>
      <c r="BG523" s="25">
        <v>376.126</v>
      </c>
      <c r="BH523" s="2">
        <v>38001.889</v>
      </c>
      <c r="BI523" s="4">
        <v>101.7381</v>
      </c>
      <c r="BJ523">
        <v>0</v>
      </c>
      <c r="BK523">
        <v>0</v>
      </c>
      <c r="BL523" s="17">
        <v>15.5181601787</v>
      </c>
      <c r="BM523">
        <v>1.85810775803836</v>
      </c>
      <c r="BN523">
        <v>1.65289596403</v>
      </c>
      <c r="BO523">
        <f t="shared" si="32"/>
        <v>3.07125881399443</v>
      </c>
    </row>
    <row r="524" spans="1:68">
      <c r="A524">
        <v>53</v>
      </c>
      <c r="B524" s="1" t="s">
        <v>291</v>
      </c>
      <c r="C524" s="1">
        <v>2013</v>
      </c>
      <c r="D524" s="1" t="str">
        <f t="shared" si="33"/>
        <v>南阳市2013</v>
      </c>
      <c r="E524" s="1">
        <v>1080.58116296325</v>
      </c>
      <c r="F524" s="21">
        <v>67.1374343925862</v>
      </c>
      <c r="G524" s="1">
        <v>73.5595424782919</v>
      </c>
      <c r="H524" s="21">
        <v>60</v>
      </c>
      <c r="I524" s="1">
        <v>613.1392</v>
      </c>
      <c r="J524" s="1"/>
      <c r="K524" s="1"/>
      <c r="L524" s="1"/>
      <c r="M524" s="2">
        <v>1171</v>
      </c>
      <c r="N524" s="1">
        <v>21343</v>
      </c>
      <c r="O524" s="1">
        <v>9.96847909604357</v>
      </c>
      <c r="P524" s="1">
        <v>28.865191</v>
      </c>
      <c r="Q524" s="1">
        <v>28.865191</v>
      </c>
      <c r="R524" s="1">
        <v>441.736768644611</v>
      </c>
      <c r="S524" s="1">
        <v>47.6978868595469</v>
      </c>
      <c r="T524" s="1">
        <v>82074</v>
      </c>
      <c r="U524" s="1" t="s">
        <v>293</v>
      </c>
      <c r="V524" s="1">
        <v>0</v>
      </c>
      <c r="W524" s="1">
        <v>0</v>
      </c>
      <c r="X524" s="1">
        <v>1</v>
      </c>
      <c r="Y524" s="1">
        <v>52</v>
      </c>
      <c r="Z524">
        <v>1</v>
      </c>
      <c r="AA524">
        <v>3</v>
      </c>
      <c r="AB524" s="1">
        <v>0</v>
      </c>
      <c r="AC524" s="1">
        <v>0</v>
      </c>
      <c r="AD524" s="1">
        <v>0</v>
      </c>
      <c r="AE524" s="1">
        <v>0</v>
      </c>
      <c r="AF524" s="12">
        <v>1236254</v>
      </c>
      <c r="AG524" s="12">
        <v>4282854</v>
      </c>
      <c r="AH524">
        <v>0.288651912953372</v>
      </c>
      <c r="AI524" s="10">
        <v>24992201</v>
      </c>
      <c r="AJ524" s="22">
        <v>38.27</v>
      </c>
      <c r="AK524" s="16">
        <v>26509</v>
      </c>
      <c r="AL524" s="23">
        <v>312062.9616</v>
      </c>
      <c r="AM524" s="16">
        <f t="shared" si="34"/>
        <v>266.492708454313</v>
      </c>
      <c r="AN524" s="16">
        <f t="shared" si="35"/>
        <v>0.0124864137256258</v>
      </c>
      <c r="AO524" s="16">
        <v>7231</v>
      </c>
      <c r="AP524">
        <v>0.00942781734505262</v>
      </c>
      <c r="AQ524" s="4">
        <v>62</v>
      </c>
      <c r="AR524" s="4">
        <v>86</v>
      </c>
      <c r="AS524" s="4">
        <v>1.05825046630217</v>
      </c>
      <c r="AT524" s="4">
        <v>1732145</v>
      </c>
      <c r="AU524" s="4">
        <v>68279</v>
      </c>
      <c r="AV524" s="4">
        <v>1423</v>
      </c>
      <c r="AW524" s="4">
        <v>24460</v>
      </c>
      <c r="AX524" s="4">
        <v>329613</v>
      </c>
      <c r="AY524" s="4">
        <v>20913972</v>
      </c>
      <c r="AZ524" s="4">
        <v>17859.9248505551</v>
      </c>
      <c r="BA524" s="4">
        <v>0.836819934346719</v>
      </c>
      <c r="BB524" s="4">
        <v>61372</v>
      </c>
      <c r="BC524" s="4">
        <v>9968630</v>
      </c>
      <c r="BD524" s="24">
        <v>1112038.6056</v>
      </c>
      <c r="BE524" s="12">
        <v>949.648681127242</v>
      </c>
      <c r="BF524" s="20">
        <v>0.0444954250167882</v>
      </c>
      <c r="BG524" s="25">
        <v>407.472</v>
      </c>
      <c r="BH524" s="2">
        <v>38004.281</v>
      </c>
      <c r="BI524" s="4">
        <v>113.5674</v>
      </c>
      <c r="BJ524">
        <v>0</v>
      </c>
      <c r="BK524">
        <v>0</v>
      </c>
      <c r="BL524" s="17">
        <v>16.3886446339</v>
      </c>
      <c r="BM524">
        <v>1.85148711068219</v>
      </c>
      <c r="BN524">
        <v>1.78610937206</v>
      </c>
      <c r="BO524">
        <f t="shared" si="32"/>
        <v>3.30695848063775</v>
      </c>
      <c r="BP524">
        <v>18</v>
      </c>
    </row>
    <row r="525" spans="1:68">
      <c r="A525">
        <v>53</v>
      </c>
      <c r="B525" s="1" t="s">
        <v>291</v>
      </c>
      <c r="C525" s="1">
        <v>2014</v>
      </c>
      <c r="D525" s="1" t="str">
        <f t="shared" si="33"/>
        <v>南阳市2014</v>
      </c>
      <c r="E525" s="1">
        <v>1009.29275002135</v>
      </c>
      <c r="F525" s="21">
        <v>55.6010419219511</v>
      </c>
      <c r="G525" s="1">
        <v>60.2627161718594</v>
      </c>
      <c r="H525" s="21">
        <v>60</v>
      </c>
      <c r="I525" s="1">
        <v>804.9313</v>
      </c>
      <c r="J525" s="1">
        <v>138.772602739726</v>
      </c>
      <c r="K525" s="1">
        <v>28.0876712328767</v>
      </c>
      <c r="L525" s="1">
        <v>20.813698630137</v>
      </c>
      <c r="M525" s="2">
        <v>1181.4</v>
      </c>
      <c r="N525" s="1">
        <v>26651</v>
      </c>
      <c r="O525" s="1">
        <v>10.1905819523422</v>
      </c>
      <c r="P525" s="1">
        <v>31.244175</v>
      </c>
      <c r="Q525" s="1">
        <v>31.214092</v>
      </c>
      <c r="R525" s="1">
        <v>445.659964540345</v>
      </c>
      <c r="S525" s="1">
        <v>46.5001656282029</v>
      </c>
      <c r="T525" s="1">
        <v>89502</v>
      </c>
      <c r="U525" s="1" t="s">
        <v>293</v>
      </c>
      <c r="V525" s="1">
        <v>0</v>
      </c>
      <c r="W525" s="1">
        <v>0</v>
      </c>
      <c r="X525" s="1">
        <v>1</v>
      </c>
      <c r="Y525" s="1">
        <v>53</v>
      </c>
      <c r="Z525">
        <v>1</v>
      </c>
      <c r="AA525">
        <v>3</v>
      </c>
      <c r="AB525" s="1">
        <v>0</v>
      </c>
      <c r="AC525" s="1">
        <v>0</v>
      </c>
      <c r="AD525" s="1">
        <v>0</v>
      </c>
      <c r="AE525" s="1">
        <v>0</v>
      </c>
      <c r="AF525" s="12">
        <v>1410248</v>
      </c>
      <c r="AG525" s="12">
        <v>4513635</v>
      </c>
      <c r="AH525">
        <v>0.312441745954203</v>
      </c>
      <c r="AI525" s="10">
        <v>26755709</v>
      </c>
      <c r="AJ525" s="22">
        <v>39.56</v>
      </c>
      <c r="AK525" s="16">
        <v>26509</v>
      </c>
      <c r="AL525" s="23">
        <v>387880.9632</v>
      </c>
      <c r="AM525" s="16">
        <f t="shared" si="34"/>
        <v>328.323144743525</v>
      </c>
      <c r="AN525" s="16">
        <f t="shared" si="35"/>
        <v>0.0144971289379773</v>
      </c>
      <c r="AO525" s="16">
        <v>4789</v>
      </c>
      <c r="AP525">
        <v>0.0100930661284847</v>
      </c>
      <c r="AQ525" s="4">
        <v>172</v>
      </c>
      <c r="AR525" s="4">
        <v>113</v>
      </c>
      <c r="AS525" s="4">
        <v>0.963252433325222</v>
      </c>
      <c r="AT525" s="4">
        <v>1748005</v>
      </c>
      <c r="AU525" s="4">
        <v>70399</v>
      </c>
      <c r="AV525" s="4">
        <v>1899</v>
      </c>
      <c r="AW525" s="4">
        <v>11370</v>
      </c>
      <c r="AX525" s="4">
        <v>329613</v>
      </c>
      <c r="AY525" s="4">
        <v>24869136</v>
      </c>
      <c r="AZ525" s="4">
        <v>21050.563737938</v>
      </c>
      <c r="BA525" s="4">
        <v>0.929488955048808</v>
      </c>
      <c r="BB525" s="4">
        <v>66241</v>
      </c>
      <c r="BC525" s="4">
        <v>14449371</v>
      </c>
      <c r="BD525" s="24">
        <v>1188398.3736</v>
      </c>
      <c r="BE525" s="12">
        <v>1005.92379685119</v>
      </c>
      <c r="BF525" s="20">
        <v>0.0444166280026442</v>
      </c>
      <c r="BG525" s="25">
        <v>472.911</v>
      </c>
      <c r="BH525" s="2">
        <v>38004.274</v>
      </c>
      <c r="BI525" s="4">
        <v>149.4385</v>
      </c>
      <c r="BJ525">
        <v>0</v>
      </c>
      <c r="BK525">
        <v>0</v>
      </c>
      <c r="BL525" s="17">
        <v>15.8207127491</v>
      </c>
      <c r="BM525">
        <v>2.1704816207863</v>
      </c>
      <c r="BN525">
        <v>1.99364753996</v>
      </c>
      <c r="BO525">
        <f t="shared" si="32"/>
        <v>4.327175343809</v>
      </c>
      <c r="BP525" s="26">
        <v>37.7777777777778</v>
      </c>
    </row>
    <row r="526" spans="1:68">
      <c r="A526">
        <v>53</v>
      </c>
      <c r="B526" s="1" t="s">
        <v>291</v>
      </c>
      <c r="C526" s="1">
        <v>2015</v>
      </c>
      <c r="D526" s="1" t="str">
        <f t="shared" si="33"/>
        <v>南阳市2015</v>
      </c>
      <c r="E526" s="1">
        <v>922.516759297469</v>
      </c>
      <c r="F526" s="21">
        <v>56.0337485185288</v>
      </c>
      <c r="G526" s="1">
        <v>56.4823593551653</v>
      </c>
      <c r="H526" s="21">
        <v>60</v>
      </c>
      <c r="I526" s="1">
        <v>475.8661</v>
      </c>
      <c r="J526" s="1">
        <v>136.605479452055</v>
      </c>
      <c r="K526" s="1">
        <v>25.6712328767123</v>
      </c>
      <c r="L526" s="1">
        <v>27.2931506849315</v>
      </c>
      <c r="M526" s="2">
        <v>1188.5</v>
      </c>
      <c r="N526" s="1">
        <v>28653</v>
      </c>
      <c r="O526" s="1">
        <v>10.2630134287028</v>
      </c>
      <c r="P526" s="1">
        <v>30.452141</v>
      </c>
      <c r="Q526" s="1">
        <v>30.452141</v>
      </c>
      <c r="R526" s="1">
        <v>448.338300199932</v>
      </c>
      <c r="S526" s="1">
        <v>39.9082006766796</v>
      </c>
      <c r="T526" s="1">
        <v>105532</v>
      </c>
      <c r="U526" s="1" t="s">
        <v>293</v>
      </c>
      <c r="V526" s="1">
        <v>0</v>
      </c>
      <c r="W526" s="1">
        <v>0</v>
      </c>
      <c r="X526" s="1">
        <v>1</v>
      </c>
      <c r="Y526" s="1">
        <v>54</v>
      </c>
      <c r="Z526">
        <v>1</v>
      </c>
      <c r="AA526">
        <v>3</v>
      </c>
      <c r="AB526" s="1">
        <v>0</v>
      </c>
      <c r="AC526" s="1">
        <v>0</v>
      </c>
      <c r="AD526" s="1">
        <v>0</v>
      </c>
      <c r="AE526" s="1">
        <v>0</v>
      </c>
      <c r="AF526" s="12">
        <v>1570828</v>
      </c>
      <c r="AG526" s="12">
        <v>5158350</v>
      </c>
      <c r="AH526">
        <v>0.304521407039073</v>
      </c>
      <c r="AI526" s="10">
        <v>28668156</v>
      </c>
      <c r="AJ526" s="22">
        <v>41.3</v>
      </c>
      <c r="AK526" s="16">
        <v>26509</v>
      </c>
      <c r="AL526" s="23">
        <v>386534.504</v>
      </c>
      <c r="AM526" s="16">
        <f t="shared" si="34"/>
        <v>325.228863273033</v>
      </c>
      <c r="AN526" s="16">
        <f t="shared" si="35"/>
        <v>0.0134830612753747</v>
      </c>
      <c r="AO526" s="16">
        <v>6000</v>
      </c>
      <c r="AP526">
        <v>0.0108144992266777</v>
      </c>
      <c r="AQ526" s="4">
        <v>159</v>
      </c>
      <c r="AR526" s="4">
        <v>181</v>
      </c>
      <c r="AS526" s="4">
        <v>1.03878914923165</v>
      </c>
      <c r="AT526" s="4">
        <v>1783050</v>
      </c>
      <c r="AU526" s="4">
        <v>74511</v>
      </c>
      <c r="AV526" s="4">
        <v>2262</v>
      </c>
      <c r="AW526" s="4">
        <v>12138</v>
      </c>
      <c r="AX526" s="4">
        <v>329613</v>
      </c>
      <c r="AY526" s="4">
        <v>29111971</v>
      </c>
      <c r="AZ526" s="4">
        <v>24494.7168700042</v>
      </c>
      <c r="BA526" s="4">
        <v>1.01548111430676</v>
      </c>
      <c r="BB526" s="4">
        <v>61702</v>
      </c>
      <c r="BC526" s="4">
        <v>16586876</v>
      </c>
      <c r="BD526" s="24">
        <v>1190402.95</v>
      </c>
      <c r="BE526" s="12">
        <v>1001.60113588557</v>
      </c>
      <c r="BF526" s="20">
        <v>0.0415235270102479</v>
      </c>
      <c r="BG526" s="25">
        <v>524.578</v>
      </c>
      <c r="BH526" s="2">
        <v>33968.32</v>
      </c>
      <c r="BI526" s="4">
        <v>102.1582</v>
      </c>
      <c r="BJ526">
        <v>0</v>
      </c>
      <c r="BK526">
        <v>0</v>
      </c>
      <c r="BL526" s="17">
        <v>15.6350260356</v>
      </c>
      <c r="BM526">
        <v>2.02330557470959</v>
      </c>
      <c r="BN526">
        <v>1.97604431469</v>
      </c>
      <c r="BO526">
        <f t="shared" si="32"/>
        <v>3.99814147778547</v>
      </c>
      <c r="BP526" s="26">
        <v>37.2222222222222</v>
      </c>
    </row>
    <row r="527" spans="1:68">
      <c r="A527">
        <v>53</v>
      </c>
      <c r="B527" s="1" t="s">
        <v>291</v>
      </c>
      <c r="C527" s="1">
        <v>2016</v>
      </c>
      <c r="D527" s="1" t="str">
        <f t="shared" si="33"/>
        <v>南阳市2016</v>
      </c>
      <c r="E527" s="1">
        <v>1058.8720270977</v>
      </c>
      <c r="F527" s="21">
        <v>49.4963180482224</v>
      </c>
      <c r="G527" s="1">
        <v>48.6817816304496</v>
      </c>
      <c r="H527" s="21">
        <v>60</v>
      </c>
      <c r="I527" s="1">
        <v>431.5037</v>
      </c>
      <c r="J527" s="1">
        <v>116.567123287671</v>
      </c>
      <c r="K527" s="1">
        <v>23.758904109589</v>
      </c>
      <c r="L527" s="1">
        <v>28.8246575342466</v>
      </c>
      <c r="M527" s="2">
        <v>1195</v>
      </c>
      <c r="N527" s="1">
        <v>31010</v>
      </c>
      <c r="O527" s="1">
        <v>10.3420650120945</v>
      </c>
      <c r="P527" s="1">
        <v>30.443321</v>
      </c>
      <c r="Q527" s="1">
        <v>30.443321</v>
      </c>
      <c r="R527" s="1">
        <v>450.790297634766</v>
      </c>
      <c r="S527" s="1">
        <v>39.1348658675232</v>
      </c>
      <c r="T527" s="1">
        <v>148317</v>
      </c>
      <c r="U527" s="1" t="s">
        <v>293</v>
      </c>
      <c r="V527" s="1">
        <v>0</v>
      </c>
      <c r="W527" s="1">
        <v>0</v>
      </c>
      <c r="X527" s="1">
        <v>1</v>
      </c>
      <c r="Y527" s="1">
        <v>55</v>
      </c>
      <c r="Z527">
        <v>1</v>
      </c>
      <c r="AA527">
        <v>3</v>
      </c>
      <c r="AB527" s="1">
        <v>0</v>
      </c>
      <c r="AC527" s="1">
        <v>0</v>
      </c>
      <c r="AD527" s="1">
        <v>0</v>
      </c>
      <c r="AE527" s="1">
        <v>1</v>
      </c>
      <c r="AF527" s="12">
        <v>1670678</v>
      </c>
      <c r="AG527" s="12">
        <v>5487831</v>
      </c>
      <c r="AH527">
        <v>0.304433208675705</v>
      </c>
      <c r="AI527" s="10">
        <v>31149653</v>
      </c>
      <c r="AJ527" s="22">
        <v>42.97</v>
      </c>
      <c r="AK527" s="16">
        <v>26509</v>
      </c>
      <c r="AL527" s="23">
        <v>433217.4483</v>
      </c>
      <c r="AM527" s="16">
        <f t="shared" si="34"/>
        <v>362.525061338912</v>
      </c>
      <c r="AN527" s="16">
        <f t="shared" si="35"/>
        <v>0.013907617150663</v>
      </c>
      <c r="AO527" s="16">
        <v>6800</v>
      </c>
      <c r="AP527">
        <v>0.0117505952695311</v>
      </c>
      <c r="AQ527" s="4">
        <v>112</v>
      </c>
      <c r="AR527" s="4">
        <v>220</v>
      </c>
      <c r="AS527" s="4">
        <v>1.03416791515681</v>
      </c>
      <c r="AT527" s="4">
        <v>1861828</v>
      </c>
      <c r="AU527" s="4">
        <v>80438</v>
      </c>
      <c r="AV527" s="4">
        <v>2479</v>
      </c>
      <c r="AW527" s="4">
        <v>11676</v>
      </c>
      <c r="AX527" s="4">
        <v>329613</v>
      </c>
      <c r="AY527" s="4">
        <v>33954889</v>
      </c>
      <c r="AZ527" s="4">
        <v>28414.1330543933</v>
      </c>
      <c r="BA527" s="4">
        <v>1.09005673353729</v>
      </c>
      <c r="BB527" s="4">
        <v>70715</v>
      </c>
      <c r="BC527" s="4">
        <v>18744606</v>
      </c>
      <c r="BD527" s="24">
        <v>1078091.7861</v>
      </c>
      <c r="BE527" s="12">
        <v>902.168858661088</v>
      </c>
      <c r="BF527" s="20">
        <v>0.0346100737013025</v>
      </c>
      <c r="BG527" s="25">
        <v>599.488</v>
      </c>
      <c r="BH527" s="2">
        <v>35532.054</v>
      </c>
      <c r="BI527" s="4">
        <v>93.02508</v>
      </c>
      <c r="BJ527">
        <v>0</v>
      </c>
      <c r="BK527">
        <v>0</v>
      </c>
      <c r="BL527" s="17">
        <v>16.2084288888</v>
      </c>
      <c r="BM527">
        <v>2.29138620959452</v>
      </c>
      <c r="BN527">
        <v>2.02379335696</v>
      </c>
      <c r="BO527">
        <f t="shared" si="32"/>
        <v>4.63729218920715</v>
      </c>
      <c r="BP527">
        <v>52.31</v>
      </c>
    </row>
    <row r="528" spans="1:68">
      <c r="A528">
        <v>53</v>
      </c>
      <c r="B528" s="1" t="s">
        <v>291</v>
      </c>
      <c r="C528" s="1">
        <v>2017</v>
      </c>
      <c r="D528" s="1" t="str">
        <f t="shared" si="33"/>
        <v>南阳市2017</v>
      </c>
      <c r="E528" s="1">
        <v>944.908618675981</v>
      </c>
      <c r="F528" s="21">
        <v>45.9179827626247</v>
      </c>
      <c r="G528" s="1">
        <v>47.7363391507308</v>
      </c>
      <c r="H528" s="21">
        <v>60</v>
      </c>
      <c r="I528" s="1">
        <v>1294.139</v>
      </c>
      <c r="J528" s="1">
        <v>86.958904109589</v>
      </c>
      <c r="K528" s="1">
        <v>15.1452054794521</v>
      </c>
      <c r="L528" s="1">
        <v>31.5780821917808</v>
      </c>
      <c r="M528" s="2">
        <v>1200</v>
      </c>
      <c r="N528" s="1">
        <v>33255.28</v>
      </c>
      <c r="O528" s="1">
        <v>10.4119688304696</v>
      </c>
      <c r="P528" s="1">
        <v>29.934469</v>
      </c>
      <c r="Q528" s="1">
        <v>29.934469</v>
      </c>
      <c r="R528" s="1">
        <v>452.676449507714</v>
      </c>
      <c r="S528" s="1">
        <v>37.373185871731</v>
      </c>
      <c r="T528" s="1">
        <v>158048</v>
      </c>
      <c r="U528" s="1" t="s">
        <v>294</v>
      </c>
      <c r="V528" s="1">
        <v>0</v>
      </c>
      <c r="W528" s="1">
        <v>0</v>
      </c>
      <c r="X528" s="1">
        <v>0</v>
      </c>
      <c r="Y528" s="1">
        <v>56</v>
      </c>
      <c r="Z528">
        <v>1</v>
      </c>
      <c r="AA528">
        <v>3</v>
      </c>
      <c r="AB528" s="1">
        <v>0</v>
      </c>
      <c r="AC528" s="1">
        <v>0</v>
      </c>
      <c r="AD528" s="1">
        <v>0</v>
      </c>
      <c r="AE528" s="1">
        <v>0</v>
      </c>
      <c r="AF528" s="12">
        <v>1748352</v>
      </c>
      <c r="AG528" s="12">
        <v>5840598</v>
      </c>
      <c r="AH528">
        <v>0.29934469038958</v>
      </c>
      <c r="AI528" s="10">
        <v>33453000</v>
      </c>
      <c r="AJ528" s="22">
        <v>44.67</v>
      </c>
      <c r="AK528" s="16">
        <v>26509</v>
      </c>
      <c r="AL528" s="23">
        <v>407113.2846</v>
      </c>
      <c r="AM528" s="16">
        <f t="shared" si="34"/>
        <v>339.2610705</v>
      </c>
      <c r="AN528" s="16">
        <f t="shared" si="35"/>
        <v>0.0121697092816788</v>
      </c>
      <c r="AO528" s="16">
        <v>6670</v>
      </c>
      <c r="AP528">
        <v>0.0126194877211513</v>
      </c>
      <c r="AQ528" s="4">
        <v>173</v>
      </c>
      <c r="AR528" s="4">
        <v>282</v>
      </c>
      <c r="AS528" s="4">
        <v>1.00530234973898</v>
      </c>
      <c r="AT528" s="4">
        <v>2045653</v>
      </c>
      <c r="AU528" s="4">
        <v>85493</v>
      </c>
      <c r="AV528" s="4">
        <v>1969</v>
      </c>
      <c r="AW528" s="4">
        <v>11948</v>
      </c>
      <c r="AX528" s="4">
        <v>329620</v>
      </c>
      <c r="AY528" s="4">
        <v>38511859</v>
      </c>
      <c r="AZ528" s="4">
        <v>32093.2158333333</v>
      </c>
      <c r="BA528" s="4">
        <v>1.1512228798613</v>
      </c>
      <c r="BB528" s="4">
        <v>83424</v>
      </c>
      <c r="BC528" s="4">
        <v>15558040</v>
      </c>
      <c r="BD528" s="24">
        <v>1312401.3804</v>
      </c>
      <c r="BE528" s="12">
        <v>1093.667817</v>
      </c>
      <c r="BF528" s="20">
        <v>0.0392312013989777</v>
      </c>
      <c r="BG528" s="25">
        <v>570.979</v>
      </c>
      <c r="BH528" s="2">
        <v>39972.238</v>
      </c>
      <c r="BI528" s="4">
        <v>94.69458</v>
      </c>
      <c r="BJ528">
        <v>0</v>
      </c>
      <c r="BK528">
        <v>0</v>
      </c>
      <c r="BL528" s="17">
        <v>16.1032152075</v>
      </c>
      <c r="BM528">
        <v>2.85714145358904</v>
      </c>
      <c r="BN528">
        <v>1.96404894356</v>
      </c>
      <c r="BO528">
        <f t="shared" si="32"/>
        <v>5.61156565352304</v>
      </c>
      <c r="BP528">
        <v>41.12</v>
      </c>
    </row>
    <row r="529" spans="1:68">
      <c r="A529">
        <v>53</v>
      </c>
      <c r="B529" s="1" t="s">
        <v>291</v>
      </c>
      <c r="C529" s="1">
        <v>2018</v>
      </c>
      <c r="D529" s="1" t="str">
        <f t="shared" si="33"/>
        <v>南阳市2018</v>
      </c>
      <c r="E529" s="1">
        <v>1010.4843519777</v>
      </c>
      <c r="F529" s="21">
        <v>56.1376956642562</v>
      </c>
      <c r="G529" s="1">
        <v>46.8678533770038</v>
      </c>
      <c r="H529" s="21">
        <v>60</v>
      </c>
      <c r="I529" s="1">
        <v>1383.649</v>
      </c>
      <c r="J529" s="1">
        <v>86.4166666666666</v>
      </c>
      <c r="K529" s="1">
        <v>7.41666666666666</v>
      </c>
      <c r="L529" s="1">
        <v>32.75</v>
      </c>
      <c r="M529" s="2">
        <v>1238</v>
      </c>
      <c r="N529" s="1">
        <v>35519</v>
      </c>
      <c r="O529" s="1">
        <v>10.4778230435566</v>
      </c>
      <c r="P529" s="1">
        <v>28.042858</v>
      </c>
      <c r="Q529" s="1">
        <v>28.042632</v>
      </c>
      <c r="R529" s="1">
        <v>467.011203742125</v>
      </c>
      <c r="S529" s="1">
        <v>33.6300477637864</v>
      </c>
      <c r="T529" s="1">
        <v>183133</v>
      </c>
      <c r="U529" s="1" t="s">
        <v>294</v>
      </c>
      <c r="V529" s="1">
        <v>0</v>
      </c>
      <c r="W529" s="1">
        <v>0</v>
      </c>
      <c r="X529" s="1">
        <v>0</v>
      </c>
      <c r="Y529" s="1">
        <v>57</v>
      </c>
      <c r="Z529">
        <v>1</v>
      </c>
      <c r="AA529">
        <v>3</v>
      </c>
      <c r="AB529" s="1">
        <v>0</v>
      </c>
      <c r="AC529" s="1">
        <v>0</v>
      </c>
      <c r="AD529" s="1">
        <v>0</v>
      </c>
      <c r="AE529" s="1">
        <v>1</v>
      </c>
      <c r="AF529" s="12">
        <v>1819000</v>
      </c>
      <c r="AG529" s="12">
        <v>6486500</v>
      </c>
      <c r="AH529">
        <v>0.280428582440453</v>
      </c>
      <c r="AI529" s="10">
        <v>35667734</v>
      </c>
      <c r="AJ529" s="22">
        <v>46.23</v>
      </c>
      <c r="AK529" s="16">
        <v>26509</v>
      </c>
      <c r="AL529" s="23">
        <v>414659.5188</v>
      </c>
      <c r="AM529" s="16">
        <f t="shared" si="34"/>
        <v>334.943068497577</v>
      </c>
      <c r="AN529" s="16">
        <f t="shared" si="35"/>
        <v>0.0116256199174301</v>
      </c>
      <c r="AO529" s="16">
        <v>6795</v>
      </c>
      <c r="AP529">
        <v>0.013454952657588</v>
      </c>
      <c r="AQ529" s="4">
        <v>186</v>
      </c>
      <c r="AR529" s="4">
        <v>416</v>
      </c>
      <c r="AS529" s="4">
        <v>1.03652628684011</v>
      </c>
      <c r="AT529" s="4">
        <v>2314663</v>
      </c>
      <c r="AU529" s="4">
        <v>89104</v>
      </c>
      <c r="AV529" s="4">
        <v>1966</v>
      </c>
      <c r="AW529" s="4">
        <v>11786</v>
      </c>
      <c r="AX529" s="4">
        <v>323204</v>
      </c>
      <c r="AY529" s="4">
        <v>43169972</v>
      </c>
      <c r="AZ529" s="4">
        <v>34870.7366720517</v>
      </c>
      <c r="BA529" s="4">
        <v>1.21033682711663</v>
      </c>
      <c r="BB529" s="4">
        <v>99620</v>
      </c>
      <c r="BC529" s="4">
        <v>13059643</v>
      </c>
      <c r="BD529" s="24">
        <v>1695400</v>
      </c>
      <c r="BE529" s="12">
        <v>1369.46688206785</v>
      </c>
      <c r="BF529" s="20">
        <v>0.0475331569984233</v>
      </c>
      <c r="BG529" s="25">
        <v>778.361</v>
      </c>
      <c r="BH529" s="2">
        <v>39846.656</v>
      </c>
      <c r="BI529" s="4">
        <v>98.70882</v>
      </c>
      <c r="BJ529">
        <v>0</v>
      </c>
      <c r="BK529">
        <v>0</v>
      </c>
      <c r="BL529" s="17">
        <v>15.9493685433</v>
      </c>
      <c r="BM529">
        <v>2.40981217104384</v>
      </c>
      <c r="BN529">
        <v>2.037008376</v>
      </c>
      <c r="BO529">
        <f t="shared" si="32"/>
        <v>4.90880757700304</v>
      </c>
      <c r="BP529">
        <v>12.54</v>
      </c>
    </row>
    <row r="530" spans="1:68">
      <c r="A530">
        <v>53</v>
      </c>
      <c r="B530" s="1" t="s">
        <v>291</v>
      </c>
      <c r="C530" s="1">
        <v>2019</v>
      </c>
      <c r="D530" s="1" t="str">
        <f t="shared" si="33"/>
        <v>南阳市2019</v>
      </c>
      <c r="E530" s="1">
        <v>964.61536719892</v>
      </c>
      <c r="F530" s="21">
        <v>42.5327927871447</v>
      </c>
      <c r="G530" s="1">
        <v>60</v>
      </c>
      <c r="H530" s="21">
        <v>60</v>
      </c>
      <c r="I530" s="1">
        <v>1451.767</v>
      </c>
      <c r="J530" s="1">
        <v>94.9166666666666</v>
      </c>
      <c r="K530" s="1">
        <v>7.16666666666666</v>
      </c>
      <c r="L530" s="1">
        <v>28.75</v>
      </c>
      <c r="M530" s="2">
        <v>1239</v>
      </c>
      <c r="N530" s="1">
        <v>38064</v>
      </c>
      <c r="O530" s="1">
        <v>10.5470242325427</v>
      </c>
      <c r="P530" s="1">
        <v>27.923904</v>
      </c>
      <c r="Q530" s="1">
        <v>27.923904</v>
      </c>
      <c r="R530" s="1">
        <v>467.388434116715</v>
      </c>
      <c r="S530" s="1">
        <v>33.2316289993657</v>
      </c>
      <c r="T530" s="1">
        <v>176127</v>
      </c>
      <c r="U530" s="1" t="s">
        <v>294</v>
      </c>
      <c r="V530" s="1">
        <v>0</v>
      </c>
      <c r="W530" s="1">
        <v>0</v>
      </c>
      <c r="X530" s="1">
        <v>0</v>
      </c>
      <c r="Y530" s="1">
        <v>58</v>
      </c>
      <c r="Z530">
        <v>1</v>
      </c>
      <c r="AA530">
        <v>3</v>
      </c>
      <c r="AB530" s="1">
        <v>0</v>
      </c>
      <c r="AC530" s="1">
        <v>0</v>
      </c>
      <c r="AD530" s="1">
        <v>0</v>
      </c>
      <c r="AE530" s="1">
        <v>0</v>
      </c>
      <c r="AF530" s="12">
        <v>1961463</v>
      </c>
      <c r="AG530" s="12">
        <v>7024315</v>
      </c>
      <c r="AH530">
        <v>0.279239043237668</v>
      </c>
      <c r="AI530" s="10">
        <v>38150000</v>
      </c>
      <c r="AJ530" s="22">
        <v>47.73</v>
      </c>
      <c r="AK530" s="16">
        <v>26509</v>
      </c>
      <c r="AL530" s="23">
        <v>477114.057</v>
      </c>
      <c r="AM530" s="16">
        <f t="shared" si="34"/>
        <v>385.079949152542</v>
      </c>
      <c r="AN530" s="16">
        <f t="shared" si="35"/>
        <v>0.0125062662385321</v>
      </c>
      <c r="AO530" s="16">
        <v>9200</v>
      </c>
      <c r="AP530">
        <v>0.0143913387905994</v>
      </c>
      <c r="AQ530" s="4">
        <v>144</v>
      </c>
      <c r="AR530" s="4">
        <v>421</v>
      </c>
      <c r="AS530" s="4">
        <v>1.05560777968365</v>
      </c>
      <c r="AT530" s="4">
        <v>2429827</v>
      </c>
      <c r="AU530" s="4">
        <v>91640</v>
      </c>
      <c r="AV530" s="4">
        <v>1550</v>
      </c>
      <c r="AW530" s="4">
        <v>11882</v>
      </c>
      <c r="AX530" s="4">
        <v>409882</v>
      </c>
      <c r="AY530" s="4">
        <v>47878511</v>
      </c>
      <c r="AZ530" s="4">
        <v>38642.8660209847</v>
      </c>
      <c r="BA530" s="4">
        <v>1.25500684141547</v>
      </c>
      <c r="BB530" s="4">
        <v>120479</v>
      </c>
      <c r="BC530" s="4">
        <v>10561245</v>
      </c>
      <c r="BD530" s="24">
        <v>1756358.1</v>
      </c>
      <c r="BE530" s="12">
        <v>1417.56101694915</v>
      </c>
      <c r="BF530" s="20">
        <v>0.0460382201834862</v>
      </c>
      <c r="BG530" s="25">
        <v>870.19</v>
      </c>
      <c r="BH530" s="2">
        <v>39846.656</v>
      </c>
      <c r="BI530" s="4">
        <v>104.4735</v>
      </c>
      <c r="BJ530">
        <v>0</v>
      </c>
      <c r="BK530">
        <v>0</v>
      </c>
      <c r="BL530" s="17">
        <v>16.1794484857</v>
      </c>
      <c r="BM530">
        <v>1.6115044032411</v>
      </c>
      <c r="BN530">
        <v>1.9694367061</v>
      </c>
      <c r="BO530">
        <f t="shared" si="32"/>
        <v>3.17375592378479</v>
      </c>
      <c r="BP530">
        <v>70.68</v>
      </c>
    </row>
    <row r="531" spans="1:68">
      <c r="A531">
        <v>53</v>
      </c>
      <c r="B531" s="1" t="s">
        <v>291</v>
      </c>
      <c r="C531" s="1">
        <v>2020</v>
      </c>
      <c r="D531" s="1" t="str">
        <f t="shared" si="33"/>
        <v>南阳市2020</v>
      </c>
      <c r="E531" s="1">
        <v>897.78417271627</v>
      </c>
      <c r="F531" s="21">
        <v>36.9170936055525</v>
      </c>
      <c r="G531" s="1">
        <v>51.0833333333333</v>
      </c>
      <c r="H531" s="1"/>
      <c r="I531" s="1"/>
      <c r="J531" s="1">
        <v>84</v>
      </c>
      <c r="K531" s="1">
        <v>8.41666666666666</v>
      </c>
      <c r="L531" s="1">
        <v>24.3333333333333</v>
      </c>
      <c r="M531" s="2">
        <v>1240</v>
      </c>
      <c r="P531">
        <v>27.075575</v>
      </c>
      <c r="Q531" s="1">
        <v>27.149505</v>
      </c>
      <c r="R531" s="1">
        <v>467.388434116715</v>
      </c>
      <c r="S531" s="1">
        <v>32.1155109963167</v>
      </c>
      <c r="T531" s="1">
        <v>144759</v>
      </c>
      <c r="U531" s="1" t="s">
        <v>294</v>
      </c>
      <c r="V531" s="1">
        <v>0</v>
      </c>
      <c r="W531" s="1">
        <v>0</v>
      </c>
      <c r="X531" s="1">
        <v>0</v>
      </c>
      <c r="Y531" s="1">
        <v>59</v>
      </c>
      <c r="Z531">
        <v>1</v>
      </c>
      <c r="AA531">
        <v>3</v>
      </c>
      <c r="AB531" s="1">
        <v>0</v>
      </c>
      <c r="AC531" s="1">
        <v>0</v>
      </c>
      <c r="AD531" s="1">
        <v>0</v>
      </c>
      <c r="AE531" s="1">
        <v>0</v>
      </c>
      <c r="AF531" s="12">
        <v>2021300</v>
      </c>
      <c r="AG531" s="12">
        <v>7465400</v>
      </c>
      <c r="AH531">
        <v>0.270755753208133</v>
      </c>
      <c r="AI531" s="10">
        <v>39258575.325</v>
      </c>
      <c r="AJ531" s="22"/>
      <c r="AK531" s="16">
        <v>26509</v>
      </c>
      <c r="AM531" s="16"/>
      <c r="AN531" s="16"/>
      <c r="AP531">
        <v>0.0148095270757101</v>
      </c>
      <c r="BE531" s="8"/>
      <c r="BF531"/>
      <c r="BG531" s="25"/>
      <c r="BH531" s="2">
        <v>39846.656</v>
      </c>
      <c r="BJ531">
        <v>0</v>
      </c>
      <c r="BK531">
        <v>0</v>
      </c>
      <c r="BL531" s="17">
        <v>15.9568975699</v>
      </c>
      <c r="BM531">
        <v>3.02020961369863</v>
      </c>
      <c r="BN531">
        <v>1.94522946741</v>
      </c>
      <c r="BO531">
        <f t="shared" si="32"/>
        <v>5.87500073832155</v>
      </c>
      <c r="BP531">
        <v>54.06</v>
      </c>
    </row>
    <row r="532" spans="1:67">
      <c r="A532">
        <v>54</v>
      </c>
      <c r="B532" s="1" t="s">
        <v>295</v>
      </c>
      <c r="C532" s="1">
        <v>2011</v>
      </c>
      <c r="D532" s="1" t="str">
        <f t="shared" si="33"/>
        <v>商丘市2011</v>
      </c>
      <c r="E532" s="1">
        <v>1332.18609295016</v>
      </c>
      <c r="F532" s="21">
        <v>68.7305841791853</v>
      </c>
      <c r="G532" s="1">
        <v>81.8176375083836</v>
      </c>
      <c r="H532" s="21">
        <v>55</v>
      </c>
      <c r="I532" s="1">
        <v>731.514</v>
      </c>
      <c r="J532" s="1"/>
      <c r="K532" s="1"/>
      <c r="L532" s="1"/>
      <c r="M532" s="2">
        <v>926.8</v>
      </c>
      <c r="N532" s="1">
        <v>17779</v>
      </c>
      <c r="O532" s="1">
        <v>9.78577326451657</v>
      </c>
      <c r="P532" s="1">
        <v>24.644141</v>
      </c>
      <c r="Q532" s="1">
        <v>24.671067</v>
      </c>
      <c r="R532" s="1">
        <v>865.844544095665</v>
      </c>
      <c r="S532" s="1">
        <v>47.6133779057672</v>
      </c>
      <c r="T532" s="1">
        <v>26801</v>
      </c>
      <c r="U532" s="1" t="s">
        <v>296</v>
      </c>
      <c r="V532" s="1">
        <v>0</v>
      </c>
      <c r="W532" s="1">
        <v>0</v>
      </c>
      <c r="X532" s="1">
        <v>0</v>
      </c>
      <c r="Y532" s="1">
        <v>58</v>
      </c>
      <c r="Z532">
        <v>1</v>
      </c>
      <c r="AA532">
        <v>3</v>
      </c>
      <c r="AB532" s="1">
        <v>1</v>
      </c>
      <c r="AC532" s="1">
        <v>0</v>
      </c>
      <c r="AD532" s="1">
        <v>0</v>
      </c>
      <c r="AE532" s="1">
        <v>0</v>
      </c>
      <c r="AF532" s="12">
        <v>564443</v>
      </c>
      <c r="AG532" s="12">
        <v>2290374</v>
      </c>
      <c r="AH532">
        <v>0.246441410878747</v>
      </c>
      <c r="AI532" s="10">
        <v>13083722</v>
      </c>
      <c r="AJ532" s="22">
        <v>31.54</v>
      </c>
      <c r="AK532" s="16">
        <v>10704</v>
      </c>
      <c r="AL532" s="23">
        <v>108533.6752</v>
      </c>
      <c r="AM532" s="16">
        <f t="shared" si="34"/>
        <v>117.105821320673</v>
      </c>
      <c r="AN532" s="16">
        <f t="shared" si="35"/>
        <v>0.00829532110205338</v>
      </c>
      <c r="AO532" s="16">
        <v>7200</v>
      </c>
      <c r="AP532">
        <v>0.0122232081464873</v>
      </c>
      <c r="AQ532" s="4">
        <v>12</v>
      </c>
      <c r="AR532" s="4">
        <v>21</v>
      </c>
      <c r="AS532" s="4">
        <v>1.04792942358644</v>
      </c>
      <c r="AT532" s="4">
        <v>1816060</v>
      </c>
      <c r="AU532" s="4">
        <v>77148</v>
      </c>
      <c r="AV532" s="4">
        <v>769</v>
      </c>
      <c r="AW532" s="4">
        <v>14537</v>
      </c>
      <c r="AX532" s="4">
        <v>30245</v>
      </c>
      <c r="AY532" s="4">
        <v>8273513</v>
      </c>
      <c r="AZ532" s="4">
        <v>8926.96698316789</v>
      </c>
      <c r="BA532" s="4">
        <v>0.632351635108114</v>
      </c>
      <c r="BB532" s="4">
        <v>15847</v>
      </c>
      <c r="BC532" s="4">
        <v>4876680</v>
      </c>
      <c r="BD532" s="24">
        <v>125345.9316</v>
      </c>
      <c r="BE532" s="12">
        <v>135.245933966336</v>
      </c>
      <c r="BF532" s="20">
        <v>0.0095802961573167</v>
      </c>
      <c r="BG532" s="25">
        <v>356.593</v>
      </c>
      <c r="BH532" s="2">
        <v>19683</v>
      </c>
      <c r="BI532" s="4">
        <v>124.0069</v>
      </c>
      <c r="BJ532">
        <v>0</v>
      </c>
      <c r="BK532">
        <v>0</v>
      </c>
      <c r="BL532" s="17">
        <v>14.4538000379</v>
      </c>
      <c r="BM532">
        <v>1.98052828929041</v>
      </c>
      <c r="BN532">
        <v>1.6669801722</v>
      </c>
      <c r="BO532">
        <f t="shared" si="32"/>
        <v>3.3015013887283</v>
      </c>
    </row>
    <row r="533" spans="1:67">
      <c r="A533">
        <v>54</v>
      </c>
      <c r="B533" s="1" t="s">
        <v>295</v>
      </c>
      <c r="C533" s="1">
        <v>2012</v>
      </c>
      <c r="D533" s="1" t="str">
        <f t="shared" si="33"/>
        <v>商丘市2012</v>
      </c>
      <c r="E533" s="1">
        <v>1335.67233425673</v>
      </c>
      <c r="F533" s="21">
        <v>69.1675925992199</v>
      </c>
      <c r="G533" s="1">
        <v>73.044203585573</v>
      </c>
      <c r="H533" s="21">
        <v>55</v>
      </c>
      <c r="I533" s="1">
        <v>711.2289</v>
      </c>
      <c r="J533" s="1">
        <v>94</v>
      </c>
      <c r="K533" s="1">
        <v>32</v>
      </c>
      <c r="L533" s="1">
        <v>42</v>
      </c>
      <c r="M533" s="2">
        <v>934.1</v>
      </c>
      <c r="N533" s="1">
        <v>19029</v>
      </c>
      <c r="O533" s="1">
        <v>9.85371941030201</v>
      </c>
      <c r="P533" s="1">
        <v>24.51539</v>
      </c>
      <c r="Q533" s="1">
        <v>24.515385</v>
      </c>
      <c r="R533" s="1">
        <v>872.6644245142</v>
      </c>
      <c r="S533" s="1">
        <v>46.7479674796748</v>
      </c>
      <c r="T533" s="1">
        <v>28226</v>
      </c>
      <c r="U533" s="1" t="s">
        <v>296</v>
      </c>
      <c r="V533" s="1">
        <v>0</v>
      </c>
      <c r="W533" s="1">
        <v>0</v>
      </c>
      <c r="X533" s="1">
        <v>0</v>
      </c>
      <c r="Y533" s="1">
        <v>59</v>
      </c>
      <c r="Z533">
        <v>1</v>
      </c>
      <c r="AA533">
        <v>3</v>
      </c>
      <c r="AB533" s="1">
        <v>1</v>
      </c>
      <c r="AC533" s="1">
        <v>0</v>
      </c>
      <c r="AD533" s="1">
        <v>0</v>
      </c>
      <c r="AE533" s="1">
        <v>0</v>
      </c>
      <c r="AF533" s="12">
        <v>701907</v>
      </c>
      <c r="AG533" s="12">
        <v>2863128</v>
      </c>
      <c r="AH533">
        <v>0.245153901606914</v>
      </c>
      <c r="AI533" s="10">
        <v>13972750</v>
      </c>
      <c r="AJ533" s="22">
        <v>33.49</v>
      </c>
      <c r="AK533" s="16">
        <v>10704</v>
      </c>
      <c r="AL533" s="23">
        <v>155262.25</v>
      </c>
      <c r="AM533" s="16">
        <f t="shared" si="34"/>
        <v>166.215876244513</v>
      </c>
      <c r="AN533" s="16">
        <f t="shared" si="35"/>
        <v>0.0111117890179099</v>
      </c>
      <c r="AO533" s="16">
        <v>7800</v>
      </c>
      <c r="AP533">
        <v>0.0130537649476831</v>
      </c>
      <c r="AQ533" s="4">
        <v>38</v>
      </c>
      <c r="AR533" s="4">
        <v>57</v>
      </c>
      <c r="AS533" s="4">
        <v>1.03038286663609</v>
      </c>
      <c r="AT533" s="4">
        <v>1911111</v>
      </c>
      <c r="AU533" s="4">
        <v>76802</v>
      </c>
      <c r="AV533" s="4">
        <v>855</v>
      </c>
      <c r="AW533" s="4">
        <v>15312</v>
      </c>
      <c r="AX533" s="4">
        <v>36223</v>
      </c>
      <c r="AY533" s="4">
        <v>10234987</v>
      </c>
      <c r="AZ533" s="4">
        <v>10957.0570602719</v>
      </c>
      <c r="BA533" s="4">
        <v>0.732496251632642</v>
      </c>
      <c r="BB533" s="4">
        <v>18658</v>
      </c>
      <c r="BC533" s="4">
        <v>5563126</v>
      </c>
      <c r="BD533" s="24">
        <v>135718.75</v>
      </c>
      <c r="BE533" s="12">
        <v>145.293598115833</v>
      </c>
      <c r="BF533" s="20">
        <v>0.00971310228838274</v>
      </c>
      <c r="BG533" s="25">
        <v>440.736</v>
      </c>
      <c r="BH533" s="2">
        <v>23051.579</v>
      </c>
      <c r="BI533" s="4">
        <v>121.3149</v>
      </c>
      <c r="BJ533">
        <v>0</v>
      </c>
      <c r="BK533">
        <v>0</v>
      </c>
      <c r="BL533" s="17">
        <v>14.8224412279</v>
      </c>
      <c r="BM533">
        <v>1.94390945943836</v>
      </c>
      <c r="BN533">
        <v>1.69449957097</v>
      </c>
      <c r="BO533">
        <f t="shared" si="32"/>
        <v>3.29395374502282</v>
      </c>
    </row>
    <row r="534" spans="1:68">
      <c r="A534">
        <v>54</v>
      </c>
      <c r="B534" s="1" t="s">
        <v>295</v>
      </c>
      <c r="C534" s="1">
        <v>2013</v>
      </c>
      <c r="D534" s="1" t="str">
        <f t="shared" si="33"/>
        <v>商丘市2013</v>
      </c>
      <c r="E534" s="1">
        <v>1430.18643745804</v>
      </c>
      <c r="F534" s="21">
        <v>76.6657980649059</v>
      </c>
      <c r="G534" s="1">
        <v>84.6940890087072</v>
      </c>
      <c r="H534" s="21">
        <v>55</v>
      </c>
      <c r="I534" s="1">
        <v>720.696</v>
      </c>
      <c r="J534" s="1"/>
      <c r="K534" s="1"/>
      <c r="L534" s="1"/>
      <c r="M534" s="2">
        <v>942.6</v>
      </c>
      <c r="N534" s="1">
        <v>16312</v>
      </c>
      <c r="O534" s="1">
        <v>9.69965631225429</v>
      </c>
      <c r="P534" s="1">
        <v>27.264437</v>
      </c>
      <c r="Q534" s="1">
        <v>27.264437</v>
      </c>
      <c r="R534" s="1">
        <v>880.605381165919</v>
      </c>
      <c r="S534" s="1">
        <v>46.8064997477278</v>
      </c>
      <c r="T534" s="1">
        <v>43329</v>
      </c>
      <c r="U534" s="1" t="s">
        <v>296</v>
      </c>
      <c r="V534" s="1">
        <v>0</v>
      </c>
      <c r="W534" s="1">
        <v>0</v>
      </c>
      <c r="X534" s="1">
        <v>0</v>
      </c>
      <c r="Y534" s="1">
        <v>60</v>
      </c>
      <c r="Z534">
        <v>1</v>
      </c>
      <c r="AA534">
        <v>3</v>
      </c>
      <c r="AB534" s="1">
        <v>1</v>
      </c>
      <c r="AC534" s="1">
        <v>0</v>
      </c>
      <c r="AD534" s="1">
        <v>0</v>
      </c>
      <c r="AE534" s="1">
        <v>0</v>
      </c>
      <c r="AF534" s="12">
        <v>858381</v>
      </c>
      <c r="AG534" s="12">
        <v>3148354</v>
      </c>
      <c r="AH534">
        <v>0.272644372265635</v>
      </c>
      <c r="AI534" s="10">
        <v>15382197</v>
      </c>
      <c r="AJ534" s="22">
        <v>35.02</v>
      </c>
      <c r="AK534" s="16">
        <v>10704</v>
      </c>
      <c r="AL534" s="23">
        <v>171235.7868</v>
      </c>
      <c r="AM534" s="16">
        <f t="shared" si="34"/>
        <v>181.663257797581</v>
      </c>
      <c r="AN534" s="16">
        <f t="shared" si="35"/>
        <v>0.0111320760486945</v>
      </c>
      <c r="AO534" s="16">
        <v>7850</v>
      </c>
      <c r="AP534">
        <v>0.0143705128923767</v>
      </c>
      <c r="AQ534" s="4">
        <v>23</v>
      </c>
      <c r="AR534" s="4">
        <v>46</v>
      </c>
      <c r="AS534" s="4">
        <v>0.983426953831996</v>
      </c>
      <c r="AT534" s="4">
        <v>1812472</v>
      </c>
      <c r="AU534" s="4">
        <v>75419</v>
      </c>
      <c r="AV534" s="4">
        <v>979</v>
      </c>
      <c r="AW534" s="4">
        <v>17229</v>
      </c>
      <c r="AX534" s="4">
        <v>44620</v>
      </c>
      <c r="AY534" s="4">
        <v>12467850</v>
      </c>
      <c r="AZ534" s="4">
        <v>13227.0846594526</v>
      </c>
      <c r="BA534" s="4">
        <v>0.810537662467852</v>
      </c>
      <c r="BB534" s="4">
        <v>20104</v>
      </c>
      <c r="BC534" s="4">
        <v>6447239</v>
      </c>
      <c r="BD534" s="24">
        <v>156068.64</v>
      </c>
      <c r="BE534" s="12">
        <v>165.572501591343</v>
      </c>
      <c r="BF534" s="20">
        <v>0.010146056509353</v>
      </c>
      <c r="BG534" s="25">
        <v>485.046</v>
      </c>
      <c r="BH534" s="2">
        <v>23050.391</v>
      </c>
      <c r="BI534" s="4">
        <v>123.3981</v>
      </c>
      <c r="BJ534">
        <v>0</v>
      </c>
      <c r="BK534">
        <v>0</v>
      </c>
      <c r="BL534" s="17">
        <v>15.4275336984</v>
      </c>
      <c r="BM534">
        <v>1.81601420095342</v>
      </c>
      <c r="BN534">
        <v>1.87058048122</v>
      </c>
      <c r="BO534">
        <f t="shared" si="32"/>
        <v>3.39700071792181</v>
      </c>
      <c r="BP534">
        <v>16</v>
      </c>
    </row>
    <row r="535" spans="1:68">
      <c r="A535">
        <v>54</v>
      </c>
      <c r="B535" s="1" t="s">
        <v>295</v>
      </c>
      <c r="C535" s="1">
        <v>2014</v>
      </c>
      <c r="D535" s="1" t="str">
        <f t="shared" si="33"/>
        <v>商丘市2014</v>
      </c>
      <c r="E535" s="1">
        <v>1318.75103297476</v>
      </c>
      <c r="F535" s="21">
        <v>65.1988545017599</v>
      </c>
      <c r="G535" s="1">
        <v>79.8493411404382</v>
      </c>
      <c r="H535" s="21">
        <v>55</v>
      </c>
      <c r="I535" s="1">
        <v>665.349</v>
      </c>
      <c r="J535" s="1">
        <v>117.794520547945</v>
      </c>
      <c r="K535" s="1">
        <v>29.1616438356164</v>
      </c>
      <c r="L535" s="1">
        <v>34.6219178082192</v>
      </c>
      <c r="M535" s="2">
        <v>949.7</v>
      </c>
      <c r="N535" s="1">
        <v>23359</v>
      </c>
      <c r="O535" s="1">
        <v>10.0587376278067</v>
      </c>
      <c r="P535" s="1">
        <v>28.613332</v>
      </c>
      <c r="Q535" s="1">
        <v>28.613332</v>
      </c>
      <c r="R535" s="1">
        <v>887.23841554559</v>
      </c>
      <c r="S535" s="1">
        <v>43.3255637100275</v>
      </c>
      <c r="T535" s="1">
        <v>57335</v>
      </c>
      <c r="U535" s="1" t="s">
        <v>296</v>
      </c>
      <c r="V535" s="1">
        <v>0</v>
      </c>
      <c r="W535" s="1">
        <v>0</v>
      </c>
      <c r="X535" s="1">
        <v>0</v>
      </c>
      <c r="Y535" s="1">
        <v>61</v>
      </c>
      <c r="Z535">
        <v>1</v>
      </c>
      <c r="AA535">
        <v>3</v>
      </c>
      <c r="AB535" s="1">
        <v>1</v>
      </c>
      <c r="AC535" s="1">
        <v>0</v>
      </c>
      <c r="AD535" s="1">
        <v>0</v>
      </c>
      <c r="AE535" s="1">
        <v>0</v>
      </c>
      <c r="AF535" s="12">
        <v>1007474</v>
      </c>
      <c r="AG535" s="12">
        <v>3520995</v>
      </c>
      <c r="AH535">
        <v>0.286133323108951</v>
      </c>
      <c r="AI535" s="10">
        <v>16976370</v>
      </c>
      <c r="AJ535" s="22">
        <v>36.49</v>
      </c>
      <c r="AK535" s="16">
        <v>10704</v>
      </c>
      <c r="AL535" s="23">
        <v>189794.0916</v>
      </c>
      <c r="AM535" s="16">
        <f t="shared" si="34"/>
        <v>199.846363693798</v>
      </c>
      <c r="AN535" s="16">
        <f t="shared" si="35"/>
        <v>0.0111798983881713</v>
      </c>
      <c r="AO535" s="16">
        <v>8100</v>
      </c>
      <c r="AP535">
        <v>0.0158598374439462</v>
      </c>
      <c r="AQ535" s="4">
        <v>30</v>
      </c>
      <c r="AR535" s="4">
        <v>60</v>
      </c>
      <c r="AS535" s="4">
        <v>1.02575777165614</v>
      </c>
      <c r="AT535" s="4">
        <v>1915041</v>
      </c>
      <c r="AU535" s="4">
        <v>77593</v>
      </c>
      <c r="AV535" s="4">
        <v>1066</v>
      </c>
      <c r="AW535" s="4">
        <v>11734</v>
      </c>
      <c r="AX535" s="4">
        <v>56784</v>
      </c>
      <c r="AY535" s="4">
        <v>14938866</v>
      </c>
      <c r="AZ535" s="4">
        <v>15730.089501948</v>
      </c>
      <c r="BA535" s="4">
        <v>0.879979995723467</v>
      </c>
      <c r="BB535" s="4">
        <v>22843</v>
      </c>
      <c r="BC535" s="4">
        <v>7728674</v>
      </c>
      <c r="BD535" s="24">
        <v>209469.48</v>
      </c>
      <c r="BE535" s="12">
        <v>220.563841213015</v>
      </c>
      <c r="BF535" s="20">
        <v>0.0123388851680306</v>
      </c>
      <c r="BG535" s="25">
        <v>548.982</v>
      </c>
      <c r="BH535" s="2">
        <v>23050.391</v>
      </c>
      <c r="BI535" s="4">
        <v>116.6648</v>
      </c>
      <c r="BJ535">
        <v>0</v>
      </c>
      <c r="BK535">
        <v>0</v>
      </c>
      <c r="BL535" s="17">
        <v>15.5148949486</v>
      </c>
      <c r="BM535">
        <v>1.98718125718904</v>
      </c>
      <c r="BN535">
        <v>1.83508889759</v>
      </c>
      <c r="BO535">
        <f t="shared" si="32"/>
        <v>3.64665426256655</v>
      </c>
      <c r="BP535" s="26">
        <v>22.7777777777778</v>
      </c>
    </row>
    <row r="536" spans="1:68">
      <c r="A536">
        <v>54</v>
      </c>
      <c r="B536" s="1" t="s">
        <v>295</v>
      </c>
      <c r="C536" s="1">
        <v>2015</v>
      </c>
      <c r="D536" s="1" t="str">
        <f t="shared" si="33"/>
        <v>商丘市2015</v>
      </c>
      <c r="E536" s="1">
        <v>1213.46641877806</v>
      </c>
      <c r="F536" s="21">
        <v>68.9068919251374</v>
      </c>
      <c r="G536" s="1">
        <v>72.387461779225</v>
      </c>
      <c r="H536" s="21">
        <v>55</v>
      </c>
      <c r="I536" s="1">
        <v>523.9606</v>
      </c>
      <c r="J536" s="1">
        <v>118.668493150685</v>
      </c>
      <c r="K536" s="1">
        <v>28.5643835616438</v>
      </c>
      <c r="L536" s="1">
        <v>34.1232876712329</v>
      </c>
      <c r="M536" s="2">
        <v>961.09</v>
      </c>
      <c r="N536" s="1">
        <v>24940</v>
      </c>
      <c r="O536" s="1">
        <v>10.124228219234</v>
      </c>
      <c r="P536" s="1">
        <v>29.004918</v>
      </c>
      <c r="Q536" s="1">
        <v>29.004918</v>
      </c>
      <c r="R536" s="1">
        <v>897.879297458894</v>
      </c>
      <c r="S536" s="1">
        <v>43.0103431258518</v>
      </c>
      <c r="T536" s="1">
        <v>94621</v>
      </c>
      <c r="U536" s="1" t="s">
        <v>265</v>
      </c>
      <c r="V536" s="1">
        <v>0</v>
      </c>
      <c r="W536" s="1">
        <v>0</v>
      </c>
      <c r="X536" s="1">
        <v>0</v>
      </c>
      <c r="Y536" s="1">
        <v>54</v>
      </c>
      <c r="Z536">
        <v>1</v>
      </c>
      <c r="AA536">
        <v>2</v>
      </c>
      <c r="AB536" s="1">
        <v>0</v>
      </c>
      <c r="AC536" s="1">
        <v>0</v>
      </c>
      <c r="AD536" s="1">
        <v>0</v>
      </c>
      <c r="AE536" s="1">
        <v>0</v>
      </c>
      <c r="AF536" s="12">
        <v>1107127</v>
      </c>
      <c r="AG536" s="12">
        <v>3817032</v>
      </c>
      <c r="AH536">
        <v>0.290049179571982</v>
      </c>
      <c r="AI536" s="10">
        <v>18121623</v>
      </c>
      <c r="AJ536" s="22">
        <v>38.23</v>
      </c>
      <c r="AK536" s="16">
        <v>10704</v>
      </c>
      <c r="AL536" s="23">
        <v>207692.2264</v>
      </c>
      <c r="AM536" s="16">
        <f t="shared" si="34"/>
        <v>216.10070482473</v>
      </c>
      <c r="AN536" s="16">
        <f t="shared" si="35"/>
        <v>0.0114610168415931</v>
      </c>
      <c r="AO536" s="16">
        <v>8180</v>
      </c>
      <c r="AP536">
        <v>0.0169297673766816</v>
      </c>
      <c r="AQ536" s="4">
        <v>18</v>
      </c>
      <c r="AR536" s="4">
        <v>57</v>
      </c>
      <c r="AS536" s="4">
        <v>0.992432267522248</v>
      </c>
      <c r="AT536" s="4">
        <v>1808608</v>
      </c>
      <c r="AU536" s="4">
        <v>84205</v>
      </c>
      <c r="AV536" s="4">
        <v>1284</v>
      </c>
      <c r="AW536" s="4">
        <v>9858</v>
      </c>
      <c r="AX536" s="4">
        <v>75034</v>
      </c>
      <c r="AY536" s="4">
        <v>17172466</v>
      </c>
      <c r="AZ536" s="4">
        <v>17867.6981344099</v>
      </c>
      <c r="BA536" s="4">
        <v>0.947622958495495</v>
      </c>
      <c r="BB536" s="4">
        <v>19306</v>
      </c>
      <c r="BC536" s="4">
        <v>7493517</v>
      </c>
      <c r="BD536" s="24">
        <v>186852</v>
      </c>
      <c r="BE536" s="12">
        <v>194.416755974987</v>
      </c>
      <c r="BF536" s="20">
        <v>0.0103109969785819</v>
      </c>
      <c r="BG536" s="25">
        <v>621.601</v>
      </c>
      <c r="BH536" s="2">
        <v>19887.266</v>
      </c>
      <c r="BI536" s="4">
        <v>104.7407</v>
      </c>
      <c r="BJ536">
        <v>0</v>
      </c>
      <c r="BK536">
        <v>0</v>
      </c>
      <c r="BL536" s="17">
        <v>14.7450733429</v>
      </c>
      <c r="BM536">
        <v>2.06069463388767</v>
      </c>
      <c r="BN536">
        <v>1.87818378038</v>
      </c>
      <c r="BO536">
        <f t="shared" si="32"/>
        <v>3.87036323768393</v>
      </c>
      <c r="BP536" s="26">
        <v>43.5984126984127</v>
      </c>
    </row>
    <row r="537" spans="1:68">
      <c r="A537">
        <v>54</v>
      </c>
      <c r="B537" s="1" t="s">
        <v>295</v>
      </c>
      <c r="C537" s="1">
        <v>2016</v>
      </c>
      <c r="D537" s="1" t="str">
        <f t="shared" si="33"/>
        <v>商丘市2016</v>
      </c>
      <c r="E537" s="1">
        <v>1320.29948998216</v>
      </c>
      <c r="F537" s="21">
        <v>63.4666857575587</v>
      </c>
      <c r="G537" s="1">
        <v>64.0022345252216</v>
      </c>
      <c r="H537" s="21">
        <v>55</v>
      </c>
      <c r="I537" s="1">
        <v>548.5542</v>
      </c>
      <c r="J537" s="1">
        <v>128.104109589041</v>
      </c>
      <c r="K537" s="1">
        <v>24.227397260274</v>
      </c>
      <c r="L537" s="1">
        <v>32.1643835616438</v>
      </c>
      <c r="M537" s="2">
        <v>977</v>
      </c>
      <c r="N537" s="1">
        <v>27332</v>
      </c>
      <c r="O537" s="1">
        <v>10.2158134559007</v>
      </c>
      <c r="P537" s="1">
        <v>27.799547</v>
      </c>
      <c r="Q537" s="1">
        <v>27.799547</v>
      </c>
      <c r="R537" s="1">
        <v>767.779960707269</v>
      </c>
      <c r="S537" s="1">
        <v>43.0531970546644</v>
      </c>
      <c r="T537" s="1">
        <v>160408</v>
      </c>
      <c r="U537" s="1" t="s">
        <v>265</v>
      </c>
      <c r="V537" s="1">
        <v>0</v>
      </c>
      <c r="W537" s="1">
        <v>0</v>
      </c>
      <c r="X537" s="1">
        <v>0</v>
      </c>
      <c r="Y537" s="1">
        <v>55</v>
      </c>
      <c r="Z537">
        <v>1</v>
      </c>
      <c r="AA537">
        <v>2</v>
      </c>
      <c r="AB537" s="1">
        <v>0</v>
      </c>
      <c r="AC537" s="1">
        <v>0</v>
      </c>
      <c r="AD537" s="1">
        <v>0</v>
      </c>
      <c r="AE537" s="1">
        <v>1</v>
      </c>
      <c r="AF537" s="12">
        <v>1174346</v>
      </c>
      <c r="AG537" s="12">
        <v>4224335</v>
      </c>
      <c r="AH537">
        <v>0.277995471476576</v>
      </c>
      <c r="AI537" s="10">
        <v>19891538</v>
      </c>
      <c r="AJ537" s="22">
        <v>40</v>
      </c>
      <c r="AK537" s="16">
        <v>12725</v>
      </c>
      <c r="AL537" s="23">
        <v>240776.7327</v>
      </c>
      <c r="AM537" s="16">
        <f t="shared" si="34"/>
        <v>246.444966939611</v>
      </c>
      <c r="AN537" s="16">
        <f t="shared" si="35"/>
        <v>0.0121044804428898</v>
      </c>
      <c r="AO537" s="16">
        <v>8300</v>
      </c>
      <c r="AP537">
        <v>0.0156318569744597</v>
      </c>
      <c r="AQ537" s="4">
        <v>32</v>
      </c>
      <c r="AR537" s="4">
        <v>99</v>
      </c>
      <c r="AS537" s="4">
        <v>0.990606553203403</v>
      </c>
      <c r="AT537" s="4">
        <v>1919290</v>
      </c>
      <c r="AU537" s="4">
        <v>91113</v>
      </c>
      <c r="AV537" s="4">
        <v>1358</v>
      </c>
      <c r="AW537" s="4">
        <v>10605</v>
      </c>
      <c r="AX537" s="4">
        <v>103561</v>
      </c>
      <c r="AY537" s="4">
        <v>19911662</v>
      </c>
      <c r="AZ537" s="4">
        <v>20380.4114636643</v>
      </c>
      <c r="BA537" s="4">
        <v>1.00101168647693</v>
      </c>
      <c r="BB537" s="4">
        <v>19428</v>
      </c>
      <c r="BC537" s="4">
        <v>8834168</v>
      </c>
      <c r="BD537" s="24">
        <v>163400.58</v>
      </c>
      <c r="BE537" s="12">
        <v>167.247267144319</v>
      </c>
      <c r="BF537" s="20">
        <v>0.00821457747510524</v>
      </c>
      <c r="BG537" s="25">
        <v>744.346</v>
      </c>
      <c r="BH537" s="2">
        <v>21148.699</v>
      </c>
      <c r="BI537" s="4">
        <v>118.1483</v>
      </c>
      <c r="BJ537">
        <v>0</v>
      </c>
      <c r="BK537">
        <v>0</v>
      </c>
      <c r="BL537" s="17">
        <v>15.3354189396</v>
      </c>
      <c r="BM537">
        <v>2.16669345235342</v>
      </c>
      <c r="BN537">
        <v>1.94484711649</v>
      </c>
      <c r="BO537">
        <f t="shared" si="32"/>
        <v>4.21388751312732</v>
      </c>
      <c r="BP537">
        <v>26</v>
      </c>
    </row>
    <row r="538" spans="1:68">
      <c r="A538">
        <v>54</v>
      </c>
      <c r="B538" s="1" t="s">
        <v>295</v>
      </c>
      <c r="C538" s="1">
        <v>2017</v>
      </c>
      <c r="D538" s="1" t="str">
        <f t="shared" si="33"/>
        <v>商丘市2017</v>
      </c>
      <c r="E538" s="1">
        <v>1250.70240307038</v>
      </c>
      <c r="F538" s="21">
        <v>59.1529973111293</v>
      </c>
      <c r="G538" s="1">
        <v>63.156980491577</v>
      </c>
      <c r="H538" s="21">
        <v>55</v>
      </c>
      <c r="I538" s="1">
        <v>1153.629</v>
      </c>
      <c r="J538" s="1">
        <v>96.213698630137</v>
      </c>
      <c r="K538" s="1">
        <v>12.5424657534247</v>
      </c>
      <c r="L538" s="1">
        <v>35.8328767123288</v>
      </c>
      <c r="M538" s="2">
        <v>987</v>
      </c>
      <c r="N538" s="1">
        <v>30116.7</v>
      </c>
      <c r="O538" s="1">
        <v>10.3128351141585</v>
      </c>
      <c r="P538" s="1">
        <v>27.824295</v>
      </c>
      <c r="Q538" s="1">
        <v>27.824295</v>
      </c>
      <c r="R538" s="1">
        <v>922.085201793722</v>
      </c>
      <c r="S538" s="1">
        <v>44.0730493974245</v>
      </c>
      <c r="T538" s="1">
        <v>127799</v>
      </c>
      <c r="U538" s="1" t="s">
        <v>297</v>
      </c>
      <c r="V538" s="1">
        <v>0</v>
      </c>
      <c r="W538" s="1">
        <v>0</v>
      </c>
      <c r="X538" s="1">
        <v>0</v>
      </c>
      <c r="Y538" s="1">
        <v>52</v>
      </c>
      <c r="Z538">
        <v>1</v>
      </c>
      <c r="AA538">
        <v>4</v>
      </c>
      <c r="AB538" s="1">
        <v>0</v>
      </c>
      <c r="AC538" s="1">
        <v>0</v>
      </c>
      <c r="AD538" s="1">
        <v>0</v>
      </c>
      <c r="AE538" s="1">
        <v>0</v>
      </c>
      <c r="AF538" s="12">
        <v>1288478</v>
      </c>
      <c r="AG538" s="12">
        <v>4630766</v>
      </c>
      <c r="AH538">
        <v>0.278242951598073</v>
      </c>
      <c r="AI538" s="10">
        <v>21955500</v>
      </c>
      <c r="AJ538" s="22">
        <v>41.71</v>
      </c>
      <c r="AK538" s="16">
        <v>10704</v>
      </c>
      <c r="AL538" s="23">
        <v>245718.2574</v>
      </c>
      <c r="AM538" s="16">
        <f t="shared" si="34"/>
        <v>248.954668085106</v>
      </c>
      <c r="AN538" s="16">
        <f t="shared" si="35"/>
        <v>0.0111916493543759</v>
      </c>
      <c r="AO538" s="16">
        <v>9000</v>
      </c>
      <c r="AP538">
        <v>0.0205114910313901</v>
      </c>
      <c r="AQ538" s="4">
        <v>56</v>
      </c>
      <c r="AR538" s="4">
        <v>179</v>
      </c>
      <c r="AS538" s="4">
        <v>1.05794413417365</v>
      </c>
      <c r="AT538" s="4">
        <v>1804449</v>
      </c>
      <c r="AU538" s="4">
        <v>97040</v>
      </c>
      <c r="AV538" s="4">
        <v>1350</v>
      </c>
      <c r="AW538" s="4">
        <v>10285</v>
      </c>
      <c r="AX538" s="4">
        <v>150309</v>
      </c>
      <c r="AY538" s="4">
        <v>25985765</v>
      </c>
      <c r="AZ538" s="4">
        <v>26328.0293819656</v>
      </c>
      <c r="BA538" s="4">
        <v>1.18356516590376</v>
      </c>
      <c r="BB538" s="4">
        <v>54374</v>
      </c>
      <c r="BC538" s="4">
        <v>9779362</v>
      </c>
      <c r="BD538" s="24">
        <v>197700</v>
      </c>
      <c r="BE538" s="12">
        <v>200.303951367781</v>
      </c>
      <c r="BF538" s="20">
        <v>0.00900457744073239</v>
      </c>
      <c r="BG538" s="25">
        <v>754.246</v>
      </c>
      <c r="BH538" s="2">
        <v>24698.344</v>
      </c>
      <c r="BI538" s="4">
        <v>127.4272</v>
      </c>
      <c r="BJ538">
        <v>0</v>
      </c>
      <c r="BK538">
        <v>0</v>
      </c>
      <c r="BL538" s="17">
        <v>15.6109195</v>
      </c>
      <c r="BM538">
        <v>2.18559823848493</v>
      </c>
      <c r="BN538">
        <v>1.89611108391</v>
      </c>
      <c r="BO538">
        <f t="shared" si="32"/>
        <v>4.14413704496545</v>
      </c>
      <c r="BP538">
        <v>7.61</v>
      </c>
    </row>
    <row r="539" spans="1:68">
      <c r="A539">
        <v>54</v>
      </c>
      <c r="B539" s="1" t="s">
        <v>295</v>
      </c>
      <c r="C539" s="1">
        <v>2018</v>
      </c>
      <c r="D539" s="1" t="str">
        <f t="shared" si="33"/>
        <v>商丘市2018</v>
      </c>
      <c r="E539" s="1">
        <v>1391.76125090956</v>
      </c>
      <c r="F539" s="21">
        <v>43.9237188583062</v>
      </c>
      <c r="G539" s="1">
        <v>59.7472402424736</v>
      </c>
      <c r="H539" s="21">
        <v>62</v>
      </c>
      <c r="I539" s="1">
        <v>1164.369</v>
      </c>
      <c r="J539" s="1">
        <v>91.5</v>
      </c>
      <c r="K539" s="1">
        <v>9</v>
      </c>
      <c r="L539" s="1">
        <v>31.1666666666666</v>
      </c>
      <c r="M539" s="2">
        <v>999</v>
      </c>
      <c r="N539" s="1">
        <v>32673</v>
      </c>
      <c r="O539" s="1">
        <v>10.3943043277438</v>
      </c>
      <c r="P539" s="1">
        <v>30.574706</v>
      </c>
      <c r="Q539" s="1">
        <v>30.57479</v>
      </c>
      <c r="R539" s="1">
        <v>933.295964125561</v>
      </c>
      <c r="S539" s="1">
        <v>41.8842497894357</v>
      </c>
      <c r="T539" s="1">
        <v>83700</v>
      </c>
      <c r="U539" s="1" t="s">
        <v>297</v>
      </c>
      <c r="V539" s="1">
        <v>0</v>
      </c>
      <c r="W539" s="1">
        <v>0</v>
      </c>
      <c r="X539" s="1">
        <v>0</v>
      </c>
      <c r="Y539" s="1">
        <v>53</v>
      </c>
      <c r="Z539">
        <v>1</v>
      </c>
      <c r="AA539">
        <v>4</v>
      </c>
      <c r="AB539" s="1">
        <v>0</v>
      </c>
      <c r="AC539" s="1">
        <v>0</v>
      </c>
      <c r="AD539" s="1">
        <v>0</v>
      </c>
      <c r="AE539" s="1">
        <v>1</v>
      </c>
      <c r="AF539" s="12">
        <v>1536593</v>
      </c>
      <c r="AG539" s="12">
        <v>5025700</v>
      </c>
      <c r="AH539">
        <v>0.305747060111029</v>
      </c>
      <c r="AI539" s="10">
        <v>23890346</v>
      </c>
      <c r="AJ539" s="22">
        <v>43.3</v>
      </c>
      <c r="AK539" s="16">
        <v>10704</v>
      </c>
      <c r="AL539" s="23">
        <v>254597.8476</v>
      </c>
      <c r="AM539" s="16">
        <f t="shared" si="34"/>
        <v>254.8527003003</v>
      </c>
      <c r="AN539" s="16">
        <f t="shared" si="35"/>
        <v>0.0106569342947147</v>
      </c>
      <c r="AO539" s="16">
        <v>8500</v>
      </c>
      <c r="AP539">
        <v>0.0223190825859492</v>
      </c>
      <c r="AQ539" s="4">
        <v>83</v>
      </c>
      <c r="AR539" s="4">
        <v>172</v>
      </c>
      <c r="AS539" s="4">
        <v>1.05559811084653</v>
      </c>
      <c r="AT539" s="4">
        <v>1937560</v>
      </c>
      <c r="AU539" s="4">
        <v>102069</v>
      </c>
      <c r="AV539" s="4">
        <v>1368</v>
      </c>
      <c r="AW539" s="4">
        <v>10418</v>
      </c>
      <c r="AX539" s="4">
        <v>214827</v>
      </c>
      <c r="AY539" s="4">
        <v>33909704</v>
      </c>
      <c r="AZ539" s="4">
        <v>33943.6476476476</v>
      </c>
      <c r="BA539" s="4">
        <v>1.41938940524344</v>
      </c>
      <c r="BB539" s="4">
        <v>70024</v>
      </c>
      <c r="BC539" s="4">
        <v>8040195</v>
      </c>
      <c r="BD539" s="24">
        <v>236200</v>
      </c>
      <c r="BE539" s="12">
        <v>236.436436436436</v>
      </c>
      <c r="BF539" s="20">
        <v>0.00988683880928305</v>
      </c>
      <c r="BG539" s="25">
        <v>1011.683</v>
      </c>
      <c r="BH539" s="2">
        <v>24752.5</v>
      </c>
      <c r="BI539" s="4">
        <v>132.1119</v>
      </c>
      <c r="BJ539">
        <v>0</v>
      </c>
      <c r="BK539">
        <v>0</v>
      </c>
      <c r="BL539" s="17">
        <v>15.3994248739</v>
      </c>
      <c r="BM539">
        <v>2.34855943685753</v>
      </c>
      <c r="BN539">
        <v>2.15454695469</v>
      </c>
      <c r="BO539">
        <f t="shared" si="32"/>
        <v>5.06008158258986</v>
      </c>
      <c r="BP539">
        <v>16.76</v>
      </c>
    </row>
    <row r="540" spans="1:68">
      <c r="A540">
        <v>54</v>
      </c>
      <c r="B540" s="1" t="s">
        <v>295</v>
      </c>
      <c r="C540" s="1">
        <v>2019</v>
      </c>
      <c r="D540" s="1" t="str">
        <f t="shared" si="33"/>
        <v>商丘市2019</v>
      </c>
      <c r="E540" s="1">
        <v>1293.5449666697</v>
      </c>
      <c r="F540" s="21">
        <v>55.2796773513613</v>
      </c>
      <c r="G540" s="1">
        <v>55.8333333333333</v>
      </c>
      <c r="H540" s="21">
        <v>55</v>
      </c>
      <c r="I540" s="1">
        <v>1082.574</v>
      </c>
      <c r="J540" s="1">
        <v>93.1666666666666</v>
      </c>
      <c r="K540" s="1">
        <v>10.25</v>
      </c>
      <c r="L540" s="1">
        <v>30.3333333333333</v>
      </c>
      <c r="M540" s="2">
        <v>1005</v>
      </c>
      <c r="N540" s="1">
        <v>39719</v>
      </c>
      <c r="O540" s="1">
        <v>10.5895849416085</v>
      </c>
      <c r="P540" s="1">
        <v>31.944038</v>
      </c>
      <c r="Q540" s="1">
        <v>31.879618</v>
      </c>
      <c r="R540" s="1">
        <v>938.90134529148</v>
      </c>
      <c r="S540" s="1">
        <v>40.9961527892278</v>
      </c>
      <c r="T540" s="1">
        <v>74752</v>
      </c>
      <c r="U540" s="1" t="s">
        <v>297</v>
      </c>
      <c r="V540" s="1">
        <v>0</v>
      </c>
      <c r="W540" s="1">
        <v>0</v>
      </c>
      <c r="X540" s="1">
        <v>0</v>
      </c>
      <c r="Y540" s="1">
        <v>54</v>
      </c>
      <c r="Z540">
        <v>1</v>
      </c>
      <c r="AA540">
        <v>4</v>
      </c>
      <c r="AB540" s="1">
        <v>0</v>
      </c>
      <c r="AC540" s="1">
        <v>0</v>
      </c>
      <c r="AD540" s="1">
        <v>0</v>
      </c>
      <c r="AE540" s="1">
        <v>0</v>
      </c>
      <c r="AF540" s="12">
        <v>1717116</v>
      </c>
      <c r="AG540" s="12">
        <v>5375388</v>
      </c>
      <c r="AH540">
        <v>0.31944038272214</v>
      </c>
      <c r="AI540" s="10">
        <v>29110000</v>
      </c>
      <c r="AJ540" s="22">
        <v>44.83</v>
      </c>
      <c r="AK540" s="16">
        <v>10704</v>
      </c>
      <c r="AL540" s="23">
        <v>290482.038</v>
      </c>
      <c r="AM540" s="16">
        <f t="shared" si="34"/>
        <v>289.036853731343</v>
      </c>
      <c r="AN540" s="16">
        <f t="shared" si="35"/>
        <v>0.00997877148746135</v>
      </c>
      <c r="AO540" s="16">
        <v>9000</v>
      </c>
      <c r="AP540">
        <v>0.0271954409566517</v>
      </c>
      <c r="AQ540" s="4">
        <v>115</v>
      </c>
      <c r="AR540" s="4">
        <v>228</v>
      </c>
      <c r="AS540" s="4">
        <v>0.966196336000921</v>
      </c>
      <c r="AT540" s="4">
        <v>1777354</v>
      </c>
      <c r="AU540" s="4">
        <v>106289</v>
      </c>
      <c r="AV540" s="4">
        <v>1400</v>
      </c>
      <c r="AW540" s="4">
        <v>10362</v>
      </c>
      <c r="AX540" s="4">
        <v>273944</v>
      </c>
      <c r="AY540" s="4">
        <v>44245900</v>
      </c>
      <c r="AZ540" s="4">
        <v>44025.7711442786</v>
      </c>
      <c r="BA540" s="4">
        <v>1.51995534180694</v>
      </c>
      <c r="BB540" s="4">
        <v>92806</v>
      </c>
      <c r="BC540" s="4">
        <v>9751931</v>
      </c>
      <c r="BD540" s="24">
        <v>346000</v>
      </c>
      <c r="BE540" s="12">
        <v>344.278606965174</v>
      </c>
      <c r="BF540" s="20">
        <v>0.0118859498454139</v>
      </c>
      <c r="BG540" s="25">
        <v>1124.758</v>
      </c>
      <c r="BH540" s="2">
        <v>24752.5</v>
      </c>
      <c r="BI540" s="4">
        <v>146.5176</v>
      </c>
      <c r="BJ540">
        <v>0</v>
      </c>
      <c r="BK540">
        <v>0</v>
      </c>
      <c r="BL540" s="17">
        <v>15.4520114706</v>
      </c>
      <c r="BM540">
        <v>1.66553953684658</v>
      </c>
      <c r="BN540">
        <v>1.97432557436</v>
      </c>
      <c r="BO540">
        <f t="shared" si="32"/>
        <v>3.2883173027039</v>
      </c>
      <c r="BP540">
        <v>64.81</v>
      </c>
    </row>
    <row r="541" spans="1:68">
      <c r="A541">
        <v>54</v>
      </c>
      <c r="B541" s="1" t="s">
        <v>295</v>
      </c>
      <c r="C541" s="1">
        <v>2020</v>
      </c>
      <c r="D541" s="1" t="str">
        <f t="shared" si="33"/>
        <v>商丘市2020</v>
      </c>
      <c r="E541" s="1">
        <v>1201.80007368436</v>
      </c>
      <c r="F541" s="21">
        <v>52.036597919719</v>
      </c>
      <c r="G541" s="1">
        <v>52.75</v>
      </c>
      <c r="H541" s="1"/>
      <c r="I541" s="1"/>
      <c r="J541" s="1">
        <v>81.75</v>
      </c>
      <c r="K541" s="1">
        <v>6.91666666666666</v>
      </c>
      <c r="L541" s="1">
        <v>27.75</v>
      </c>
      <c r="M541" s="2">
        <v>1011</v>
      </c>
      <c r="P541">
        <v>32.084155</v>
      </c>
      <c r="Q541" s="1">
        <v>31.879618</v>
      </c>
      <c r="R541" s="1">
        <v>938.90134529148</v>
      </c>
      <c r="S541" s="1">
        <v>37.8374405622613</v>
      </c>
      <c r="T541" s="1">
        <v>74041</v>
      </c>
      <c r="U541" s="1" t="s">
        <v>297</v>
      </c>
      <c r="V541" s="1">
        <v>0</v>
      </c>
      <c r="W541" s="1">
        <v>0</v>
      </c>
      <c r="X541" s="1">
        <v>0</v>
      </c>
      <c r="Y541" s="1">
        <v>55</v>
      </c>
      <c r="Z541">
        <v>1</v>
      </c>
      <c r="AA541">
        <v>4</v>
      </c>
      <c r="AB541" s="1">
        <v>0</v>
      </c>
      <c r="AC541" s="1">
        <v>0</v>
      </c>
      <c r="AD541" s="1">
        <v>0</v>
      </c>
      <c r="AE541" s="1">
        <v>0</v>
      </c>
      <c r="AF541" s="12">
        <v>1805600</v>
      </c>
      <c r="AG541" s="12">
        <v>5627700</v>
      </c>
      <c r="AH541">
        <v>0.320841551610782</v>
      </c>
      <c r="AI541" s="10">
        <v>29253327.478</v>
      </c>
      <c r="AJ541" s="22"/>
      <c r="AK541" s="16">
        <v>10704</v>
      </c>
      <c r="AM541" s="16"/>
      <c r="AN541" s="16"/>
      <c r="AP541">
        <v>0.027329341814275</v>
      </c>
      <c r="BE541" s="8"/>
      <c r="BF541"/>
      <c r="BG541" s="25"/>
      <c r="BH541" s="2">
        <v>24752.5</v>
      </c>
      <c r="BJ541">
        <v>0</v>
      </c>
      <c r="BK541">
        <v>0</v>
      </c>
      <c r="BL541" s="17">
        <v>15.4021721696</v>
      </c>
      <c r="BM541">
        <v>2.57989966845205</v>
      </c>
      <c r="BN541">
        <v>2.01192315993</v>
      </c>
      <c r="BO541">
        <f t="shared" si="32"/>
        <v>5.19055989325442</v>
      </c>
      <c r="BP541">
        <v>69.18</v>
      </c>
    </row>
    <row r="542" spans="1:67">
      <c r="A542">
        <v>55</v>
      </c>
      <c r="B542" s="1" t="s">
        <v>298</v>
      </c>
      <c r="C542" s="1">
        <v>2011</v>
      </c>
      <c r="D542" s="1" t="str">
        <f t="shared" si="33"/>
        <v>信阳市2011</v>
      </c>
      <c r="E542" s="1">
        <v>1252.42537191094</v>
      </c>
      <c r="F542" s="21">
        <v>64.142606526445</v>
      </c>
      <c r="G542" s="1">
        <v>73.2530521942997</v>
      </c>
      <c r="H542" s="21">
        <v>58</v>
      </c>
      <c r="I542" s="1">
        <v>272.1153</v>
      </c>
      <c r="J542" s="1">
        <v>83</v>
      </c>
      <c r="K542" s="1">
        <v>32</v>
      </c>
      <c r="L542" s="1">
        <v>34</v>
      </c>
      <c r="M542" s="2">
        <v>876.6</v>
      </c>
      <c r="N542" s="1">
        <v>20603</v>
      </c>
      <c r="O542" s="1">
        <v>9.93319197524246</v>
      </c>
      <c r="P542" s="1">
        <v>19.897434</v>
      </c>
      <c r="Q542" s="1">
        <v>19.897524</v>
      </c>
      <c r="R542" s="1">
        <v>465.113811216639</v>
      </c>
      <c r="S542" s="1">
        <v>41.6330333848885</v>
      </c>
      <c r="T542" s="1">
        <v>28342</v>
      </c>
      <c r="U542" s="1" t="s">
        <v>299</v>
      </c>
      <c r="V542" s="1">
        <v>0</v>
      </c>
      <c r="W542" s="1">
        <v>0</v>
      </c>
      <c r="X542" s="1">
        <v>1</v>
      </c>
      <c r="Y542" s="1">
        <v>50</v>
      </c>
      <c r="Z542">
        <v>1</v>
      </c>
      <c r="AA542">
        <v>4</v>
      </c>
      <c r="AB542" s="1">
        <v>1</v>
      </c>
      <c r="AC542" s="1">
        <v>0</v>
      </c>
      <c r="AD542" s="1">
        <v>0</v>
      </c>
      <c r="AE542" s="1">
        <v>0</v>
      </c>
      <c r="AF542" s="12">
        <v>443322</v>
      </c>
      <c r="AG542" s="12">
        <v>2228036</v>
      </c>
      <c r="AH542">
        <v>0.198974343322998</v>
      </c>
      <c r="AI542" s="10">
        <v>12576828</v>
      </c>
      <c r="AJ542" s="22">
        <v>36.25</v>
      </c>
      <c r="AK542" s="16">
        <v>18847</v>
      </c>
      <c r="AL542" s="23">
        <v>185193.1724</v>
      </c>
      <c r="AM542" s="16">
        <f t="shared" si="34"/>
        <v>211.263030344513</v>
      </c>
      <c r="AN542" s="16">
        <f t="shared" si="35"/>
        <v>0.0147249507109424</v>
      </c>
      <c r="AO542" s="16">
        <v>3100</v>
      </c>
      <c r="AP542">
        <v>0.00667311932933623</v>
      </c>
      <c r="AQ542" s="4">
        <v>9</v>
      </c>
      <c r="AR542" s="4">
        <v>18</v>
      </c>
      <c r="AS542" s="4">
        <v>1.04821256473019</v>
      </c>
      <c r="AT542" s="4">
        <v>750851</v>
      </c>
      <c r="AU542" s="4">
        <v>54644</v>
      </c>
      <c r="AV542" s="4">
        <v>978</v>
      </c>
      <c r="AW542" s="4">
        <v>12599</v>
      </c>
      <c r="AX542" s="4">
        <v>13796</v>
      </c>
      <c r="AY542" s="4">
        <v>10529865</v>
      </c>
      <c r="AZ542" s="4">
        <v>12012.1663244353</v>
      </c>
      <c r="BA542" s="4">
        <v>0.83724330172918</v>
      </c>
      <c r="BB542" s="4">
        <v>14102</v>
      </c>
      <c r="BC542" s="4">
        <v>3077820</v>
      </c>
      <c r="BD542" s="24">
        <v>424859.864</v>
      </c>
      <c r="BE542" s="12">
        <v>484.667880447182</v>
      </c>
      <c r="BF542" s="20">
        <v>0.0337811619909249</v>
      </c>
      <c r="BG542" s="25">
        <v>228.892</v>
      </c>
      <c r="BH542" s="2">
        <v>21560.9</v>
      </c>
      <c r="BI542" s="4">
        <v>50.73787</v>
      </c>
      <c r="BJ542">
        <v>0</v>
      </c>
      <c r="BK542">
        <v>0</v>
      </c>
      <c r="BL542" s="17">
        <v>15.645975158</v>
      </c>
      <c r="BM542">
        <v>2.007019284</v>
      </c>
      <c r="BN542">
        <v>1.79196323767</v>
      </c>
      <c r="BO542">
        <f t="shared" si="32"/>
        <v>3.59650477422277</v>
      </c>
    </row>
    <row r="543" spans="1:67">
      <c r="A543">
        <v>55</v>
      </c>
      <c r="B543" s="1" t="s">
        <v>298</v>
      </c>
      <c r="C543" s="1">
        <v>2012</v>
      </c>
      <c r="D543" s="1" t="str">
        <f t="shared" si="33"/>
        <v>信阳市2012</v>
      </c>
      <c r="E543" s="1">
        <v>1215.06006404847</v>
      </c>
      <c r="F543" s="21">
        <v>53.9547149827088</v>
      </c>
      <c r="G543" s="1">
        <v>58.138895334367</v>
      </c>
      <c r="H543" s="21">
        <v>58</v>
      </c>
      <c r="I543" s="1">
        <v>301.2176</v>
      </c>
      <c r="J543" s="1">
        <v>79</v>
      </c>
      <c r="K543" s="1">
        <v>35</v>
      </c>
      <c r="L543" s="1">
        <v>31</v>
      </c>
      <c r="M543" s="2">
        <v>855.2</v>
      </c>
      <c r="N543" s="1">
        <v>22347</v>
      </c>
      <c r="O543" s="1">
        <v>10.0144473628444</v>
      </c>
      <c r="P543" s="1">
        <v>20.013215</v>
      </c>
      <c r="Q543" s="1">
        <v>20.013713</v>
      </c>
      <c r="R543" s="1">
        <v>453.759218973842</v>
      </c>
      <c r="S543" s="1">
        <v>39.9579194457962</v>
      </c>
      <c r="T543" s="1">
        <v>34209</v>
      </c>
      <c r="U543" s="1" t="s">
        <v>255</v>
      </c>
      <c r="V543" s="1">
        <v>1</v>
      </c>
      <c r="W543" s="1">
        <v>0</v>
      </c>
      <c r="X543" s="1">
        <v>0</v>
      </c>
      <c r="Y543" s="1">
        <v>50</v>
      </c>
      <c r="Z543">
        <v>1</v>
      </c>
      <c r="AA543">
        <v>2</v>
      </c>
      <c r="AB543" s="1">
        <v>0</v>
      </c>
      <c r="AC543" s="1">
        <v>0</v>
      </c>
      <c r="AD543" s="1">
        <v>0</v>
      </c>
      <c r="AE543" s="1">
        <v>0</v>
      </c>
      <c r="AF543" s="12">
        <v>554589</v>
      </c>
      <c r="AG543" s="12">
        <v>2771114</v>
      </c>
      <c r="AH543">
        <v>0.200132149020214</v>
      </c>
      <c r="AI543" s="10">
        <v>13973205</v>
      </c>
      <c r="AJ543" s="22">
        <v>38.19</v>
      </c>
      <c r="AK543" s="16">
        <v>18847</v>
      </c>
      <c r="AL543" s="23">
        <v>220691.3125</v>
      </c>
      <c r="AM543" s="16">
        <f t="shared" si="34"/>
        <v>258.058129677268</v>
      </c>
      <c r="AN543" s="16">
        <f t="shared" si="35"/>
        <v>0.0157938935627152</v>
      </c>
      <c r="AO543" s="16">
        <v>3600</v>
      </c>
      <c r="AP543">
        <v>0.00741402079906617</v>
      </c>
      <c r="AQ543" s="4">
        <v>15</v>
      </c>
      <c r="AR543" s="4">
        <v>31</v>
      </c>
      <c r="AS543" s="4">
        <v>0.965857432053259</v>
      </c>
      <c r="AT543" s="4">
        <v>791217</v>
      </c>
      <c r="AU543" s="4">
        <v>55669</v>
      </c>
      <c r="AV543" s="4">
        <v>1022</v>
      </c>
      <c r="AW543" s="4">
        <v>13076</v>
      </c>
      <c r="AX543" s="4">
        <v>17462</v>
      </c>
      <c r="AY543" s="4">
        <v>11975174</v>
      </c>
      <c r="AZ543" s="4">
        <v>14002.77595884</v>
      </c>
      <c r="BA543" s="4">
        <v>0.857009827022505</v>
      </c>
      <c r="BB543" s="4">
        <v>18281</v>
      </c>
      <c r="BC543" s="4">
        <v>3786005</v>
      </c>
      <c r="BD543" s="24">
        <v>437456.25</v>
      </c>
      <c r="BE543" s="12">
        <v>511.525081852198</v>
      </c>
      <c r="BF543" s="20">
        <v>0.0313067939674541</v>
      </c>
      <c r="BG543" s="25">
        <v>234.379</v>
      </c>
      <c r="BH543" s="2">
        <v>24691.449</v>
      </c>
      <c r="BI543" s="4">
        <v>55.47385</v>
      </c>
      <c r="BJ543">
        <v>0</v>
      </c>
      <c r="BK543">
        <v>0</v>
      </c>
      <c r="BL543" s="17">
        <v>15.8101024727</v>
      </c>
      <c r="BM543">
        <v>2.43303255926301</v>
      </c>
      <c r="BN543">
        <v>1.73023241139</v>
      </c>
      <c r="BO543">
        <f t="shared" si="32"/>
        <v>4.20971179200403</v>
      </c>
    </row>
    <row r="544" spans="1:68">
      <c r="A544">
        <v>55</v>
      </c>
      <c r="B544" s="1" t="s">
        <v>298</v>
      </c>
      <c r="C544" s="1">
        <v>2013</v>
      </c>
      <c r="D544" s="1" t="str">
        <f t="shared" si="33"/>
        <v>信阳市2013</v>
      </c>
      <c r="E544" s="1">
        <v>1315.19793559298</v>
      </c>
      <c r="F544" s="21">
        <v>62.6657166523767</v>
      </c>
      <c r="G544" s="1">
        <v>69.2151972877147</v>
      </c>
      <c r="H544" s="21">
        <v>58</v>
      </c>
      <c r="I544" s="1">
        <v>336.0792</v>
      </c>
      <c r="J544" s="1"/>
      <c r="K544" s="1"/>
      <c r="L544" s="1"/>
      <c r="M544" s="2">
        <v>859.8</v>
      </c>
      <c r="N544" s="1">
        <v>18386</v>
      </c>
      <c r="O544" s="1">
        <v>9.8193447844237</v>
      </c>
      <c r="P544" s="1">
        <v>22.281669</v>
      </c>
      <c r="Q544" s="1">
        <v>22.280897</v>
      </c>
      <c r="R544" s="1">
        <v>542.768764598195</v>
      </c>
      <c r="S544" s="1">
        <v>40.2741496155074</v>
      </c>
      <c r="T544" s="1">
        <v>52390</v>
      </c>
      <c r="U544" s="1" t="s">
        <v>255</v>
      </c>
      <c r="V544" s="1">
        <v>1</v>
      </c>
      <c r="W544" s="1">
        <v>0</v>
      </c>
      <c r="X544" s="1">
        <v>0</v>
      </c>
      <c r="Y544" s="1">
        <v>51</v>
      </c>
      <c r="Z544">
        <v>1</v>
      </c>
      <c r="AA544">
        <v>2</v>
      </c>
      <c r="AB544" s="1">
        <v>0</v>
      </c>
      <c r="AC544" s="1">
        <v>0</v>
      </c>
      <c r="AD544" s="1">
        <v>0</v>
      </c>
      <c r="AE544" s="1">
        <v>0</v>
      </c>
      <c r="AF544" s="12">
        <v>679332</v>
      </c>
      <c r="AG544" s="12">
        <v>3048838</v>
      </c>
      <c r="AH544">
        <v>0.222816692785907</v>
      </c>
      <c r="AI544" s="10">
        <v>15811632</v>
      </c>
      <c r="AJ544" s="22">
        <v>39.67</v>
      </c>
      <c r="AK544" s="16">
        <v>15841</v>
      </c>
      <c r="AL544" s="23">
        <v>261582.1884</v>
      </c>
      <c r="AM544" s="16">
        <f t="shared" si="34"/>
        <v>304.236087927425</v>
      </c>
      <c r="AN544" s="16">
        <f t="shared" si="35"/>
        <v>0.0165436552279992</v>
      </c>
      <c r="AO544" s="16">
        <v>3120</v>
      </c>
      <c r="AP544">
        <v>0.00998146076636576</v>
      </c>
      <c r="AQ544" s="4">
        <v>13</v>
      </c>
      <c r="AR544" s="4">
        <v>28</v>
      </c>
      <c r="AS544" s="4">
        <v>0.970468508010572</v>
      </c>
      <c r="AT544" s="4">
        <v>837008</v>
      </c>
      <c r="AU544" s="4">
        <v>71509</v>
      </c>
      <c r="AV544" s="4">
        <v>1088</v>
      </c>
      <c r="AW544" s="4">
        <v>14621</v>
      </c>
      <c r="AX544" s="4">
        <v>22628</v>
      </c>
      <c r="AY544" s="4">
        <v>14472831</v>
      </c>
      <c r="AZ544" s="4">
        <v>16832.7878576413</v>
      </c>
      <c r="BA544" s="4">
        <v>0.91532809516437</v>
      </c>
      <c r="BB544" s="4">
        <v>17703</v>
      </c>
      <c r="BC544" s="4">
        <v>7401706</v>
      </c>
      <c r="BD544" s="24">
        <v>422376.24</v>
      </c>
      <c r="BE544" s="12">
        <v>491.2494068388</v>
      </c>
      <c r="BF544" s="20">
        <v>0.0267130072341679</v>
      </c>
      <c r="BG544" s="25">
        <v>275.627</v>
      </c>
      <c r="BH544" s="2">
        <v>24747.126</v>
      </c>
      <c r="BI544" s="4">
        <v>67.2404</v>
      </c>
      <c r="BJ544">
        <v>0</v>
      </c>
      <c r="BK544">
        <v>0</v>
      </c>
      <c r="BL544" s="17">
        <v>16.6316045913</v>
      </c>
      <c r="BM544">
        <v>2.43376567625205</v>
      </c>
      <c r="BN544">
        <v>1.92577312822</v>
      </c>
      <c r="BO544">
        <f t="shared" si="32"/>
        <v>4.68688053971038</v>
      </c>
      <c r="BP544">
        <v>11</v>
      </c>
    </row>
    <row r="545" spans="1:68">
      <c r="A545">
        <v>55</v>
      </c>
      <c r="B545" s="1" t="s">
        <v>298</v>
      </c>
      <c r="C545" s="1">
        <v>2014</v>
      </c>
      <c r="D545" s="1" t="str">
        <f t="shared" si="33"/>
        <v>信阳市2014</v>
      </c>
      <c r="E545" s="1">
        <v>1060.25704573408</v>
      </c>
      <c r="F545" s="21">
        <v>59.3639568121973</v>
      </c>
      <c r="G545" s="1">
        <v>63.7612098167318</v>
      </c>
      <c r="H545" s="21">
        <v>58</v>
      </c>
      <c r="I545" s="1">
        <v>315.1195</v>
      </c>
      <c r="J545" s="1">
        <v>117.005479452055</v>
      </c>
      <c r="K545" s="1">
        <v>27.1342465753425</v>
      </c>
      <c r="L545" s="1">
        <v>31.3698630136986</v>
      </c>
      <c r="M545" s="2">
        <v>890.4</v>
      </c>
      <c r="N545" s="1">
        <v>27490</v>
      </c>
      <c r="O545" s="1">
        <v>10.2215775811593</v>
      </c>
      <c r="P545" s="1">
        <v>22.971046</v>
      </c>
      <c r="Q545" s="1">
        <v>24.054499</v>
      </c>
      <c r="R545" s="1">
        <v>474.702777629685</v>
      </c>
      <c r="S545" s="1">
        <v>41.1566531756137</v>
      </c>
      <c r="T545" s="1">
        <v>55547</v>
      </c>
      <c r="U545" s="1" t="s">
        <v>255</v>
      </c>
      <c r="V545" s="1">
        <v>1</v>
      </c>
      <c r="W545" s="1">
        <v>0</v>
      </c>
      <c r="X545" s="1">
        <v>0</v>
      </c>
      <c r="Y545" s="1">
        <v>52</v>
      </c>
      <c r="Z545">
        <v>1</v>
      </c>
      <c r="AA545">
        <v>2</v>
      </c>
      <c r="AB545" s="1">
        <v>0</v>
      </c>
      <c r="AC545" s="1">
        <v>0</v>
      </c>
      <c r="AD545" s="1">
        <v>0</v>
      </c>
      <c r="AE545" s="1">
        <v>0</v>
      </c>
      <c r="AF545" s="12">
        <v>770388</v>
      </c>
      <c r="AG545" s="12">
        <v>3353735</v>
      </c>
      <c r="AH545">
        <v>0.229710457147032</v>
      </c>
      <c r="AI545" s="10">
        <v>17573375</v>
      </c>
      <c r="AJ545" s="22">
        <v>41.08</v>
      </c>
      <c r="AK545" s="16">
        <v>18757</v>
      </c>
      <c r="AL545" s="23">
        <v>293760.9816</v>
      </c>
      <c r="AM545" s="16">
        <f t="shared" si="34"/>
        <v>329.920239892183</v>
      </c>
      <c r="AN545" s="16">
        <f t="shared" si="35"/>
        <v>0.0167162529451514</v>
      </c>
      <c r="AO545" s="16">
        <v>4176</v>
      </c>
      <c r="AP545">
        <v>0.00936896891827051</v>
      </c>
      <c r="AQ545" s="4">
        <v>12</v>
      </c>
      <c r="AR545" s="4">
        <v>32</v>
      </c>
      <c r="AS545" s="4">
        <v>0.992710939692618</v>
      </c>
      <c r="AT545" s="4">
        <v>889165</v>
      </c>
      <c r="AU545" s="4">
        <v>76776</v>
      </c>
      <c r="AV545" s="4">
        <v>1264</v>
      </c>
      <c r="AW545" s="4">
        <v>10254</v>
      </c>
      <c r="AX545" s="4">
        <v>30091</v>
      </c>
      <c r="AY545" s="4">
        <v>17231747</v>
      </c>
      <c r="AZ545" s="4">
        <v>19352.8155884996</v>
      </c>
      <c r="BA545" s="4">
        <v>0.980559909522218</v>
      </c>
      <c r="BB545" s="4">
        <v>20183</v>
      </c>
      <c r="BC545" s="4">
        <v>8319405</v>
      </c>
      <c r="BD545" s="24">
        <v>464395.68</v>
      </c>
      <c r="BE545" s="12">
        <v>521.558490566038</v>
      </c>
      <c r="BF545" s="20">
        <v>0.0264260951581583</v>
      </c>
      <c r="BG545" s="25">
        <v>354.089</v>
      </c>
      <c r="BH545" s="2">
        <v>24754.77</v>
      </c>
      <c r="BI545" s="4">
        <v>65.07979</v>
      </c>
      <c r="BJ545">
        <v>0</v>
      </c>
      <c r="BK545">
        <v>0</v>
      </c>
      <c r="BL545" s="17">
        <v>16.2273074819</v>
      </c>
      <c r="BM545">
        <v>3.00045881076712</v>
      </c>
      <c r="BN545">
        <v>1.8849287308</v>
      </c>
      <c r="BO545">
        <f t="shared" si="32"/>
        <v>5.65565101799695</v>
      </c>
      <c r="BP545" s="26">
        <v>7.96296296296296</v>
      </c>
    </row>
    <row r="546" spans="1:68">
      <c r="A546">
        <v>55</v>
      </c>
      <c r="B546" s="1" t="s">
        <v>298</v>
      </c>
      <c r="C546" s="1">
        <v>2015</v>
      </c>
      <c r="D546" s="1" t="str">
        <f t="shared" si="33"/>
        <v>信阳市2015</v>
      </c>
      <c r="E546" s="1">
        <v>1082.51804532802</v>
      </c>
      <c r="F546" s="21">
        <v>55.0207692343158</v>
      </c>
      <c r="G546" s="1">
        <v>56.2624162892141</v>
      </c>
      <c r="H546" s="21">
        <v>58</v>
      </c>
      <c r="I546" s="1">
        <v>312.9755</v>
      </c>
      <c r="J546" s="1">
        <v>112.134246575342</v>
      </c>
      <c r="K546" s="1">
        <v>19.2328767123288</v>
      </c>
      <c r="L546" s="1">
        <v>30.0602739726027</v>
      </c>
      <c r="M546" s="2">
        <v>897.96</v>
      </c>
      <c r="N546" s="1">
        <v>30157</v>
      </c>
      <c r="O546" s="1">
        <v>10.3141723476785</v>
      </c>
      <c r="P546" s="1">
        <v>24.287372</v>
      </c>
      <c r="Q546" s="1">
        <v>24.286972</v>
      </c>
      <c r="R546" s="1">
        <v>477.968808218449</v>
      </c>
      <c r="S546" s="1">
        <v>39.9044011824218</v>
      </c>
      <c r="T546" s="1">
        <v>72207</v>
      </c>
      <c r="U546" s="1" t="s">
        <v>255</v>
      </c>
      <c r="V546" s="1">
        <v>1</v>
      </c>
      <c r="W546" s="1">
        <v>0</v>
      </c>
      <c r="X546" s="1">
        <v>0</v>
      </c>
      <c r="Y546" s="1">
        <v>53</v>
      </c>
      <c r="Z546">
        <v>1</v>
      </c>
      <c r="AA546">
        <v>2</v>
      </c>
      <c r="AB546" s="1">
        <v>0</v>
      </c>
      <c r="AC546" s="1">
        <v>0</v>
      </c>
      <c r="AD546" s="1">
        <v>0</v>
      </c>
      <c r="AE546" s="1">
        <v>0</v>
      </c>
      <c r="AF546" s="12">
        <v>910323</v>
      </c>
      <c r="AG546" s="12">
        <v>3748133</v>
      </c>
      <c r="AH546">
        <v>0.242873718728764</v>
      </c>
      <c r="AI546" s="10">
        <v>18777440</v>
      </c>
      <c r="AJ546" s="22">
        <v>42.77</v>
      </c>
      <c r="AK546" s="16">
        <v>18787</v>
      </c>
      <c r="AL546" s="23">
        <v>292161.7872</v>
      </c>
      <c r="AM546" s="16">
        <f t="shared" si="34"/>
        <v>325.36169450755</v>
      </c>
      <c r="AN546" s="16">
        <f t="shared" si="35"/>
        <v>0.0155591916256955</v>
      </c>
      <c r="AO546" s="16">
        <v>4278</v>
      </c>
      <c r="AP546">
        <v>0.00999491137488689</v>
      </c>
      <c r="AQ546" s="4">
        <v>16</v>
      </c>
      <c r="AR546" s="4">
        <v>57</v>
      </c>
      <c r="AS546" s="4">
        <v>1.04390311421527</v>
      </c>
      <c r="AT546" s="4">
        <v>948832</v>
      </c>
      <c r="AU546" s="4">
        <v>62402</v>
      </c>
      <c r="AV546" s="4">
        <v>1286</v>
      </c>
      <c r="AW546" s="4">
        <v>10268</v>
      </c>
      <c r="AX546" s="4">
        <v>41167</v>
      </c>
      <c r="AY546" s="4">
        <v>20238833</v>
      </c>
      <c r="AZ546" s="4">
        <v>22538.6798966546</v>
      </c>
      <c r="BA546" s="4">
        <v>1.07782706268799</v>
      </c>
      <c r="BB546" s="4">
        <v>19989</v>
      </c>
      <c r="BC546" s="4">
        <v>9017773</v>
      </c>
      <c r="BD546" s="24">
        <v>400486.12</v>
      </c>
      <c r="BE546" s="12">
        <v>445.995500913181</v>
      </c>
      <c r="BF546" s="20">
        <v>0.0213280468477066</v>
      </c>
      <c r="BG546" s="25">
        <v>375.426</v>
      </c>
      <c r="BH546" s="2">
        <v>21825.883</v>
      </c>
      <c r="BI546" s="4">
        <v>70.28159</v>
      </c>
      <c r="BJ546">
        <v>0</v>
      </c>
      <c r="BK546">
        <v>0</v>
      </c>
      <c r="BL546" s="17">
        <v>16.170389764</v>
      </c>
      <c r="BM546">
        <v>3.10223877860274</v>
      </c>
      <c r="BN546">
        <v>1.90021906266</v>
      </c>
      <c r="BO546">
        <f t="shared" si="32"/>
        <v>5.894933264024</v>
      </c>
      <c r="BP546" s="26">
        <v>32.9634920634921</v>
      </c>
    </row>
    <row r="547" spans="1:68">
      <c r="A547">
        <v>55</v>
      </c>
      <c r="B547" s="1" t="s">
        <v>298</v>
      </c>
      <c r="C547" s="1">
        <v>2016</v>
      </c>
      <c r="D547" s="1" t="str">
        <f t="shared" si="33"/>
        <v>信阳市2016</v>
      </c>
      <c r="E547" s="1">
        <v>1226.939028524</v>
      </c>
      <c r="F547" s="21">
        <v>49.1840121796465</v>
      </c>
      <c r="G547" s="1">
        <v>52.5763351577762</v>
      </c>
      <c r="H547" s="21">
        <v>58</v>
      </c>
      <c r="I547" s="1">
        <v>324.3305</v>
      </c>
      <c r="J547" s="1">
        <v>95.6657534246575</v>
      </c>
      <c r="K547" s="1">
        <v>14.8383561643836</v>
      </c>
      <c r="L547" s="1">
        <v>27.9424657534247</v>
      </c>
      <c r="M547" s="2">
        <v>908</v>
      </c>
      <c r="N547" s="1">
        <v>31733</v>
      </c>
      <c r="O547" s="1">
        <v>10.3651124278545</v>
      </c>
      <c r="P547" s="1">
        <v>23.487234</v>
      </c>
      <c r="Q547" s="1">
        <v>23.487234</v>
      </c>
      <c r="R547" s="1">
        <v>483.312929153138</v>
      </c>
      <c r="S547" s="1">
        <v>40.0058965747344</v>
      </c>
      <c r="T547" s="1">
        <v>130414</v>
      </c>
      <c r="U547" s="1" t="s">
        <v>300</v>
      </c>
      <c r="V547" s="1">
        <v>0</v>
      </c>
      <c r="W547" s="1">
        <v>0</v>
      </c>
      <c r="X547" s="1">
        <v>0</v>
      </c>
      <c r="Y547" s="1">
        <v>55</v>
      </c>
      <c r="Z547">
        <v>1</v>
      </c>
      <c r="AA547">
        <v>3</v>
      </c>
      <c r="AB547" s="1">
        <v>0</v>
      </c>
      <c r="AC547" s="1">
        <v>0</v>
      </c>
      <c r="AD547" s="1">
        <v>0</v>
      </c>
      <c r="AE547" s="1">
        <v>1</v>
      </c>
      <c r="AF547" s="12">
        <v>946544</v>
      </c>
      <c r="AG547" s="12">
        <v>4030036</v>
      </c>
      <c r="AH547">
        <v>0.234872343572117</v>
      </c>
      <c r="AI547" s="10">
        <v>20378010</v>
      </c>
      <c r="AJ547" s="22">
        <v>44.42</v>
      </c>
      <c r="AK547" s="16">
        <v>18787</v>
      </c>
      <c r="AL547" s="23">
        <v>348156.1545</v>
      </c>
      <c r="AM547" s="16">
        <f t="shared" si="34"/>
        <v>383.431888215859</v>
      </c>
      <c r="AN547" s="16">
        <f t="shared" si="35"/>
        <v>0.0170848946732286</v>
      </c>
      <c r="AO547" s="16">
        <v>4503</v>
      </c>
      <c r="AP547">
        <v>0.0108468675147709</v>
      </c>
      <c r="AQ547" s="4">
        <v>36</v>
      </c>
      <c r="AR547" s="4">
        <v>79</v>
      </c>
      <c r="AS547" s="4">
        <v>0.977581847917732</v>
      </c>
      <c r="AT547" s="4">
        <v>1017409</v>
      </c>
      <c r="AU547" s="4">
        <v>68668</v>
      </c>
      <c r="AV547" s="4">
        <v>1294</v>
      </c>
      <c r="AW547" s="4">
        <v>10276</v>
      </c>
      <c r="AX547" s="4">
        <v>58109</v>
      </c>
      <c r="AY547" s="4">
        <v>22177021</v>
      </c>
      <c r="AZ547" s="4">
        <v>24424.031938326</v>
      </c>
      <c r="BA547" s="4">
        <v>1.0882819765031</v>
      </c>
      <c r="BB547" s="4">
        <v>21613</v>
      </c>
      <c r="BC547" s="4">
        <v>9483143</v>
      </c>
      <c r="BD547" s="24">
        <v>349384.98</v>
      </c>
      <c r="BE547" s="12">
        <v>384.785220264317</v>
      </c>
      <c r="BF547" s="20">
        <v>0.0171451962188653</v>
      </c>
      <c r="BG547" s="25">
        <v>442.645</v>
      </c>
      <c r="BH547" s="2">
        <v>23314.115</v>
      </c>
      <c r="BI547" s="4">
        <v>75.80113</v>
      </c>
      <c r="BJ547">
        <v>0</v>
      </c>
      <c r="BK547">
        <v>0</v>
      </c>
      <c r="BL547" s="17">
        <v>16.6126891697</v>
      </c>
      <c r="BM547">
        <v>3.79998044320548</v>
      </c>
      <c r="BN547">
        <v>1.95495094998</v>
      </c>
      <c r="BO547">
        <f t="shared" si="32"/>
        <v>7.42877537734997</v>
      </c>
      <c r="BP547">
        <v>5.54</v>
      </c>
    </row>
    <row r="548" spans="1:68">
      <c r="A548">
        <v>55</v>
      </c>
      <c r="B548" s="1" t="s">
        <v>298</v>
      </c>
      <c r="C548" s="1">
        <v>2017</v>
      </c>
      <c r="D548" s="1" t="str">
        <f t="shared" si="33"/>
        <v>信阳市2017</v>
      </c>
      <c r="E548" s="1">
        <v>1117.38893591101</v>
      </c>
      <c r="F548" s="21">
        <v>48.1627171774496</v>
      </c>
      <c r="G548" s="1">
        <v>52.5317892401502</v>
      </c>
      <c r="H548" s="21">
        <v>58</v>
      </c>
      <c r="I548" s="1">
        <v>696.3577</v>
      </c>
      <c r="J548" s="1">
        <v>76.2794520547945</v>
      </c>
      <c r="K548" s="1">
        <v>12.1452054794521</v>
      </c>
      <c r="L548" s="1">
        <v>28.0684931506849</v>
      </c>
      <c r="M548" s="2">
        <v>911</v>
      </c>
      <c r="N548" s="1">
        <v>34025</v>
      </c>
      <c r="O548" s="1">
        <v>10.4348508275197</v>
      </c>
      <c r="P548" s="1">
        <v>22.520344</v>
      </c>
      <c r="Q548" s="1">
        <v>22.520344</v>
      </c>
      <c r="R548" s="1">
        <v>484.909778038005</v>
      </c>
      <c r="S548" s="1">
        <v>39.0277292793216</v>
      </c>
      <c r="T548" s="1">
        <v>113206</v>
      </c>
      <c r="U548" s="1" t="s">
        <v>300</v>
      </c>
      <c r="V548" s="1">
        <v>0</v>
      </c>
      <c r="W548" s="1">
        <v>0</v>
      </c>
      <c r="X548" s="1">
        <v>0</v>
      </c>
      <c r="Y548" s="1">
        <v>56</v>
      </c>
      <c r="Z548">
        <v>1</v>
      </c>
      <c r="AA548">
        <v>3</v>
      </c>
      <c r="AB548" s="1">
        <v>0</v>
      </c>
      <c r="AC548" s="1">
        <v>0</v>
      </c>
      <c r="AD548" s="1">
        <v>0</v>
      </c>
      <c r="AE548" s="1">
        <v>0</v>
      </c>
      <c r="AF548" s="12">
        <v>1004506</v>
      </c>
      <c r="AG548" s="12">
        <v>4460438</v>
      </c>
      <c r="AH548">
        <v>0.225203444146068</v>
      </c>
      <c r="AI548" s="10">
        <v>21945100</v>
      </c>
      <c r="AJ548" s="22">
        <v>46.05</v>
      </c>
      <c r="AK548" s="16">
        <v>18787</v>
      </c>
      <c r="AL548" s="23">
        <v>360775.6812</v>
      </c>
      <c r="AM548" s="16">
        <f t="shared" si="34"/>
        <v>396.021603951701</v>
      </c>
      <c r="AN548" s="16">
        <f t="shared" si="35"/>
        <v>0.0164399196722731</v>
      </c>
      <c r="AO548" s="16">
        <v>3463</v>
      </c>
      <c r="AP548">
        <v>0.0116810028210997</v>
      </c>
      <c r="AQ548" s="4">
        <v>43</v>
      </c>
      <c r="AR548" s="4">
        <v>92</v>
      </c>
      <c r="AS548" s="4">
        <v>1.01007282220194</v>
      </c>
      <c r="AT548" s="4">
        <v>1096623</v>
      </c>
      <c r="AU548" s="4">
        <v>69961</v>
      </c>
      <c r="AV548" s="4">
        <v>1110</v>
      </c>
      <c r="AW548" s="4">
        <v>10280</v>
      </c>
      <c r="AX548" s="4">
        <v>84889</v>
      </c>
      <c r="AY548" s="4">
        <v>22794302</v>
      </c>
      <c r="AZ548" s="4">
        <v>25021.1877058178</v>
      </c>
      <c r="BA548" s="4">
        <v>1.03869665665684</v>
      </c>
      <c r="BB548" s="4">
        <v>22204</v>
      </c>
      <c r="BC548" s="4">
        <v>24150433</v>
      </c>
      <c r="BD548" s="24">
        <v>334600</v>
      </c>
      <c r="BE548" s="12">
        <v>367.288693743139</v>
      </c>
      <c r="BF548" s="20">
        <v>0.0152471394525429</v>
      </c>
      <c r="BG548" s="25">
        <v>521.315</v>
      </c>
      <c r="BH548" s="2">
        <v>26632.774</v>
      </c>
      <c r="BI548" s="4">
        <v>83.41551</v>
      </c>
      <c r="BJ548">
        <v>0</v>
      </c>
      <c r="BK548">
        <v>0</v>
      </c>
      <c r="BL548" s="17">
        <v>16.6567220237</v>
      </c>
      <c r="BM548">
        <v>3.58191809038356</v>
      </c>
      <c r="BN548">
        <v>2.03025605965</v>
      </c>
      <c r="BO548">
        <f t="shared" si="32"/>
        <v>7.27221090817118</v>
      </c>
      <c r="BP548">
        <v>39.33</v>
      </c>
    </row>
    <row r="549" spans="1:68">
      <c r="A549">
        <v>55</v>
      </c>
      <c r="B549" s="1" t="s">
        <v>298</v>
      </c>
      <c r="C549" s="1">
        <v>2018</v>
      </c>
      <c r="D549" s="1" t="str">
        <f t="shared" si="33"/>
        <v>信阳市2018</v>
      </c>
      <c r="E549" s="1">
        <v>1194.85698909479</v>
      </c>
      <c r="F549" s="21">
        <v>54.2142783471338</v>
      </c>
      <c r="G549" s="1">
        <v>47.4206928945853</v>
      </c>
      <c r="H549" s="21">
        <v>52</v>
      </c>
      <c r="I549" s="1">
        <v>724.3189</v>
      </c>
      <c r="J549" s="1">
        <v>76.6666666666666</v>
      </c>
      <c r="K549" s="1">
        <v>7.91666666666666</v>
      </c>
      <c r="L549" s="1">
        <v>25.25</v>
      </c>
      <c r="M549" s="2">
        <v>912</v>
      </c>
      <c r="N549" s="1">
        <v>36941</v>
      </c>
      <c r="O549" s="1">
        <v>10.5170773243126</v>
      </c>
      <c r="P549" s="1">
        <v>21.159254</v>
      </c>
      <c r="Q549" s="1">
        <v>21.159532</v>
      </c>
      <c r="R549" s="1">
        <v>485.442060999627</v>
      </c>
      <c r="S549" s="1">
        <v>37.5214310456046</v>
      </c>
      <c r="T549" s="1">
        <v>66080</v>
      </c>
      <c r="U549" s="1" t="s">
        <v>300</v>
      </c>
      <c r="V549" s="1">
        <v>0</v>
      </c>
      <c r="W549" s="1">
        <v>0</v>
      </c>
      <c r="X549" s="1">
        <v>0</v>
      </c>
      <c r="Y549" s="1">
        <v>57</v>
      </c>
      <c r="Z549">
        <v>1</v>
      </c>
      <c r="AA549">
        <v>3</v>
      </c>
      <c r="AB549" s="1">
        <v>0</v>
      </c>
      <c r="AC549" s="1">
        <v>0</v>
      </c>
      <c r="AD549" s="1">
        <v>0</v>
      </c>
      <c r="AE549" s="1">
        <v>1</v>
      </c>
      <c r="AF549" s="12">
        <v>1106100</v>
      </c>
      <c r="AG549" s="12">
        <v>5227500</v>
      </c>
      <c r="AH549">
        <v>0.211592539454806</v>
      </c>
      <c r="AI549" s="10">
        <v>23877965</v>
      </c>
      <c r="AJ549" s="22">
        <v>47.6</v>
      </c>
      <c r="AK549" s="16">
        <v>18787</v>
      </c>
      <c r="AL549" s="23">
        <v>366729.6906</v>
      </c>
      <c r="AM549" s="16">
        <f t="shared" si="34"/>
        <v>402.115888815789</v>
      </c>
      <c r="AN549" s="16">
        <f t="shared" si="35"/>
        <v>0.0153584985403907</v>
      </c>
      <c r="AO549" s="16">
        <v>3463</v>
      </c>
      <c r="AP549">
        <v>0.012709833927716</v>
      </c>
      <c r="AQ549" s="4">
        <v>66</v>
      </c>
      <c r="AR549" s="4">
        <v>134</v>
      </c>
      <c r="AS549" s="4">
        <v>1.03716959805895</v>
      </c>
      <c r="AT549" s="4">
        <v>1204658</v>
      </c>
      <c r="AU549" s="4">
        <v>71146</v>
      </c>
      <c r="AV549" s="4">
        <v>1147</v>
      </c>
      <c r="AW549" s="4">
        <v>10283</v>
      </c>
      <c r="AX549" s="4">
        <v>121357</v>
      </c>
      <c r="AY549" s="4">
        <v>22931566</v>
      </c>
      <c r="AZ549" s="4">
        <v>25144.2609649123</v>
      </c>
      <c r="BA549" s="4">
        <v>0.960365173497825</v>
      </c>
      <c r="BB549" s="4">
        <v>22911</v>
      </c>
      <c r="BC549" s="4">
        <v>10001982</v>
      </c>
      <c r="BD549" s="24">
        <v>468900</v>
      </c>
      <c r="BE549" s="12">
        <v>514.144736842105</v>
      </c>
      <c r="BF549" s="20">
        <v>0.0196373518430067</v>
      </c>
      <c r="BG549" s="25">
        <v>605.932</v>
      </c>
      <c r="BH549" s="2">
        <v>26779.484</v>
      </c>
      <c r="BI549" s="4">
        <v>90.01866</v>
      </c>
      <c r="BJ549">
        <v>0</v>
      </c>
      <c r="BK549">
        <v>0</v>
      </c>
      <c r="BL549" s="17">
        <v>16.4952684792</v>
      </c>
      <c r="BM549">
        <v>3.00344078126027</v>
      </c>
      <c r="BN549">
        <v>2.11757241992</v>
      </c>
      <c r="BO549">
        <f t="shared" si="32"/>
        <v>6.36000336325973</v>
      </c>
      <c r="BP549">
        <v>11.83</v>
      </c>
    </row>
    <row r="550" spans="1:68">
      <c r="A550">
        <v>55</v>
      </c>
      <c r="B550" s="1" t="s">
        <v>298</v>
      </c>
      <c r="C550" s="1">
        <v>2019</v>
      </c>
      <c r="D550" s="1" t="str">
        <f t="shared" si="33"/>
        <v>信阳市2019</v>
      </c>
      <c r="E550" s="1">
        <v>1140.99835121151</v>
      </c>
      <c r="F550" s="21">
        <v>40.9245876952965</v>
      </c>
      <c r="G550" s="1">
        <v>47.6666666666666</v>
      </c>
      <c r="H550" s="21">
        <v>58</v>
      </c>
      <c r="I550" s="1">
        <v>818.1196</v>
      </c>
      <c r="J550" s="1">
        <v>76.5</v>
      </c>
      <c r="K550" s="1">
        <v>6.33333333333333</v>
      </c>
      <c r="L550" s="1">
        <v>23.75</v>
      </c>
      <c r="M550" s="2">
        <v>912</v>
      </c>
      <c r="N550" s="1">
        <v>42641</v>
      </c>
      <c r="O550" s="1">
        <v>10.6605715107223</v>
      </c>
      <c r="P550" s="1">
        <v>19.973045</v>
      </c>
      <c r="Q550" s="1">
        <v>19.973045</v>
      </c>
      <c r="R550" s="1">
        <v>485.028984736478</v>
      </c>
      <c r="S550" s="1">
        <v>36.5742603689727</v>
      </c>
      <c r="T550" s="1">
        <v>63531</v>
      </c>
      <c r="U550" s="1" t="s">
        <v>300</v>
      </c>
      <c r="V550" s="1">
        <v>0</v>
      </c>
      <c r="W550" s="1">
        <v>0</v>
      </c>
      <c r="X550" s="1">
        <v>0</v>
      </c>
      <c r="Y550" s="1">
        <v>58</v>
      </c>
      <c r="Z550">
        <v>1</v>
      </c>
      <c r="AA550">
        <v>3</v>
      </c>
      <c r="AB550" s="1">
        <v>0</v>
      </c>
      <c r="AC550" s="1">
        <v>0</v>
      </c>
      <c r="AD550" s="1">
        <v>0</v>
      </c>
      <c r="AE550" s="1">
        <v>0</v>
      </c>
      <c r="AF550" s="12">
        <v>1190026</v>
      </c>
      <c r="AG550" s="12">
        <v>5958160</v>
      </c>
      <c r="AH550">
        <v>0.199730453697115</v>
      </c>
      <c r="AI550" s="10">
        <v>27580000</v>
      </c>
      <c r="AJ550" s="22">
        <v>48.98</v>
      </c>
      <c r="AK550" s="16">
        <v>18787</v>
      </c>
      <c r="AL550" s="23">
        <v>396525.78</v>
      </c>
      <c r="AM550" s="16">
        <f t="shared" si="34"/>
        <v>434.787039473684</v>
      </c>
      <c r="AN550" s="16">
        <f t="shared" si="35"/>
        <v>0.0143772944162437</v>
      </c>
      <c r="AO550" s="16">
        <v>6594</v>
      </c>
      <c r="AP550">
        <v>0.0146803640815458</v>
      </c>
      <c r="AQ550" s="4">
        <v>64</v>
      </c>
      <c r="AR550" s="4">
        <v>194</v>
      </c>
      <c r="AS550" s="4">
        <v>1.01473787943481</v>
      </c>
      <c r="AT550" s="4">
        <v>1362130</v>
      </c>
      <c r="AU550" s="4">
        <v>72229</v>
      </c>
      <c r="AV550" s="4">
        <v>935</v>
      </c>
      <c r="AW550" s="4">
        <v>10284</v>
      </c>
      <c r="AX550" s="4">
        <v>157825</v>
      </c>
      <c r="AY550" s="4">
        <v>22961694</v>
      </c>
      <c r="AZ550" s="4">
        <v>25177.2960526316</v>
      </c>
      <c r="BA550" s="4">
        <v>0.832548730964467</v>
      </c>
      <c r="BB550" s="4">
        <v>24110</v>
      </c>
      <c r="BC550" s="4">
        <v>11228833</v>
      </c>
      <c r="BD550" s="24">
        <v>503400</v>
      </c>
      <c r="BE550" s="12">
        <v>551.973684210526</v>
      </c>
      <c r="BF550" s="20">
        <v>0.0182523567802756</v>
      </c>
      <c r="BG550" s="25">
        <v>685.994</v>
      </c>
      <c r="BH550" s="2">
        <v>26779.484</v>
      </c>
      <c r="BI550" s="4">
        <v>99.74863</v>
      </c>
      <c r="BJ550">
        <v>0</v>
      </c>
      <c r="BK550">
        <v>0</v>
      </c>
      <c r="BL550" s="17">
        <v>16.7715000034</v>
      </c>
      <c r="BM550">
        <v>1.93042868478356</v>
      </c>
      <c r="BN550">
        <v>2.01108874141</v>
      </c>
      <c r="BO550">
        <f t="shared" si="32"/>
        <v>3.88226339406313</v>
      </c>
      <c r="BP550">
        <v>49.7</v>
      </c>
    </row>
    <row r="551" spans="1:68">
      <c r="A551">
        <v>55</v>
      </c>
      <c r="B551" s="1" t="s">
        <v>298</v>
      </c>
      <c r="C551" s="1">
        <v>2020</v>
      </c>
      <c r="D551" s="1" t="str">
        <f t="shared" si="33"/>
        <v>信阳市2020</v>
      </c>
      <c r="E551" s="1">
        <v>1072.2282278754</v>
      </c>
      <c r="F551" s="21">
        <v>36.9970282196273</v>
      </c>
      <c r="G551" s="1">
        <v>40.1666666666666</v>
      </c>
      <c r="H551" s="1"/>
      <c r="I551" s="1"/>
      <c r="J551" s="1">
        <v>64.0833333333333</v>
      </c>
      <c r="K551" s="1">
        <v>6.25</v>
      </c>
      <c r="L551" s="1">
        <v>19.6666666666666</v>
      </c>
      <c r="M551" s="2">
        <v>912</v>
      </c>
      <c r="P551">
        <v>19.96118</v>
      </c>
      <c r="Q551" s="1">
        <v>19.973045</v>
      </c>
      <c r="R551" s="1">
        <v>485.028984736478</v>
      </c>
      <c r="S551" s="1">
        <v>35.617034016709</v>
      </c>
      <c r="T551" s="1">
        <v>67626</v>
      </c>
      <c r="U551" s="1" t="s">
        <v>300</v>
      </c>
      <c r="V551" s="1">
        <v>0</v>
      </c>
      <c r="W551" s="1">
        <v>0</v>
      </c>
      <c r="X551" s="1">
        <v>0</v>
      </c>
      <c r="Y551" s="1">
        <v>59</v>
      </c>
      <c r="Z551">
        <v>1</v>
      </c>
      <c r="AA551">
        <v>3</v>
      </c>
      <c r="AB551" s="1">
        <v>0</v>
      </c>
      <c r="AC551" s="1">
        <v>0</v>
      </c>
      <c r="AD551" s="1">
        <v>0</v>
      </c>
      <c r="AE551" s="1">
        <v>0</v>
      </c>
      <c r="AF551" s="12">
        <v>1213500</v>
      </c>
      <c r="AG551" s="12">
        <v>6079300</v>
      </c>
      <c r="AH551">
        <v>0.199611797410886</v>
      </c>
      <c r="AI551" s="10">
        <v>28056810.494</v>
      </c>
      <c r="AK551" s="16">
        <v>18787</v>
      </c>
      <c r="AM551" s="16"/>
      <c r="AN551" s="16"/>
      <c r="AP551">
        <v>0.0149341621834247</v>
      </c>
      <c r="BE551" s="8"/>
      <c r="BF551"/>
      <c r="BG551" s="25"/>
      <c r="BH551" s="2">
        <v>26779.484</v>
      </c>
      <c r="BJ551">
        <v>0</v>
      </c>
      <c r="BK551">
        <v>0</v>
      </c>
      <c r="BL551" s="17">
        <v>16.6103364768</v>
      </c>
      <c r="BM551">
        <v>4.38569657953425</v>
      </c>
      <c r="BN551">
        <v>1.95243179269</v>
      </c>
      <c r="BO551">
        <f t="shared" si="32"/>
        <v>8.56277343497445</v>
      </c>
      <c r="BP551">
        <v>30.31</v>
      </c>
    </row>
    <row r="552" spans="1:67">
      <c r="A552">
        <v>56</v>
      </c>
      <c r="B552" s="1" t="s">
        <v>301</v>
      </c>
      <c r="C552" s="1">
        <v>2011</v>
      </c>
      <c r="D552" s="1" t="str">
        <f t="shared" si="33"/>
        <v>周口市2011</v>
      </c>
      <c r="E552" s="1">
        <v>1361.61163699903</v>
      </c>
      <c r="F552" s="21">
        <v>72.0951431567575</v>
      </c>
      <c r="G552" s="1">
        <v>83.8802060852444</v>
      </c>
      <c r="H552" s="21">
        <v>56</v>
      </c>
      <c r="I552" s="1">
        <v>87.9763</v>
      </c>
      <c r="J552" s="1"/>
      <c r="K552" s="1"/>
      <c r="L552" s="1"/>
      <c r="M552" s="2">
        <v>1238.5</v>
      </c>
      <c r="N552" s="1">
        <v>15734</v>
      </c>
      <c r="O552" s="1">
        <v>9.66357925488919</v>
      </c>
      <c r="P552" s="1">
        <v>19.900316</v>
      </c>
      <c r="Q552" s="1">
        <v>19.900316</v>
      </c>
      <c r="R552" s="1">
        <v>1035.62170750063</v>
      </c>
      <c r="S552" s="1">
        <v>46.4514845576167</v>
      </c>
      <c r="T552" s="1">
        <v>17946</v>
      </c>
      <c r="U552" s="1" t="s">
        <v>302</v>
      </c>
      <c r="V552" s="1">
        <v>0</v>
      </c>
      <c r="W552" s="1">
        <v>0</v>
      </c>
      <c r="X552" s="1">
        <v>0</v>
      </c>
      <c r="Y552" s="1">
        <v>42</v>
      </c>
      <c r="Z552">
        <v>1</v>
      </c>
      <c r="AA552">
        <v>3</v>
      </c>
      <c r="AB552" s="1">
        <v>1</v>
      </c>
      <c r="AC552" s="1">
        <v>0</v>
      </c>
      <c r="AD552" s="1">
        <v>0</v>
      </c>
      <c r="AE552" s="1">
        <v>0</v>
      </c>
      <c r="AF552" s="12">
        <v>487227</v>
      </c>
      <c r="AG552" s="12">
        <v>2448338</v>
      </c>
      <c r="AH552">
        <v>0.199003160511335</v>
      </c>
      <c r="AI552" s="10">
        <v>14074894</v>
      </c>
      <c r="AJ552" s="22">
        <v>31.5</v>
      </c>
      <c r="AK552" s="16">
        <v>11959</v>
      </c>
      <c r="AL552" s="23">
        <v>187188.9416</v>
      </c>
      <c r="AM552" s="16">
        <f t="shared" si="34"/>
        <v>151.141656519984</v>
      </c>
      <c r="AN552" s="16">
        <f t="shared" si="35"/>
        <v>0.0132994921027469</v>
      </c>
      <c r="AO552" s="16">
        <v>2301</v>
      </c>
      <c r="AP552">
        <v>0.0117692900744209</v>
      </c>
      <c r="AQ552" s="4">
        <v>16</v>
      </c>
      <c r="AR552" s="4">
        <v>16</v>
      </c>
      <c r="AS552" s="4">
        <v>0.997099882721871</v>
      </c>
      <c r="AT552" s="4">
        <v>552761</v>
      </c>
      <c r="AU552" s="4">
        <v>38228</v>
      </c>
      <c r="AV552" s="4">
        <v>1015</v>
      </c>
      <c r="AW552" s="4">
        <v>11023</v>
      </c>
      <c r="AX552" s="4">
        <v>109293</v>
      </c>
      <c r="AY552" s="4">
        <v>8517666</v>
      </c>
      <c r="AZ552" s="4">
        <v>6877.40492531288</v>
      </c>
      <c r="BA552" s="4">
        <v>0.605167328436008</v>
      </c>
      <c r="BB552" s="4">
        <v>15167</v>
      </c>
      <c r="BC552" s="4">
        <v>5810136</v>
      </c>
      <c r="BD552" s="24">
        <v>294469.6096</v>
      </c>
      <c r="BE552" s="12">
        <v>237.763108276141</v>
      </c>
      <c r="BF552" s="20">
        <v>0.0209216218324628</v>
      </c>
      <c r="BG552" s="25">
        <v>430.186</v>
      </c>
      <c r="BH552" s="2">
        <v>18573.7</v>
      </c>
      <c r="BI552" s="4">
        <v>19.67307</v>
      </c>
      <c r="BJ552">
        <v>0</v>
      </c>
      <c r="BK552">
        <v>0</v>
      </c>
      <c r="BL552" s="17">
        <v>14.8742452021</v>
      </c>
      <c r="BM552">
        <v>1.87671171109863</v>
      </c>
      <c r="BN552">
        <v>1.5276016208</v>
      </c>
      <c r="BO552">
        <f t="shared" si="32"/>
        <v>2.86686785164861</v>
      </c>
    </row>
    <row r="553" spans="1:67">
      <c r="A553">
        <v>56</v>
      </c>
      <c r="B553" s="1" t="s">
        <v>301</v>
      </c>
      <c r="C553" s="1">
        <v>2012</v>
      </c>
      <c r="D553" s="1" t="str">
        <f t="shared" si="33"/>
        <v>周口市2012</v>
      </c>
      <c r="E553" s="1">
        <v>1346.99435483369</v>
      </c>
      <c r="F553" s="21">
        <v>69.3462048195034</v>
      </c>
      <c r="G553" s="1">
        <v>71.5537397857181</v>
      </c>
      <c r="H553" s="21">
        <v>56</v>
      </c>
      <c r="I553" s="1">
        <v>104.8015</v>
      </c>
      <c r="J553" s="1">
        <v>84</v>
      </c>
      <c r="K553" s="1">
        <v>19</v>
      </c>
      <c r="L553" s="1">
        <v>25</v>
      </c>
      <c r="M553" s="2">
        <v>1229.2</v>
      </c>
      <c r="N553" s="1">
        <v>17734</v>
      </c>
      <c r="O553" s="1">
        <v>9.78323897993995</v>
      </c>
      <c r="P553" s="1">
        <v>18.585355</v>
      </c>
      <c r="Q553" s="1">
        <v>18.585355</v>
      </c>
      <c r="R553" s="1">
        <v>1027.6732714656</v>
      </c>
      <c r="S553" s="1">
        <v>47.5900477545214</v>
      </c>
      <c r="T553" s="1">
        <v>19238</v>
      </c>
      <c r="U553" s="1" t="s">
        <v>303</v>
      </c>
      <c r="V553" s="1">
        <v>0</v>
      </c>
      <c r="W553" s="1">
        <v>0</v>
      </c>
      <c r="X553" s="1">
        <v>0</v>
      </c>
      <c r="Y553" s="1">
        <v>52</v>
      </c>
      <c r="Z553">
        <v>1</v>
      </c>
      <c r="AA553">
        <v>3</v>
      </c>
      <c r="AB553" s="1">
        <v>0</v>
      </c>
      <c r="AC553" s="1">
        <v>0</v>
      </c>
      <c r="AD553" s="1">
        <v>0</v>
      </c>
      <c r="AE553" s="1">
        <v>0</v>
      </c>
      <c r="AF553" s="12">
        <v>601347</v>
      </c>
      <c r="AG553" s="12">
        <v>3235596</v>
      </c>
      <c r="AH553">
        <v>0.185853549083384</v>
      </c>
      <c r="AI553" s="10">
        <v>15747181</v>
      </c>
      <c r="AJ553" s="22">
        <v>33.44</v>
      </c>
      <c r="AK553" s="16">
        <v>11961</v>
      </c>
      <c r="AL553" s="23">
        <v>229402.5625</v>
      </c>
      <c r="AM553" s="16">
        <f t="shared" si="34"/>
        <v>186.627532134722</v>
      </c>
      <c r="AN553" s="16">
        <f t="shared" si="35"/>
        <v>0.0145678494773128</v>
      </c>
      <c r="AO553" s="16">
        <v>2308</v>
      </c>
      <c r="AP553">
        <v>0.0131654385084859</v>
      </c>
      <c r="AQ553" s="4">
        <v>12</v>
      </c>
      <c r="AR553" s="4">
        <v>22</v>
      </c>
      <c r="AS553" s="4">
        <v>1.04099579626719</v>
      </c>
      <c r="AT553" s="4">
        <v>585812</v>
      </c>
      <c r="AU553" s="4">
        <v>39165</v>
      </c>
      <c r="AV553" s="4">
        <v>1097</v>
      </c>
      <c r="AW553" s="4">
        <v>11877</v>
      </c>
      <c r="AX553" s="4">
        <v>109296</v>
      </c>
      <c r="AY553" s="4">
        <v>9312200</v>
      </c>
      <c r="AZ553" s="4">
        <v>7575.82167263261</v>
      </c>
      <c r="BA553" s="4">
        <v>0.591356637102222</v>
      </c>
      <c r="BB553" s="4">
        <v>26306</v>
      </c>
      <c r="BC553" s="4">
        <v>6936850</v>
      </c>
      <c r="BD553" s="24">
        <v>354131.25</v>
      </c>
      <c r="BE553" s="12">
        <v>288.09896680768</v>
      </c>
      <c r="BF553" s="20">
        <v>0.0224885489028163</v>
      </c>
      <c r="BG553" s="25">
        <v>415.742</v>
      </c>
      <c r="BH553" s="2">
        <v>21827.958</v>
      </c>
      <c r="BI553" s="4">
        <v>23.49286</v>
      </c>
      <c r="BJ553">
        <v>0</v>
      </c>
      <c r="BK553">
        <v>0</v>
      </c>
      <c r="BL553" s="17">
        <v>15.2173446315</v>
      </c>
      <c r="BM553">
        <v>1.85122238430137</v>
      </c>
      <c r="BN553">
        <v>1.56718045724</v>
      </c>
      <c r="BO553">
        <f t="shared" si="32"/>
        <v>2.90119954268234</v>
      </c>
    </row>
    <row r="554" spans="1:68">
      <c r="A554">
        <v>56</v>
      </c>
      <c r="B554" s="1" t="s">
        <v>301</v>
      </c>
      <c r="C554" s="1">
        <v>2013</v>
      </c>
      <c r="D554" s="1" t="str">
        <f t="shared" si="33"/>
        <v>周口市2013</v>
      </c>
      <c r="E554" s="1">
        <v>1443.38460982465</v>
      </c>
      <c r="F554" s="21">
        <v>76.4938279286938</v>
      </c>
      <c r="G554" s="1">
        <v>85.4179390710329</v>
      </c>
      <c r="H554" s="21">
        <v>56</v>
      </c>
      <c r="I554" s="1">
        <v>127.6473</v>
      </c>
      <c r="J554" s="1"/>
      <c r="K554" s="1"/>
      <c r="L554" s="1"/>
      <c r="M554" s="2">
        <v>1130.8</v>
      </c>
      <c r="N554" s="1">
        <v>15832</v>
      </c>
      <c r="O554" s="1">
        <v>9.6697884872824</v>
      </c>
      <c r="P554" s="1">
        <v>21.468696</v>
      </c>
      <c r="Q554" s="1">
        <v>21.468639</v>
      </c>
      <c r="R554" s="1">
        <v>945.405902516512</v>
      </c>
      <c r="S554" s="1">
        <v>49.9404838412232</v>
      </c>
      <c r="T554" s="1">
        <v>58707</v>
      </c>
      <c r="U554" s="1" t="s">
        <v>303</v>
      </c>
      <c r="V554" s="1">
        <v>0</v>
      </c>
      <c r="W554" s="1">
        <v>0</v>
      </c>
      <c r="X554" s="1">
        <v>0</v>
      </c>
      <c r="Y554" s="1">
        <v>53</v>
      </c>
      <c r="Z554">
        <v>1</v>
      </c>
      <c r="AA554">
        <v>3</v>
      </c>
      <c r="AB554" s="1">
        <v>0</v>
      </c>
      <c r="AC554" s="1">
        <v>0</v>
      </c>
      <c r="AD554" s="1">
        <v>0</v>
      </c>
      <c r="AE554" s="1">
        <v>0</v>
      </c>
      <c r="AF554" s="12">
        <v>760462</v>
      </c>
      <c r="AG554" s="12">
        <v>3542190</v>
      </c>
      <c r="AH554">
        <v>0.214686959197559</v>
      </c>
      <c r="AI554" s="10">
        <v>17906548</v>
      </c>
      <c r="AJ554" s="22">
        <v>34.78</v>
      </c>
      <c r="AK554" s="16">
        <v>11961</v>
      </c>
      <c r="AL554" s="23">
        <v>273999.5544</v>
      </c>
      <c r="AM554" s="16">
        <f t="shared" si="34"/>
        <v>242.305937743191</v>
      </c>
      <c r="AN554" s="16">
        <f t="shared" si="35"/>
        <v>0.0153016401821278</v>
      </c>
      <c r="AO554" s="16">
        <v>2500</v>
      </c>
      <c r="AP554">
        <v>0.0149707783630131</v>
      </c>
      <c r="AQ554" s="4">
        <v>15</v>
      </c>
      <c r="AR554" s="4">
        <v>25</v>
      </c>
      <c r="AS554" s="4">
        <v>0.993378215211339</v>
      </c>
      <c r="AT554" s="4">
        <v>628285</v>
      </c>
      <c r="AU554" s="4">
        <v>31750</v>
      </c>
      <c r="AV554" s="4">
        <v>1128</v>
      </c>
      <c r="AW554" s="4">
        <v>12810</v>
      </c>
      <c r="AX554" s="4">
        <v>109283</v>
      </c>
      <c r="AY554" s="4">
        <v>11515508</v>
      </c>
      <c r="AZ554" s="4">
        <v>10183.505482844</v>
      </c>
      <c r="BA554" s="4">
        <v>0.643089220769966</v>
      </c>
      <c r="BB554" s="4">
        <v>30490</v>
      </c>
      <c r="BC554" s="4">
        <v>8911363</v>
      </c>
      <c r="BD554" s="24">
        <v>479973</v>
      </c>
      <c r="BE554" s="12">
        <v>424.45436858861</v>
      </c>
      <c r="BF554" s="20">
        <v>0.0268043287852019</v>
      </c>
      <c r="BG554" s="25">
        <v>493.207</v>
      </c>
      <c r="BH554" s="2">
        <v>21839.809</v>
      </c>
      <c r="BI554" s="4">
        <v>28.34868</v>
      </c>
      <c r="BJ554">
        <v>0</v>
      </c>
      <c r="BK554">
        <v>0</v>
      </c>
      <c r="BL554" s="17">
        <v>15.7334492798</v>
      </c>
      <c r="BM554">
        <v>1.71758879271233</v>
      </c>
      <c r="BN554">
        <v>1.78375214797</v>
      </c>
      <c r="BO554">
        <f t="shared" si="32"/>
        <v>3.06375269832982</v>
      </c>
      <c r="BP554">
        <v>18</v>
      </c>
    </row>
    <row r="555" spans="1:68">
      <c r="A555">
        <v>56</v>
      </c>
      <c r="B555" s="1" t="s">
        <v>301</v>
      </c>
      <c r="C555" s="1">
        <v>2014</v>
      </c>
      <c r="D555" s="1" t="str">
        <f t="shared" si="33"/>
        <v>周口市2014</v>
      </c>
      <c r="E555" s="1">
        <v>1296.27779356695</v>
      </c>
      <c r="F555" s="21">
        <v>65.3723545348276</v>
      </c>
      <c r="G555" s="1">
        <v>78.0459252697759</v>
      </c>
      <c r="H555" s="21">
        <v>56</v>
      </c>
      <c r="I555" s="1">
        <v>123.8909</v>
      </c>
      <c r="J555" s="1">
        <v>133.186301369863</v>
      </c>
      <c r="K555" s="1">
        <v>33.358904109589</v>
      </c>
      <c r="L555" s="1">
        <v>31.3479452054795</v>
      </c>
      <c r="M555" s="2">
        <v>1236.9</v>
      </c>
      <c r="N555" s="1">
        <v>22651</v>
      </c>
      <c r="O555" s="1">
        <v>10.027959280047</v>
      </c>
      <c r="P555" s="1">
        <v>23.776559</v>
      </c>
      <c r="Q555" s="1">
        <v>23.776559</v>
      </c>
      <c r="R555" s="1">
        <v>1034.11086029596</v>
      </c>
      <c r="S555" s="1">
        <v>47.6557356451816</v>
      </c>
      <c r="T555" s="1">
        <v>74494</v>
      </c>
      <c r="U555" s="1" t="s">
        <v>303</v>
      </c>
      <c r="V555" s="1">
        <v>0</v>
      </c>
      <c r="W555" s="1">
        <v>0</v>
      </c>
      <c r="X555" s="1">
        <v>0</v>
      </c>
      <c r="Y555" s="1">
        <v>54</v>
      </c>
      <c r="Z555">
        <v>1</v>
      </c>
      <c r="AA555">
        <v>3</v>
      </c>
      <c r="AB555" s="1">
        <v>0</v>
      </c>
      <c r="AC555" s="1">
        <v>0</v>
      </c>
      <c r="AD555" s="1">
        <v>0</v>
      </c>
      <c r="AE555" s="1">
        <v>0</v>
      </c>
      <c r="AF555" s="12">
        <v>909500</v>
      </c>
      <c r="AG555" s="12">
        <v>3825196</v>
      </c>
      <c r="AH555">
        <v>0.237765594233603</v>
      </c>
      <c r="AI555" s="10">
        <v>19920815</v>
      </c>
      <c r="AJ555" s="22">
        <v>36.19</v>
      </c>
      <c r="AK555" s="16">
        <v>11961</v>
      </c>
      <c r="AL555" s="23">
        <v>275750.292</v>
      </c>
      <c r="AM555" s="16">
        <f t="shared" si="34"/>
        <v>222.936609265098</v>
      </c>
      <c r="AN555" s="16">
        <f t="shared" si="35"/>
        <v>0.0138423198046867</v>
      </c>
      <c r="AO555" s="16">
        <v>2600</v>
      </c>
      <c r="AP555">
        <v>0.0166548072903603</v>
      </c>
      <c r="AQ555" s="4">
        <v>16</v>
      </c>
      <c r="AR555" s="4">
        <v>27</v>
      </c>
      <c r="AS555" s="4">
        <v>1.0160530768492</v>
      </c>
      <c r="AT555" s="4">
        <v>683591</v>
      </c>
      <c r="AU555" s="4">
        <v>34815</v>
      </c>
      <c r="AV555" s="4">
        <v>1200</v>
      </c>
      <c r="AW555" s="4">
        <v>7216</v>
      </c>
      <c r="AX555" s="4">
        <v>109339</v>
      </c>
      <c r="AY555" s="4">
        <v>13754367</v>
      </c>
      <c r="AZ555" s="4">
        <v>11120.031530439</v>
      </c>
      <c r="BA555" s="4">
        <v>0.690452022168772</v>
      </c>
      <c r="BB555" s="4">
        <v>27769</v>
      </c>
      <c r="BC555" s="4">
        <v>12422755</v>
      </c>
      <c r="BD555" s="24">
        <v>517838.04</v>
      </c>
      <c r="BE555" s="12">
        <v>418.657967499394</v>
      </c>
      <c r="BF555" s="20">
        <v>0.0259948219989995</v>
      </c>
      <c r="BG555" s="25">
        <v>508.17</v>
      </c>
      <c r="BH555" s="2">
        <v>21844.96</v>
      </c>
      <c r="BI555" s="4">
        <v>28.12902</v>
      </c>
      <c r="BJ555">
        <v>0</v>
      </c>
      <c r="BK555">
        <v>0</v>
      </c>
      <c r="BL555" s="17">
        <v>15.7041527204</v>
      </c>
      <c r="BM555">
        <v>2.08253200816164</v>
      </c>
      <c r="BN555">
        <v>1.83883672736</v>
      </c>
      <c r="BO555">
        <f t="shared" si="32"/>
        <v>3.82943634251041</v>
      </c>
      <c r="BP555" s="26">
        <v>29.8148148148148</v>
      </c>
    </row>
    <row r="556" spans="1:68">
      <c r="A556">
        <v>56</v>
      </c>
      <c r="B556" s="1" t="s">
        <v>301</v>
      </c>
      <c r="C556" s="1">
        <v>2015</v>
      </c>
      <c r="D556" s="1" t="str">
        <f t="shared" si="33"/>
        <v>周口市2015</v>
      </c>
      <c r="E556" s="1">
        <v>1162.99662600968</v>
      </c>
      <c r="F556" s="21">
        <v>71.6956502907378</v>
      </c>
      <c r="G556" s="1">
        <v>71.3416745147771</v>
      </c>
      <c r="H556" s="21">
        <v>56</v>
      </c>
      <c r="I556" s="1">
        <v>111.6354</v>
      </c>
      <c r="J556" s="1">
        <v>123.202739726027</v>
      </c>
      <c r="K556" s="1">
        <v>19.3671232876712</v>
      </c>
      <c r="L556" s="1">
        <v>23.7506849315069</v>
      </c>
      <c r="M556" s="2">
        <v>1244.35</v>
      </c>
      <c r="N556" s="1">
        <v>23728</v>
      </c>
      <c r="O556" s="1">
        <v>10.0744110643777</v>
      </c>
      <c r="P556" s="1">
        <v>23.15162</v>
      </c>
      <c r="Q556" s="1">
        <v>23.152119</v>
      </c>
      <c r="R556" s="1">
        <v>1040.33943650196</v>
      </c>
      <c r="S556" s="1">
        <v>45.8251156838119</v>
      </c>
      <c r="T556" s="1">
        <v>63623</v>
      </c>
      <c r="U556" s="1" t="s">
        <v>303</v>
      </c>
      <c r="V556" s="1">
        <v>0</v>
      </c>
      <c r="W556" s="1">
        <v>0</v>
      </c>
      <c r="X556" s="1">
        <v>0</v>
      </c>
      <c r="Y556" s="1">
        <v>55</v>
      </c>
      <c r="Z556">
        <v>1</v>
      </c>
      <c r="AA556">
        <v>3</v>
      </c>
      <c r="AB556" s="1">
        <v>0</v>
      </c>
      <c r="AC556" s="1">
        <v>0</v>
      </c>
      <c r="AD556" s="1">
        <v>0</v>
      </c>
      <c r="AE556" s="1">
        <v>0</v>
      </c>
      <c r="AF556" s="12">
        <v>1004186</v>
      </c>
      <c r="AG556" s="12">
        <v>4337433</v>
      </c>
      <c r="AH556">
        <v>0.231516198636382</v>
      </c>
      <c r="AI556" s="10">
        <v>20896975</v>
      </c>
      <c r="AJ556" s="22">
        <v>37.85</v>
      </c>
      <c r="AK556" s="16">
        <v>11961</v>
      </c>
      <c r="AL556" s="23">
        <v>305515.4768</v>
      </c>
      <c r="AM556" s="16">
        <f t="shared" si="34"/>
        <v>245.522141519669</v>
      </c>
      <c r="AN556" s="16">
        <f t="shared" si="35"/>
        <v>0.0146200814615513</v>
      </c>
      <c r="AO556" s="16">
        <v>2618</v>
      </c>
      <c r="AP556">
        <v>0.0174709263439512</v>
      </c>
      <c r="AQ556" s="4">
        <v>20</v>
      </c>
      <c r="AR556" s="4">
        <v>52</v>
      </c>
      <c r="AS556" s="4">
        <v>1.03460532477983</v>
      </c>
      <c r="AT556" s="4">
        <v>756759</v>
      </c>
      <c r="AU556" s="4">
        <v>46142</v>
      </c>
      <c r="AV556" s="4">
        <v>1277</v>
      </c>
      <c r="AW556" s="4">
        <v>8076</v>
      </c>
      <c r="AX556" s="4">
        <v>109083</v>
      </c>
      <c r="AY556" s="4">
        <v>16072996</v>
      </c>
      <c r="AZ556" s="4">
        <v>12916.7806485314</v>
      </c>
      <c r="BA556" s="4">
        <v>0.769154195762784</v>
      </c>
      <c r="BB556" s="4">
        <v>27009</v>
      </c>
      <c r="BC556" s="4">
        <v>13618562</v>
      </c>
      <c r="BD556" s="24">
        <v>487060.88</v>
      </c>
      <c r="BE556" s="12">
        <v>391.417912966609</v>
      </c>
      <c r="BF556" s="20">
        <v>0.0233077218114105</v>
      </c>
      <c r="BG556" s="25">
        <v>575.261</v>
      </c>
      <c r="BH556" s="2">
        <v>18907.287</v>
      </c>
      <c r="BI556" s="4">
        <v>28.46374</v>
      </c>
      <c r="BJ556">
        <v>0</v>
      </c>
      <c r="BK556">
        <v>0</v>
      </c>
      <c r="BL556" s="17">
        <v>15.2415155264</v>
      </c>
      <c r="BM556">
        <v>2.17217107990959</v>
      </c>
      <c r="BN556">
        <v>2.00829352955</v>
      </c>
      <c r="BO556">
        <f t="shared" si="32"/>
        <v>4.36235712485806</v>
      </c>
      <c r="BP556" s="26">
        <v>27.8571428571429</v>
      </c>
    </row>
    <row r="557" spans="1:68">
      <c r="A557">
        <v>56</v>
      </c>
      <c r="B557" s="1" t="s">
        <v>301</v>
      </c>
      <c r="C557" s="1">
        <v>2016</v>
      </c>
      <c r="D557" s="1" t="str">
        <f t="shared" si="33"/>
        <v>周口市2016</v>
      </c>
      <c r="E557" s="1">
        <v>1281.19771751471</v>
      </c>
      <c r="F557" s="21">
        <v>61.8539843323572</v>
      </c>
      <c r="G557" s="1">
        <v>63.0743580776819</v>
      </c>
      <c r="H557" s="21">
        <v>56</v>
      </c>
      <c r="I557" s="1">
        <v>101.6864</v>
      </c>
      <c r="J557" s="1">
        <v>113.972602739726</v>
      </c>
      <c r="K557" s="1">
        <v>20.7479452054795</v>
      </c>
      <c r="L557" s="1">
        <v>28.972602739726</v>
      </c>
      <c r="M557" s="2">
        <v>1259</v>
      </c>
      <c r="N557" s="1">
        <v>25682</v>
      </c>
      <c r="O557" s="1">
        <v>10.1535456363912</v>
      </c>
      <c r="P557" s="1">
        <v>21.841089</v>
      </c>
      <c r="Q557" s="1">
        <v>21.842271</v>
      </c>
      <c r="R557" s="1">
        <v>1052.58757628961</v>
      </c>
      <c r="S557" s="1">
        <v>45.9493961640737</v>
      </c>
      <c r="T557" s="1">
        <v>61881</v>
      </c>
      <c r="U557" s="1" t="s">
        <v>303</v>
      </c>
      <c r="V557" s="1">
        <v>0</v>
      </c>
      <c r="W557" s="1">
        <v>0</v>
      </c>
      <c r="X557" s="1">
        <v>0</v>
      </c>
      <c r="Y557" s="1">
        <v>56</v>
      </c>
      <c r="Z557">
        <v>1</v>
      </c>
      <c r="AA557">
        <v>3</v>
      </c>
      <c r="AB557" s="1">
        <v>0</v>
      </c>
      <c r="AC557" s="1">
        <v>0</v>
      </c>
      <c r="AD557" s="1">
        <v>0</v>
      </c>
      <c r="AE557" s="1">
        <v>1</v>
      </c>
      <c r="AF557" s="12">
        <v>1038582</v>
      </c>
      <c r="AG557" s="12">
        <v>4755175</v>
      </c>
      <c r="AH557">
        <v>0.218410889189147</v>
      </c>
      <c r="AI557" s="10">
        <v>22638615</v>
      </c>
      <c r="AJ557" s="22">
        <v>39.51</v>
      </c>
      <c r="AK557" s="16">
        <v>11961</v>
      </c>
      <c r="AL557" s="23">
        <v>343194.3564</v>
      </c>
      <c r="AM557" s="16">
        <f t="shared" si="34"/>
        <v>272.592816838761</v>
      </c>
      <c r="AN557" s="16">
        <f t="shared" si="35"/>
        <v>0.0151596887177064</v>
      </c>
      <c r="AO557" s="16">
        <v>2600</v>
      </c>
      <c r="AP557">
        <v>0.0189270253323301</v>
      </c>
      <c r="AQ557" s="4">
        <v>42</v>
      </c>
      <c r="AR557" s="4">
        <v>55</v>
      </c>
      <c r="AS557" s="4">
        <v>1.02807856142396</v>
      </c>
      <c r="AT557" s="4">
        <v>855430</v>
      </c>
      <c r="AU557" s="4">
        <v>42301</v>
      </c>
      <c r="AV557" s="4">
        <v>1282</v>
      </c>
      <c r="AW557" s="4">
        <v>7579</v>
      </c>
      <c r="AX557" s="4">
        <v>110263</v>
      </c>
      <c r="AY557" s="4">
        <v>18621524</v>
      </c>
      <c r="AZ557" s="4">
        <v>14790.7259729944</v>
      </c>
      <c r="BA557" s="4">
        <v>0.822555796810008</v>
      </c>
      <c r="BB557" s="4">
        <v>25997</v>
      </c>
      <c r="BC557" s="4">
        <v>16027588</v>
      </c>
      <c r="BD557" s="24">
        <v>586515.09</v>
      </c>
      <c r="BE557" s="12">
        <v>465.857895154885</v>
      </c>
      <c r="BF557" s="20">
        <v>0.0259077284542363</v>
      </c>
      <c r="BG557" s="25">
        <v>648.595</v>
      </c>
      <c r="BH557" s="2">
        <v>20701.03</v>
      </c>
      <c r="BI557" s="4">
        <v>28.13884</v>
      </c>
      <c r="BJ557">
        <v>0</v>
      </c>
      <c r="BK557">
        <v>0</v>
      </c>
      <c r="BL557" s="17">
        <v>15.7862858295</v>
      </c>
      <c r="BM557">
        <v>2.27589271218356</v>
      </c>
      <c r="BN557">
        <v>2.04167745127</v>
      </c>
      <c r="BO557">
        <f t="shared" si="32"/>
        <v>4.6466388319749</v>
      </c>
      <c r="BP557">
        <v>43.85</v>
      </c>
    </row>
    <row r="558" spans="1:68">
      <c r="A558">
        <v>56</v>
      </c>
      <c r="B558" s="1" t="s">
        <v>301</v>
      </c>
      <c r="C558" s="1">
        <v>2017</v>
      </c>
      <c r="D558" s="1" t="str">
        <f t="shared" si="33"/>
        <v>周口市2017</v>
      </c>
      <c r="E558" s="1">
        <v>1198.69291618496</v>
      </c>
      <c r="F558" s="21">
        <v>57.5809249438516</v>
      </c>
      <c r="G558" s="1">
        <v>60.1899613478297</v>
      </c>
      <c r="H558" s="21">
        <v>56</v>
      </c>
      <c r="I558" s="1">
        <v>620.475</v>
      </c>
      <c r="J558" s="1">
        <v>86.9232876712329</v>
      </c>
      <c r="K558" s="1">
        <v>17.186301369863</v>
      </c>
      <c r="L558" s="1">
        <v>32.8054794520548</v>
      </c>
      <c r="M558" s="2">
        <v>1258</v>
      </c>
      <c r="N558" s="1">
        <v>27978.33</v>
      </c>
      <c r="O558" s="1">
        <v>10.2391855609486</v>
      </c>
      <c r="P558" s="1">
        <v>21.784006</v>
      </c>
      <c r="Q558" s="1">
        <v>21.784006</v>
      </c>
      <c r="R558" s="1">
        <v>1051.75152579216</v>
      </c>
      <c r="S558" s="1">
        <v>45.752734073261</v>
      </c>
      <c r="T558" s="1">
        <v>74926</v>
      </c>
      <c r="U558" s="1" t="s">
        <v>304</v>
      </c>
      <c r="V558" s="1">
        <v>0</v>
      </c>
      <c r="W558" s="1">
        <v>0</v>
      </c>
      <c r="X558" s="1">
        <v>0</v>
      </c>
      <c r="Y558" s="1">
        <v>54</v>
      </c>
      <c r="Z558">
        <v>1</v>
      </c>
      <c r="AA558">
        <v>3</v>
      </c>
      <c r="AB558" s="1">
        <v>0</v>
      </c>
      <c r="AC558" s="1">
        <v>0</v>
      </c>
      <c r="AD558" s="1">
        <v>0</v>
      </c>
      <c r="AE558" s="1">
        <v>0</v>
      </c>
      <c r="AF558" s="12">
        <v>1118253</v>
      </c>
      <c r="AG558" s="12">
        <v>5133367</v>
      </c>
      <c r="AH558">
        <v>0.217840064815159</v>
      </c>
      <c r="AI558" s="10">
        <v>24597000</v>
      </c>
      <c r="AJ558" s="22">
        <v>41.22</v>
      </c>
      <c r="AK558" s="16">
        <v>11961</v>
      </c>
      <c r="AL558" s="23">
        <v>361606.1526</v>
      </c>
      <c r="AM558" s="16">
        <f t="shared" si="34"/>
        <v>287.445272337043</v>
      </c>
      <c r="AN558" s="16">
        <f t="shared" si="35"/>
        <v>0.0147012299304793</v>
      </c>
      <c r="AO558" s="16">
        <v>2658</v>
      </c>
      <c r="AP558">
        <v>0.0205643340857788</v>
      </c>
      <c r="AQ558" s="4">
        <v>39</v>
      </c>
      <c r="AR558" s="4">
        <v>83</v>
      </c>
      <c r="AS558" s="4">
        <v>0.968920747764041</v>
      </c>
      <c r="AT558" s="4">
        <v>991604</v>
      </c>
      <c r="AU558" s="4">
        <v>43596</v>
      </c>
      <c r="AV558" s="4">
        <v>1274</v>
      </c>
      <c r="AW558" s="4">
        <v>7855</v>
      </c>
      <c r="AX558" s="4">
        <v>104950</v>
      </c>
      <c r="AY558" s="4">
        <v>21804613</v>
      </c>
      <c r="AZ558" s="4">
        <v>17332.7607313196</v>
      </c>
      <c r="BA558" s="4">
        <v>0.886474488758792</v>
      </c>
      <c r="BB558" s="4">
        <v>33729</v>
      </c>
      <c r="BC558" s="4">
        <v>16888391</v>
      </c>
      <c r="BD558" s="24">
        <v>616200</v>
      </c>
      <c r="BE558" s="12">
        <v>489.825119236884</v>
      </c>
      <c r="BF558" s="20">
        <v>0.0250518355897061</v>
      </c>
      <c r="BG558" s="25">
        <v>690.426</v>
      </c>
      <c r="BH558" s="2">
        <v>23858.645</v>
      </c>
      <c r="BI558" s="4">
        <v>29.09624</v>
      </c>
      <c r="BJ558">
        <v>0</v>
      </c>
      <c r="BK558">
        <v>0</v>
      </c>
      <c r="BL558" s="17">
        <v>15.9626018998</v>
      </c>
      <c r="BM558">
        <v>2.45252758405205</v>
      </c>
      <c r="BN558">
        <v>1.99871189449</v>
      </c>
      <c r="BO558">
        <f t="shared" si="32"/>
        <v>4.90189605380966</v>
      </c>
      <c r="BP558">
        <v>17.72</v>
      </c>
    </row>
    <row r="559" spans="1:68">
      <c r="A559">
        <v>56</v>
      </c>
      <c r="B559" s="1" t="s">
        <v>301</v>
      </c>
      <c r="C559" s="1">
        <v>2018</v>
      </c>
      <c r="D559" s="1" t="str">
        <f t="shared" si="33"/>
        <v>周口市2018</v>
      </c>
      <c r="E559" s="1">
        <v>1331.64116539622</v>
      </c>
      <c r="F559" s="21">
        <v>50.0449400046735</v>
      </c>
      <c r="G559" s="1">
        <v>58.3068527408402</v>
      </c>
      <c r="H559" s="21">
        <v>58</v>
      </c>
      <c r="I559" s="1">
        <v>674.3338</v>
      </c>
      <c r="J559" s="1">
        <v>92</v>
      </c>
      <c r="K559" s="1">
        <v>11.8333333333333</v>
      </c>
      <c r="L559" s="1">
        <v>27.75</v>
      </c>
      <c r="M559" s="2">
        <v>1259</v>
      </c>
      <c r="N559" s="1">
        <v>30817</v>
      </c>
      <c r="O559" s="1">
        <v>10.3358217647463</v>
      </c>
      <c r="P559" s="1">
        <v>20.906086</v>
      </c>
      <c r="Q559" s="1">
        <v>20.932518</v>
      </c>
      <c r="R559" s="1">
        <v>1052.58757628961</v>
      </c>
      <c r="S559" s="1">
        <v>44.3071993033042</v>
      </c>
      <c r="T559" s="1">
        <v>45712</v>
      </c>
      <c r="U559" s="1" t="s">
        <v>304</v>
      </c>
      <c r="V559" s="1">
        <v>0</v>
      </c>
      <c r="W559" s="1">
        <v>0</v>
      </c>
      <c r="X559" s="1">
        <v>0</v>
      </c>
      <c r="Y559" s="1">
        <v>55</v>
      </c>
      <c r="Z559">
        <v>1</v>
      </c>
      <c r="AA559">
        <v>3</v>
      </c>
      <c r="AB559" s="1">
        <v>0</v>
      </c>
      <c r="AC559" s="1">
        <v>0</v>
      </c>
      <c r="AD559" s="1">
        <v>0</v>
      </c>
      <c r="AE559" s="1">
        <v>1</v>
      </c>
      <c r="AF559" s="12">
        <v>1293355</v>
      </c>
      <c r="AG559" s="12">
        <v>6186500</v>
      </c>
      <c r="AH559">
        <v>0.209060858320537</v>
      </c>
      <c r="AI559" s="10">
        <v>26872100</v>
      </c>
      <c r="AJ559" s="22">
        <v>42.82</v>
      </c>
      <c r="AK559" s="16">
        <v>11961</v>
      </c>
      <c r="AL559" s="23">
        <v>371844.9408</v>
      </c>
      <c r="AM559" s="16">
        <f t="shared" si="34"/>
        <v>295.34943669579</v>
      </c>
      <c r="AN559" s="16">
        <f t="shared" si="35"/>
        <v>0.0138375839923192</v>
      </c>
      <c r="AO559" s="16">
        <v>3300</v>
      </c>
      <c r="AP559">
        <v>0.0224664325725274</v>
      </c>
      <c r="AQ559" s="4">
        <v>60</v>
      </c>
      <c r="AR559" s="4">
        <v>130</v>
      </c>
      <c r="AS559" s="4">
        <v>0.967435001238018</v>
      </c>
      <c r="AT559" s="4">
        <v>1143339</v>
      </c>
      <c r="AU559" s="4">
        <v>44821</v>
      </c>
      <c r="AV559" s="4">
        <v>1305</v>
      </c>
      <c r="AW559" s="4">
        <v>7698</v>
      </c>
      <c r="AX559" s="4">
        <v>118247</v>
      </c>
      <c r="AY559" s="4">
        <v>25417988</v>
      </c>
      <c r="AZ559" s="4">
        <v>20189.0293884035</v>
      </c>
      <c r="BA559" s="4">
        <v>0.94588766787858</v>
      </c>
      <c r="BB559" s="4">
        <v>38983</v>
      </c>
      <c r="BC559" s="4">
        <v>19480173</v>
      </c>
      <c r="BD559" s="24">
        <v>937000</v>
      </c>
      <c r="BE559" s="12">
        <v>744.241461477363</v>
      </c>
      <c r="BF559" s="20">
        <v>0.0348688788743716</v>
      </c>
      <c r="BG559" s="25">
        <v>874.231</v>
      </c>
      <c r="BH559" s="2">
        <v>23993.299</v>
      </c>
      <c r="BI559" s="4">
        <v>30.78047</v>
      </c>
      <c r="BJ559">
        <v>0</v>
      </c>
      <c r="BK559">
        <v>0</v>
      </c>
      <c r="BL559" s="17">
        <v>15.9804624826</v>
      </c>
      <c r="BM559">
        <v>2.15418758764384</v>
      </c>
      <c r="BN559">
        <v>2.14593083592</v>
      </c>
      <c r="BO559">
        <f t="shared" si="32"/>
        <v>4.62273757068102</v>
      </c>
      <c r="BP559">
        <v>13.52</v>
      </c>
    </row>
    <row r="560" spans="1:68">
      <c r="A560">
        <v>56</v>
      </c>
      <c r="B560" s="1" t="s">
        <v>301</v>
      </c>
      <c r="C560" s="1">
        <v>2019</v>
      </c>
      <c r="D560" s="1" t="str">
        <f t="shared" si="33"/>
        <v>周口市2019</v>
      </c>
      <c r="E560" s="1">
        <v>1312.34207602221</v>
      </c>
      <c r="F560" s="21">
        <v>52.3938537052653</v>
      </c>
      <c r="G560" s="1">
        <v>56.6666666666666</v>
      </c>
      <c r="H560" s="21">
        <v>56</v>
      </c>
      <c r="I560" s="1">
        <v>736.9271</v>
      </c>
      <c r="J560" s="1">
        <v>97.5833333333333</v>
      </c>
      <c r="K560" s="1">
        <v>9.83333333333333</v>
      </c>
      <c r="L560" s="1">
        <v>27.3333333333333</v>
      </c>
      <c r="M560" s="2">
        <v>1257</v>
      </c>
      <c r="N560" s="1">
        <v>36891</v>
      </c>
      <c r="O560" s="1">
        <v>10.5157228978406</v>
      </c>
      <c r="P560" s="1">
        <v>21.474043</v>
      </c>
      <c r="Q560" s="1">
        <v>21.500009</v>
      </c>
      <c r="R560" s="1">
        <v>1050.91547529471</v>
      </c>
      <c r="S560" s="1">
        <v>43.9585554433498</v>
      </c>
      <c r="T560" s="1">
        <v>41173</v>
      </c>
      <c r="U560" s="1" t="s">
        <v>304</v>
      </c>
      <c r="V560" s="1">
        <v>0</v>
      </c>
      <c r="W560" s="1">
        <v>0</v>
      </c>
      <c r="X560" s="1">
        <v>0</v>
      </c>
      <c r="Y560" s="1">
        <v>56</v>
      </c>
      <c r="Z560">
        <v>1</v>
      </c>
      <c r="AA560">
        <v>3</v>
      </c>
      <c r="AB560" s="1">
        <v>0</v>
      </c>
      <c r="AC560" s="1">
        <v>0</v>
      </c>
      <c r="AD560" s="1">
        <v>0</v>
      </c>
      <c r="AE560" s="1">
        <v>0</v>
      </c>
      <c r="AF560" s="12">
        <v>1409166</v>
      </c>
      <c r="AG560" s="12">
        <v>6562183</v>
      </c>
      <c r="AH560">
        <v>0.214740430128206</v>
      </c>
      <c r="AI560" s="10">
        <v>31980000</v>
      </c>
      <c r="AJ560" s="22">
        <v>44.36</v>
      </c>
      <c r="AK560" s="16">
        <v>11961</v>
      </c>
      <c r="AL560" s="23">
        <v>404279.694</v>
      </c>
      <c r="AM560" s="16">
        <f t="shared" si="34"/>
        <v>321.622668257757</v>
      </c>
      <c r="AN560" s="16">
        <f t="shared" si="35"/>
        <v>0.0126416414634146</v>
      </c>
      <c r="AO560" s="16">
        <v>3340</v>
      </c>
      <c r="AP560">
        <v>0.0267368949084525</v>
      </c>
      <c r="AQ560" s="4">
        <v>58</v>
      </c>
      <c r="AR560" s="4">
        <v>193</v>
      </c>
      <c r="AS560" s="4">
        <v>1.01850141927383</v>
      </c>
      <c r="AT560" s="4">
        <v>1254231</v>
      </c>
      <c r="AU560" s="4">
        <v>45978</v>
      </c>
      <c r="AV560" s="4">
        <v>1334</v>
      </c>
      <c r="AW560" s="4">
        <v>7786</v>
      </c>
      <c r="AX560" s="4">
        <v>115357</v>
      </c>
      <c r="AY560" s="4">
        <v>29501800</v>
      </c>
      <c r="AZ560" s="4">
        <v>23470.0079554495</v>
      </c>
      <c r="BA560" s="4">
        <v>0.922507817385866</v>
      </c>
      <c r="BB560" s="4">
        <v>43637</v>
      </c>
      <c r="BC560" s="4">
        <v>22368681</v>
      </c>
      <c r="BD560" s="24">
        <v>1029600</v>
      </c>
      <c r="BE560" s="12">
        <v>819.09307875895</v>
      </c>
      <c r="BF560" s="20">
        <v>0.0321951219512195</v>
      </c>
      <c r="BG560" s="25">
        <v>994.199</v>
      </c>
      <c r="BH560" s="2">
        <v>23993.299</v>
      </c>
      <c r="BI560" s="4">
        <v>32.1171</v>
      </c>
      <c r="BJ560">
        <v>0</v>
      </c>
      <c r="BK560">
        <v>0</v>
      </c>
      <c r="BL560" s="17">
        <v>16.209845835</v>
      </c>
      <c r="BM560">
        <v>1.40549675212329</v>
      </c>
      <c r="BN560">
        <v>2.01358360909</v>
      </c>
      <c r="BO560">
        <f t="shared" si="32"/>
        <v>2.83008522270468</v>
      </c>
      <c r="BP560">
        <v>64.58</v>
      </c>
    </row>
    <row r="561" spans="1:68">
      <c r="A561">
        <v>56</v>
      </c>
      <c r="B561" s="1" t="s">
        <v>301</v>
      </c>
      <c r="C561" s="1">
        <v>2020</v>
      </c>
      <c r="D561" s="1" t="str">
        <f t="shared" si="33"/>
        <v>周口市2020</v>
      </c>
      <c r="E561" s="1">
        <v>1161.677538909</v>
      </c>
      <c r="F561" s="21">
        <v>49.7329063756564</v>
      </c>
      <c r="G561" s="1">
        <v>50.25</v>
      </c>
      <c r="H561" s="1"/>
      <c r="I561" s="1"/>
      <c r="J561" s="1">
        <v>78.0833333333333</v>
      </c>
      <c r="K561" s="1">
        <v>8.5</v>
      </c>
      <c r="L561" s="1">
        <v>24.4166666666666</v>
      </c>
      <c r="M561" s="2">
        <v>1255</v>
      </c>
      <c r="P561">
        <v>21.487088</v>
      </c>
      <c r="Q561" s="1">
        <v>21.500009</v>
      </c>
      <c r="R561" s="1">
        <v>1050.91547529471</v>
      </c>
      <c r="S561" s="1">
        <v>41.1059656769273</v>
      </c>
      <c r="T561" s="1">
        <v>46762</v>
      </c>
      <c r="U561" s="1" t="s">
        <v>304</v>
      </c>
      <c r="V561" s="1">
        <v>0</v>
      </c>
      <c r="W561" s="1">
        <v>0</v>
      </c>
      <c r="X561" s="1">
        <v>0</v>
      </c>
      <c r="Y561" s="1">
        <v>57</v>
      </c>
      <c r="Z561">
        <v>1</v>
      </c>
      <c r="AA561">
        <v>3</v>
      </c>
      <c r="AB561" s="1">
        <v>0</v>
      </c>
      <c r="AC561" s="1">
        <v>0</v>
      </c>
      <c r="AD561" s="1">
        <v>0</v>
      </c>
      <c r="AE561" s="1">
        <v>0</v>
      </c>
      <c r="AF561" s="12">
        <v>1481900</v>
      </c>
      <c r="AG561" s="12">
        <v>6896700</v>
      </c>
      <c r="AH561">
        <v>0.214870880276074</v>
      </c>
      <c r="AI561" s="10">
        <v>32671891.464</v>
      </c>
      <c r="AK561" s="16">
        <v>11961</v>
      </c>
      <c r="AM561" s="16"/>
      <c r="AN561" s="16"/>
      <c r="AP561">
        <v>0.0273153511111111</v>
      </c>
      <c r="BE561" s="8"/>
      <c r="BF561"/>
      <c r="BG561" s="25"/>
      <c r="BH561" s="2">
        <v>23993.299</v>
      </c>
      <c r="BJ561">
        <v>0</v>
      </c>
      <c r="BK561">
        <v>0</v>
      </c>
      <c r="BL561" s="17">
        <v>16.0910013985</v>
      </c>
      <c r="BM561">
        <v>2.69289634658082</v>
      </c>
      <c r="BN561">
        <v>1.9841105829</v>
      </c>
      <c r="BO561">
        <f t="shared" si="32"/>
        <v>5.34300413990376</v>
      </c>
      <c r="BP561">
        <v>42.58</v>
      </c>
    </row>
    <row r="562" spans="1:67">
      <c r="A562">
        <v>57</v>
      </c>
      <c r="B562" s="1" t="s">
        <v>305</v>
      </c>
      <c r="C562" s="1">
        <v>2011</v>
      </c>
      <c r="D562" s="1" t="str">
        <f t="shared" si="33"/>
        <v>驻马店市2011</v>
      </c>
      <c r="E562" s="1">
        <v>1268.81502265989</v>
      </c>
      <c r="F562" s="21">
        <v>71.1808492846445</v>
      </c>
      <c r="G562" s="1">
        <v>85.5974178838228</v>
      </c>
      <c r="H562" s="21">
        <v>52</v>
      </c>
      <c r="I562" s="1">
        <v>226.8242</v>
      </c>
      <c r="J562" s="1"/>
      <c r="K562" s="1"/>
      <c r="L562" s="1"/>
      <c r="M562" s="2">
        <v>892.1</v>
      </c>
      <c r="N562" s="1">
        <v>17396</v>
      </c>
      <c r="O562" s="1">
        <v>9.76399557371753</v>
      </c>
      <c r="P562" s="1">
        <v>22.15465</v>
      </c>
      <c r="Q562" s="1">
        <v>22.15428</v>
      </c>
      <c r="R562" s="1">
        <v>591.460584764304</v>
      </c>
      <c r="S562" s="1">
        <v>42.5925013964392</v>
      </c>
      <c r="T562" s="1">
        <v>22069</v>
      </c>
      <c r="U562" s="1" t="s">
        <v>286</v>
      </c>
      <c r="V562" s="1">
        <v>0</v>
      </c>
      <c r="W562" s="1">
        <v>0</v>
      </c>
      <c r="X562" s="1">
        <v>0</v>
      </c>
      <c r="Y562" s="1">
        <v>53</v>
      </c>
      <c r="Z562">
        <v>1</v>
      </c>
      <c r="AA562">
        <v>2</v>
      </c>
      <c r="AB562" s="1">
        <v>0</v>
      </c>
      <c r="AC562" s="1">
        <v>0</v>
      </c>
      <c r="AD562" s="1">
        <v>0</v>
      </c>
      <c r="AE562" s="1">
        <v>0</v>
      </c>
      <c r="AF562" s="12">
        <v>470997</v>
      </c>
      <c r="AG562" s="12">
        <v>2125951</v>
      </c>
      <c r="AH562">
        <v>0.221546498484678</v>
      </c>
      <c r="AI562" s="10">
        <v>12447731</v>
      </c>
      <c r="AJ562" s="22">
        <v>31.54</v>
      </c>
      <c r="AK562" s="16">
        <v>15083</v>
      </c>
      <c r="AL562" s="23">
        <v>142758.8564</v>
      </c>
      <c r="AM562" s="16">
        <f t="shared" si="34"/>
        <v>160.025620894519</v>
      </c>
      <c r="AN562" s="16">
        <f t="shared" si="35"/>
        <v>0.0114686649639199</v>
      </c>
      <c r="AO562" s="16">
        <v>3301</v>
      </c>
      <c r="AP562">
        <v>0.00825282171981701</v>
      </c>
      <c r="AQ562" s="4">
        <v>46</v>
      </c>
      <c r="AR562" s="4">
        <v>44</v>
      </c>
      <c r="AS562" s="4">
        <v>1.02680033209543</v>
      </c>
      <c r="AT562" s="4">
        <v>781693</v>
      </c>
      <c r="AU562" s="4">
        <v>29876</v>
      </c>
      <c r="AV562" s="4">
        <v>1387</v>
      </c>
      <c r="AW562" s="4">
        <v>16247</v>
      </c>
      <c r="AX562" s="4">
        <v>99594</v>
      </c>
      <c r="AY562" s="4">
        <v>7472046</v>
      </c>
      <c r="AZ562" s="4">
        <v>8375.79419347607</v>
      </c>
      <c r="BA562" s="4">
        <v>0.600273736635215</v>
      </c>
      <c r="BB562" s="4">
        <v>21446</v>
      </c>
      <c r="BC562" s="4">
        <v>5346854</v>
      </c>
      <c r="BD562" s="24">
        <v>177190.7192</v>
      </c>
      <c r="BE562" s="12">
        <v>198.622036991369</v>
      </c>
      <c r="BF562" s="20">
        <v>0.0142347805555888</v>
      </c>
      <c r="BG562" s="25">
        <v>200.547</v>
      </c>
      <c r="BH562" s="2">
        <v>17131.2</v>
      </c>
      <c r="BI562" s="4">
        <v>39.31098</v>
      </c>
      <c r="BJ562">
        <v>0</v>
      </c>
      <c r="BK562">
        <v>0</v>
      </c>
      <c r="BL562" s="17">
        <v>15.3220321042</v>
      </c>
      <c r="BM562">
        <v>1.94403900984931</v>
      </c>
      <c r="BN562">
        <v>1.46453979824</v>
      </c>
      <c r="BO562">
        <f t="shared" si="32"/>
        <v>2.84712249925541</v>
      </c>
    </row>
    <row r="563" spans="1:67">
      <c r="A563">
        <v>57</v>
      </c>
      <c r="B563" s="1" t="s">
        <v>305</v>
      </c>
      <c r="C563" s="1">
        <v>2012</v>
      </c>
      <c r="D563" s="1" t="str">
        <f t="shared" si="33"/>
        <v>驻马店市2012</v>
      </c>
      <c r="E563" s="1">
        <v>1238.93521956287</v>
      </c>
      <c r="F563" s="21">
        <v>63.4516268969075</v>
      </c>
      <c r="G563" s="1">
        <v>68.3132754638899</v>
      </c>
      <c r="H563" s="21">
        <v>52</v>
      </c>
      <c r="I563" s="1">
        <v>295.1122</v>
      </c>
      <c r="J563" s="1">
        <v>88</v>
      </c>
      <c r="K563" s="1">
        <v>59</v>
      </c>
      <c r="L563" s="1">
        <v>15</v>
      </c>
      <c r="M563" s="2">
        <v>899.2</v>
      </c>
      <c r="N563" s="1">
        <v>19592</v>
      </c>
      <c r="O563" s="1">
        <v>9.882876598632</v>
      </c>
      <c r="P563" s="1">
        <v>21.902577</v>
      </c>
      <c r="Q563" s="1">
        <v>21.901257</v>
      </c>
      <c r="R563" s="1">
        <v>596.167871113174</v>
      </c>
      <c r="S563" s="1">
        <v>42.8240690182374</v>
      </c>
      <c r="T563" s="1">
        <v>27781</v>
      </c>
      <c r="U563" s="1" t="s">
        <v>286</v>
      </c>
      <c r="V563" s="1">
        <v>0</v>
      </c>
      <c r="W563" s="1">
        <v>0</v>
      </c>
      <c r="X563" s="1">
        <v>0</v>
      </c>
      <c r="Y563" s="1">
        <v>54</v>
      </c>
      <c r="Z563">
        <v>1</v>
      </c>
      <c r="AA563">
        <v>2</v>
      </c>
      <c r="AB563" s="1">
        <v>0</v>
      </c>
      <c r="AC563" s="1">
        <v>0</v>
      </c>
      <c r="AD563" s="1">
        <v>0</v>
      </c>
      <c r="AE563" s="1">
        <v>0</v>
      </c>
      <c r="AF563" s="12">
        <v>589141</v>
      </c>
      <c r="AG563" s="12">
        <v>2689825</v>
      </c>
      <c r="AH563">
        <v>0.21902577305215</v>
      </c>
      <c r="AI563" s="10">
        <v>13735463</v>
      </c>
      <c r="AJ563" s="22">
        <v>33.44</v>
      </c>
      <c r="AK563" s="16">
        <v>15083</v>
      </c>
      <c r="AL563" s="23">
        <v>170563.75</v>
      </c>
      <c r="AM563" s="16">
        <f t="shared" si="34"/>
        <v>189.683885676157</v>
      </c>
      <c r="AN563" s="16">
        <f t="shared" si="35"/>
        <v>0.0124177648762186</v>
      </c>
      <c r="AO563" s="16">
        <v>3500</v>
      </c>
      <c r="AP563">
        <v>0.00910658555990188</v>
      </c>
      <c r="AQ563" s="4">
        <v>20</v>
      </c>
      <c r="AR563" s="4">
        <v>38</v>
      </c>
      <c r="AS563" s="4">
        <v>1.05007063728715</v>
      </c>
      <c r="AT563" s="4">
        <v>816275</v>
      </c>
      <c r="AU563" s="4">
        <v>30727</v>
      </c>
      <c r="AV563" s="4">
        <v>1421</v>
      </c>
      <c r="AW563" s="4">
        <v>17590</v>
      </c>
      <c r="AX563" s="4">
        <v>99596</v>
      </c>
      <c r="AY563" s="4">
        <v>8175793</v>
      </c>
      <c r="AZ563" s="4">
        <v>9092.29648576512</v>
      </c>
      <c r="BA563" s="4">
        <v>0.595232428641102</v>
      </c>
      <c r="BB563" s="4">
        <v>27966</v>
      </c>
      <c r="BC563" s="4">
        <v>6312500</v>
      </c>
      <c r="BD563" s="24">
        <v>171700</v>
      </c>
      <c r="BE563" s="12">
        <v>190.947508896797</v>
      </c>
      <c r="BF563" s="20">
        <v>0.012500488698488</v>
      </c>
      <c r="BG563" s="25">
        <v>267.541</v>
      </c>
      <c r="BH563" s="2">
        <v>19265.391</v>
      </c>
      <c r="BI563" s="4">
        <v>50.51648</v>
      </c>
      <c r="BJ563">
        <v>0</v>
      </c>
      <c r="BK563">
        <v>0</v>
      </c>
      <c r="BL563" s="17">
        <v>15.5862435648</v>
      </c>
      <c r="BM563">
        <v>1.84863876141096</v>
      </c>
      <c r="BN563">
        <v>1.44887544607</v>
      </c>
      <c r="BO563">
        <f t="shared" si="32"/>
        <v>2.6784473100616</v>
      </c>
    </row>
    <row r="564" spans="1:68">
      <c r="A564">
        <v>57</v>
      </c>
      <c r="B564" s="1" t="s">
        <v>305</v>
      </c>
      <c r="C564" s="1">
        <v>2013</v>
      </c>
      <c r="D564" s="1" t="str">
        <f t="shared" si="33"/>
        <v>驻马店市2013</v>
      </c>
      <c r="E564" s="1">
        <v>1343.17800146429</v>
      </c>
      <c r="F564" s="21">
        <v>70.4928305867983</v>
      </c>
      <c r="G564" s="1">
        <v>81.1659436634665</v>
      </c>
      <c r="H564" s="21">
        <v>52</v>
      </c>
      <c r="I564" s="1">
        <v>329.3469</v>
      </c>
      <c r="J564" s="1"/>
      <c r="K564" s="1"/>
      <c r="L564" s="1"/>
      <c r="M564" s="2">
        <v>896</v>
      </c>
      <c r="N564" s="1">
        <v>17210</v>
      </c>
      <c r="O564" s="1">
        <v>9.75324588920559</v>
      </c>
      <c r="P564" s="1">
        <v>23.375503</v>
      </c>
      <c r="Q564" s="1">
        <v>23.375906</v>
      </c>
      <c r="R564" s="1">
        <v>594.046277265796</v>
      </c>
      <c r="S564" s="1">
        <v>43.7568473391807</v>
      </c>
      <c r="T564" s="1">
        <v>40931</v>
      </c>
      <c r="U564" s="1" t="s">
        <v>306</v>
      </c>
      <c r="V564" s="1">
        <v>0</v>
      </c>
      <c r="W564" s="1">
        <v>0</v>
      </c>
      <c r="X564" s="1">
        <v>0</v>
      </c>
      <c r="Y564" s="1">
        <v>56</v>
      </c>
      <c r="Z564">
        <v>1</v>
      </c>
      <c r="AA564">
        <v>3</v>
      </c>
      <c r="AB564" s="1">
        <v>0</v>
      </c>
      <c r="AC564" s="1">
        <v>0</v>
      </c>
      <c r="AD564" s="1">
        <v>0</v>
      </c>
      <c r="AE564" s="1">
        <v>0</v>
      </c>
      <c r="AF564" s="12">
        <v>719282</v>
      </c>
      <c r="AG564" s="12">
        <v>3077076</v>
      </c>
      <c r="AH564">
        <v>0.233755032374891</v>
      </c>
      <c r="AI564" s="10">
        <v>15420210</v>
      </c>
      <c r="AJ564" s="22">
        <v>34.89</v>
      </c>
      <c r="AK564" s="16">
        <v>15083</v>
      </c>
      <c r="AL564" s="23">
        <v>195643.188</v>
      </c>
      <c r="AM564" s="16">
        <f t="shared" si="34"/>
        <v>218.351772321429</v>
      </c>
      <c r="AN564" s="16">
        <f t="shared" si="35"/>
        <v>0.0126874528946104</v>
      </c>
      <c r="AO564" s="16">
        <v>2209</v>
      </c>
      <c r="AP564">
        <v>0.0102235695816482</v>
      </c>
      <c r="AQ564" s="4">
        <v>18</v>
      </c>
      <c r="AR564" s="4">
        <v>49</v>
      </c>
      <c r="AS564" s="4">
        <v>1.02557504226323</v>
      </c>
      <c r="AT564" s="4">
        <v>860954</v>
      </c>
      <c r="AU564" s="4">
        <v>31768</v>
      </c>
      <c r="AV564" s="4">
        <v>1471</v>
      </c>
      <c r="AW564" s="4">
        <v>19057</v>
      </c>
      <c r="AX564" s="4">
        <v>99604</v>
      </c>
      <c r="AY564" s="4">
        <v>10149010</v>
      </c>
      <c r="AZ564" s="4">
        <v>11327.0200892857</v>
      </c>
      <c r="BA564" s="4">
        <v>0.658162891426252</v>
      </c>
      <c r="BB564" s="4">
        <v>33363</v>
      </c>
      <c r="BC564" s="4">
        <v>9340679</v>
      </c>
      <c r="BD564" s="24">
        <v>250205.28</v>
      </c>
      <c r="BE564" s="12">
        <v>279.246964285714</v>
      </c>
      <c r="BF564" s="20">
        <v>0.0162258023723412</v>
      </c>
      <c r="BG564" s="25">
        <v>302.4</v>
      </c>
      <c r="BH564" s="2">
        <v>19270.923</v>
      </c>
      <c r="BI564" s="4">
        <v>55.94309</v>
      </c>
      <c r="BJ564">
        <v>0</v>
      </c>
      <c r="BK564">
        <v>0</v>
      </c>
      <c r="BL564" s="17">
        <v>16.3431589361</v>
      </c>
      <c r="BM564">
        <v>1.97780312748767</v>
      </c>
      <c r="BN564">
        <v>1.64091714098</v>
      </c>
      <c r="BO564">
        <f t="shared" si="32"/>
        <v>3.24541105337837</v>
      </c>
      <c r="BP564">
        <v>11</v>
      </c>
    </row>
    <row r="565" spans="1:68">
      <c r="A565">
        <v>57</v>
      </c>
      <c r="B565" s="1" t="s">
        <v>305</v>
      </c>
      <c r="C565" s="1">
        <v>2014</v>
      </c>
      <c r="D565" s="1" t="str">
        <f t="shared" si="33"/>
        <v>驻马店市2014</v>
      </c>
      <c r="E565" s="1">
        <v>1194.98637425803</v>
      </c>
      <c r="F565" s="21">
        <v>60.6609127058352</v>
      </c>
      <c r="G565" s="1">
        <v>70.289423666701</v>
      </c>
      <c r="H565" s="21">
        <v>52</v>
      </c>
      <c r="I565" s="1">
        <v>341.6141</v>
      </c>
      <c r="J565" s="1">
        <v>134.205479452055</v>
      </c>
      <c r="K565" s="1">
        <v>49.3150684931507</v>
      </c>
      <c r="L565" s="1">
        <v>35.1315068493151</v>
      </c>
      <c r="M565" s="2">
        <v>920.6</v>
      </c>
      <c r="N565" s="1">
        <v>24461</v>
      </c>
      <c r="O565" s="1">
        <v>10.1048352914799</v>
      </c>
      <c r="P565" s="1">
        <v>24.633939</v>
      </c>
      <c r="Q565" s="1">
        <v>24.63543</v>
      </c>
      <c r="R565" s="1">
        <v>610.356029967513</v>
      </c>
      <c r="S565" s="1">
        <v>41.9145036362561</v>
      </c>
      <c r="T565" s="1">
        <v>38401</v>
      </c>
      <c r="U565" s="1" t="s">
        <v>307</v>
      </c>
      <c r="V565" s="1">
        <v>0</v>
      </c>
      <c r="W565" s="1">
        <v>0</v>
      </c>
      <c r="X565" s="1">
        <v>0</v>
      </c>
      <c r="Y565" s="1">
        <v>56</v>
      </c>
      <c r="Z565">
        <v>1</v>
      </c>
      <c r="AA565">
        <v>3</v>
      </c>
      <c r="AB565" s="1">
        <v>1</v>
      </c>
      <c r="AC565" s="1">
        <v>0</v>
      </c>
      <c r="AD565" s="1">
        <v>0</v>
      </c>
      <c r="AE565" s="1">
        <v>0</v>
      </c>
      <c r="AF565" s="12">
        <v>856458</v>
      </c>
      <c r="AG565" s="12">
        <v>3476740</v>
      </c>
      <c r="AH565">
        <v>0.246339386896921</v>
      </c>
      <c r="AI565" s="10">
        <v>16912964</v>
      </c>
      <c r="AJ565" s="22">
        <v>36.38</v>
      </c>
      <c r="AK565" s="16">
        <v>15083</v>
      </c>
      <c r="AL565" s="23">
        <v>217405.9776</v>
      </c>
      <c r="AM565" s="16">
        <f t="shared" si="34"/>
        <v>236.156829893548</v>
      </c>
      <c r="AN565" s="16">
        <f t="shared" si="35"/>
        <v>0.0128543984129571</v>
      </c>
      <c r="AO565" s="16">
        <v>1653</v>
      </c>
      <c r="AP565">
        <v>0.0112132626135384</v>
      </c>
      <c r="AQ565" s="4">
        <v>26</v>
      </c>
      <c r="AR565" s="4">
        <v>42</v>
      </c>
      <c r="AS565" s="4">
        <v>1.00030979338355</v>
      </c>
      <c r="AT565" s="4">
        <v>919326</v>
      </c>
      <c r="AU565" s="4">
        <v>33211</v>
      </c>
      <c r="AV565" s="4">
        <v>1507</v>
      </c>
      <c r="AW565" s="4">
        <v>19366</v>
      </c>
      <c r="AX565" s="4">
        <v>99626</v>
      </c>
      <c r="AY565" s="4">
        <v>12144177</v>
      </c>
      <c r="AZ565" s="4">
        <v>13191.5891809689</v>
      </c>
      <c r="BA565" s="4">
        <v>0.718039546468614</v>
      </c>
      <c r="BB565" s="4">
        <v>35876</v>
      </c>
      <c r="BC565" s="4">
        <v>10156155</v>
      </c>
      <c r="BD565" s="24">
        <v>307140</v>
      </c>
      <c r="BE565" s="12">
        <v>333.630241147078</v>
      </c>
      <c r="BF565" s="20">
        <v>0.0181600339242725</v>
      </c>
      <c r="BG565" s="25">
        <v>342.3</v>
      </c>
      <c r="BH565" s="2">
        <v>19271.558</v>
      </c>
      <c r="BI565" s="4">
        <v>61.34764</v>
      </c>
      <c r="BJ565">
        <v>0</v>
      </c>
      <c r="BK565">
        <v>0</v>
      </c>
      <c r="BL565" s="17">
        <v>15.585722611</v>
      </c>
      <c r="BM565">
        <v>2.71858008160548</v>
      </c>
      <c r="BN565">
        <v>1.97350466196</v>
      </c>
      <c r="BO565">
        <f t="shared" si="32"/>
        <v>5.36513046496001</v>
      </c>
      <c r="BP565" s="26">
        <v>7.40740740740741</v>
      </c>
    </row>
    <row r="566" spans="1:68">
      <c r="A566">
        <v>57</v>
      </c>
      <c r="B566" s="1" t="s">
        <v>305</v>
      </c>
      <c r="C566" s="1">
        <v>2015</v>
      </c>
      <c r="D566" s="1" t="str">
        <f t="shared" si="33"/>
        <v>驻马店市2015</v>
      </c>
      <c r="E566" s="1">
        <v>1084.80891130702</v>
      </c>
      <c r="F566" s="21">
        <v>63.5498414620126</v>
      </c>
      <c r="G566" s="1">
        <v>64.9160916891126</v>
      </c>
      <c r="H566" s="21">
        <v>52</v>
      </c>
      <c r="I566" s="1">
        <v>315.4773</v>
      </c>
      <c r="J566" s="1">
        <v>125.709589041096</v>
      </c>
      <c r="K566" s="1">
        <v>41.4602739726027</v>
      </c>
      <c r="L566" s="1">
        <v>34.0547945205479</v>
      </c>
      <c r="M566" s="2">
        <v>930.88</v>
      </c>
      <c r="N566" s="1">
        <v>27001</v>
      </c>
      <c r="O566" s="1">
        <v>10.2036291813377</v>
      </c>
      <c r="P566" s="1">
        <v>25.012502</v>
      </c>
      <c r="Q566" s="1">
        <v>25.01303</v>
      </c>
      <c r="R566" s="1">
        <v>617.171650202214</v>
      </c>
      <c r="S566" s="1">
        <v>39.7434128845358</v>
      </c>
      <c r="T566" s="1">
        <v>51331</v>
      </c>
      <c r="U566" s="1" t="s">
        <v>307</v>
      </c>
      <c r="V566" s="1">
        <v>0</v>
      </c>
      <c r="W566" s="1">
        <v>0</v>
      </c>
      <c r="X566" s="1">
        <v>0</v>
      </c>
      <c r="Y566" s="1">
        <v>57</v>
      </c>
      <c r="Z566">
        <v>1</v>
      </c>
      <c r="AA566">
        <v>3</v>
      </c>
      <c r="AB566" s="1">
        <v>1</v>
      </c>
      <c r="AC566" s="1">
        <v>0</v>
      </c>
      <c r="AD566" s="1">
        <v>0</v>
      </c>
      <c r="AE566" s="1">
        <v>0</v>
      </c>
      <c r="AF566" s="12">
        <v>959790</v>
      </c>
      <c r="AG566" s="12">
        <v>3837241</v>
      </c>
      <c r="AH566">
        <v>0.250125024724796</v>
      </c>
      <c r="AI566" s="10">
        <v>18070960</v>
      </c>
      <c r="AJ566" s="22">
        <v>38.05</v>
      </c>
      <c r="AK566" s="16">
        <v>15083</v>
      </c>
      <c r="AL566" s="23">
        <v>230014.812</v>
      </c>
      <c r="AM566" s="16">
        <f t="shared" si="34"/>
        <v>247.093945513922</v>
      </c>
      <c r="AN566" s="16">
        <f t="shared" si="35"/>
        <v>0.0127284223970392</v>
      </c>
      <c r="AO566" s="16">
        <v>1876</v>
      </c>
      <c r="AP566">
        <v>0.011981011735066</v>
      </c>
      <c r="AQ566" s="4">
        <v>31</v>
      </c>
      <c r="AR566" s="4">
        <v>73</v>
      </c>
      <c r="AS566" s="4">
        <v>1.00488526756785</v>
      </c>
      <c r="AT566" s="4">
        <v>996644</v>
      </c>
      <c r="AU566" s="4">
        <v>34272</v>
      </c>
      <c r="AV566" s="4">
        <v>1594</v>
      </c>
      <c r="AW566" s="4">
        <v>21314</v>
      </c>
      <c r="AX566" s="4">
        <v>99688</v>
      </c>
      <c r="AY566" s="4">
        <v>14497842</v>
      </c>
      <c r="AZ566" s="4">
        <v>15574.3404090753</v>
      </c>
      <c r="BA566" s="4">
        <v>0.802272928499648</v>
      </c>
      <c r="BB566" s="4">
        <v>33006</v>
      </c>
      <c r="BC566" s="4">
        <v>12112172</v>
      </c>
      <c r="BD566" s="24">
        <v>319516.92</v>
      </c>
      <c r="BE566" s="12">
        <v>343.241792712272</v>
      </c>
      <c r="BF566" s="20">
        <v>0.0176812366360171</v>
      </c>
      <c r="BG566" s="25">
        <v>389.248</v>
      </c>
      <c r="BH566" s="2">
        <v>17190.021</v>
      </c>
      <c r="BI566" s="4">
        <v>62.50254</v>
      </c>
      <c r="BJ566">
        <v>0</v>
      </c>
      <c r="BK566">
        <v>0</v>
      </c>
      <c r="BL566" s="17">
        <v>15.5033310494</v>
      </c>
      <c r="BM566">
        <v>2.3965386228</v>
      </c>
      <c r="BN566">
        <v>2.00674607823</v>
      </c>
      <c r="BO566">
        <f t="shared" si="32"/>
        <v>4.80924448263062</v>
      </c>
      <c r="BP566" s="26">
        <v>31.1380952380952</v>
      </c>
    </row>
    <row r="567" spans="1:68">
      <c r="A567">
        <v>57</v>
      </c>
      <c r="B567" s="1" t="s">
        <v>305</v>
      </c>
      <c r="C567" s="1">
        <v>2016</v>
      </c>
      <c r="D567" s="1" t="str">
        <f t="shared" si="33"/>
        <v>驻马店市2016</v>
      </c>
      <c r="E567" s="1">
        <v>1203.49144746319</v>
      </c>
      <c r="F567" s="21">
        <v>57.2225148114076</v>
      </c>
      <c r="G567" s="1">
        <v>57.8999655831987</v>
      </c>
      <c r="H567" s="21">
        <v>52</v>
      </c>
      <c r="I567" s="1">
        <v>273.7017</v>
      </c>
      <c r="J567" s="1">
        <v>119.895890410959</v>
      </c>
      <c r="K567" s="1">
        <v>30.6739726027397</v>
      </c>
      <c r="L567" s="1">
        <v>37.9369863013699</v>
      </c>
      <c r="M567" s="2">
        <v>949</v>
      </c>
      <c r="N567" s="1">
        <v>28305</v>
      </c>
      <c r="O567" s="1">
        <v>10.2507937464708</v>
      </c>
      <c r="P567" s="1">
        <v>25.454251</v>
      </c>
      <c r="Q567" s="1">
        <v>25.454251</v>
      </c>
      <c r="R567" s="1">
        <v>629.018360177636</v>
      </c>
      <c r="S567" s="1">
        <v>39.6522220286707</v>
      </c>
      <c r="T567" s="1">
        <v>55360</v>
      </c>
      <c r="U567" s="1" t="s">
        <v>307</v>
      </c>
      <c r="V567" s="1">
        <v>0</v>
      </c>
      <c r="W567" s="1">
        <v>0</v>
      </c>
      <c r="X567" s="1">
        <v>0</v>
      </c>
      <c r="Y567" s="1">
        <v>58</v>
      </c>
      <c r="Z567">
        <v>1</v>
      </c>
      <c r="AA567">
        <v>3</v>
      </c>
      <c r="AB567" s="1">
        <v>1</v>
      </c>
      <c r="AC567" s="1">
        <v>0</v>
      </c>
      <c r="AD567" s="1">
        <v>0</v>
      </c>
      <c r="AE567" s="1">
        <v>1</v>
      </c>
      <c r="AF567" s="12">
        <v>1053862</v>
      </c>
      <c r="AG567" s="12">
        <v>4140220</v>
      </c>
      <c r="AH567">
        <v>0.254542512233649</v>
      </c>
      <c r="AI567" s="10">
        <v>19729881</v>
      </c>
      <c r="AJ567" s="22">
        <v>39.8</v>
      </c>
      <c r="AK567" s="16">
        <v>15087</v>
      </c>
      <c r="AL567" s="23">
        <v>258245.9817</v>
      </c>
      <c r="AM567" s="16">
        <f t="shared" si="34"/>
        <v>272.124322128556</v>
      </c>
      <c r="AN567" s="16">
        <f t="shared" si="35"/>
        <v>0.013089079538797</v>
      </c>
      <c r="AO567" s="16">
        <v>3446</v>
      </c>
      <c r="AP567">
        <v>0.0130774050507059</v>
      </c>
      <c r="AQ567" s="4">
        <v>27</v>
      </c>
      <c r="AR567" s="4">
        <v>93</v>
      </c>
      <c r="AS567" s="4">
        <v>0.963001567779867</v>
      </c>
      <c r="AT567" s="4">
        <v>1100808</v>
      </c>
      <c r="AU567" s="4">
        <v>24039</v>
      </c>
      <c r="AV567" s="4">
        <v>1670</v>
      </c>
      <c r="AW567" s="4">
        <v>23458</v>
      </c>
      <c r="AX567" s="4">
        <v>99866</v>
      </c>
      <c r="AY567" s="4">
        <v>16927128</v>
      </c>
      <c r="AZ567" s="4">
        <v>17836.8050579557</v>
      </c>
      <c r="BA567" s="4">
        <v>0.857943745327202</v>
      </c>
      <c r="BB567" s="4">
        <v>42093</v>
      </c>
      <c r="BC567" s="4">
        <v>12995706</v>
      </c>
      <c r="BD567" s="24">
        <v>309531.18</v>
      </c>
      <c r="BE567" s="12">
        <v>326.165626975764</v>
      </c>
      <c r="BF567" s="20">
        <v>0.0156884463722817</v>
      </c>
      <c r="BG567" s="25">
        <v>471.786</v>
      </c>
      <c r="BH567" s="2">
        <v>19258.613</v>
      </c>
      <c r="BI567" s="4">
        <v>57.72112</v>
      </c>
      <c r="BJ567">
        <v>0</v>
      </c>
      <c r="BK567">
        <v>0</v>
      </c>
      <c r="BL567" s="17">
        <v>15.971136933</v>
      </c>
      <c r="BM567">
        <v>2.78820924347945</v>
      </c>
      <c r="BN567">
        <v>1.99313295125</v>
      </c>
      <c r="BO567">
        <f t="shared" si="32"/>
        <v>5.55727171815873</v>
      </c>
      <c r="BP567">
        <v>18.23</v>
      </c>
    </row>
    <row r="568" spans="1:68">
      <c r="A568">
        <v>57</v>
      </c>
      <c r="B568" s="1" t="s">
        <v>305</v>
      </c>
      <c r="C568" s="1">
        <v>2017</v>
      </c>
      <c r="D568" s="1" t="str">
        <f t="shared" si="33"/>
        <v>驻马店市2017</v>
      </c>
      <c r="E568" s="1">
        <v>1122.2128249568</v>
      </c>
      <c r="F568" s="21">
        <v>53.1417551410128</v>
      </c>
      <c r="G568" s="1">
        <v>55.9883288668673</v>
      </c>
      <c r="H568" s="21">
        <v>52</v>
      </c>
      <c r="I568" s="1">
        <v>790.492</v>
      </c>
      <c r="J568" s="1">
        <v>83.6</v>
      </c>
      <c r="K568" s="1">
        <v>16.427397260274</v>
      </c>
      <c r="L568" s="1">
        <v>35.9424657534247</v>
      </c>
      <c r="M568" s="2">
        <v>961</v>
      </c>
      <c r="N568" s="1">
        <v>31101.99</v>
      </c>
      <c r="O568" s="1">
        <v>10.3450270832585</v>
      </c>
      <c r="P568" s="1">
        <v>24.140153</v>
      </c>
      <c r="Q568" s="1">
        <v>24.140153</v>
      </c>
      <c r="R568" s="1">
        <v>637.436985937915</v>
      </c>
      <c r="S568" s="1">
        <v>40.0659298219803</v>
      </c>
      <c r="T568" s="1">
        <v>62812</v>
      </c>
      <c r="U568" s="1" t="s">
        <v>307</v>
      </c>
      <c r="V568" s="1">
        <v>0</v>
      </c>
      <c r="W568" s="1">
        <v>0</v>
      </c>
      <c r="X568" s="1">
        <v>0</v>
      </c>
      <c r="Y568" s="1">
        <v>59</v>
      </c>
      <c r="Z568">
        <v>1</v>
      </c>
      <c r="AA568">
        <v>3</v>
      </c>
      <c r="AB568" s="1">
        <v>1</v>
      </c>
      <c r="AC568" s="1">
        <v>0</v>
      </c>
      <c r="AD568" s="1">
        <v>0</v>
      </c>
      <c r="AE568" s="1">
        <v>0</v>
      </c>
      <c r="AF568" s="12">
        <v>1152034</v>
      </c>
      <c r="AG568" s="12">
        <v>4772273</v>
      </c>
      <c r="AH568">
        <v>0.241401529208409</v>
      </c>
      <c r="AI568" s="10">
        <v>21750400</v>
      </c>
      <c r="AJ568" s="22">
        <v>41.52</v>
      </c>
      <c r="AK568" s="16">
        <v>15076</v>
      </c>
      <c r="AL568" s="23">
        <v>269592.6222</v>
      </c>
      <c r="AM568" s="16">
        <f t="shared" si="34"/>
        <v>280.533425806452</v>
      </c>
      <c r="AN568" s="16">
        <f t="shared" si="35"/>
        <v>0.0123948351386641</v>
      </c>
      <c r="AO568" s="16">
        <v>4303</v>
      </c>
      <c r="AP568">
        <v>0.0144271690103476</v>
      </c>
      <c r="AQ568" s="4">
        <v>36</v>
      </c>
      <c r="AR568" s="4">
        <v>156</v>
      </c>
      <c r="AS568" s="4">
        <v>1.00809517467319</v>
      </c>
      <c r="AT568" s="4">
        <v>1244102</v>
      </c>
      <c r="AU568" s="4">
        <v>22244</v>
      </c>
      <c r="AV568" s="4">
        <v>1715</v>
      </c>
      <c r="AW568" s="4">
        <v>25817</v>
      </c>
      <c r="AX568" s="4">
        <v>100373</v>
      </c>
      <c r="AY568" s="4">
        <v>20577325</v>
      </c>
      <c r="AZ568" s="4">
        <v>21412.4089490114</v>
      </c>
      <c r="BA568" s="4">
        <v>0.946066509121671</v>
      </c>
      <c r="BB568" s="4">
        <v>56795</v>
      </c>
      <c r="BC568" s="4">
        <v>12731880</v>
      </c>
      <c r="BD568" s="24">
        <v>218083.14</v>
      </c>
      <c r="BE568" s="12">
        <v>226.933548387097</v>
      </c>
      <c r="BF568" s="20">
        <v>0.0100266266367515</v>
      </c>
      <c r="BG568" s="25">
        <v>565.027</v>
      </c>
      <c r="BH568" s="2">
        <v>21559.209</v>
      </c>
      <c r="BI568" s="4">
        <v>60.26789</v>
      </c>
      <c r="BJ568">
        <v>0</v>
      </c>
      <c r="BK568">
        <v>0</v>
      </c>
      <c r="BL568" s="17">
        <v>16.0892402928</v>
      </c>
      <c r="BM568">
        <v>3.09822896736986</v>
      </c>
      <c r="BN568">
        <v>1.98849503966</v>
      </c>
      <c r="BO568">
        <f t="shared" si="32"/>
        <v>6.1608129333459</v>
      </c>
      <c r="BP568">
        <v>6.64</v>
      </c>
    </row>
    <row r="569" spans="1:68">
      <c r="A569">
        <v>57</v>
      </c>
      <c r="B569" s="1" t="s">
        <v>305</v>
      </c>
      <c r="C569" s="1">
        <v>2018</v>
      </c>
      <c r="D569" s="1" t="str">
        <f t="shared" si="33"/>
        <v>驻马店市2018</v>
      </c>
      <c r="E569" s="1">
        <v>1245.97447066963</v>
      </c>
      <c r="F569" s="21">
        <v>49.4333155627952</v>
      </c>
      <c r="G569" s="1">
        <v>55.0428630696474</v>
      </c>
      <c r="H569" s="21">
        <v>59</v>
      </c>
      <c r="I569" s="1">
        <v>841.448</v>
      </c>
      <c r="J569" s="1">
        <v>84.8333333333333</v>
      </c>
      <c r="K569" s="1">
        <v>12.0833333333333</v>
      </c>
      <c r="L569" s="1">
        <v>32.4166666666666</v>
      </c>
      <c r="M569" s="2">
        <v>964</v>
      </c>
      <c r="N569" s="1">
        <v>33770</v>
      </c>
      <c r="O569" s="1">
        <v>10.4273281133796</v>
      </c>
      <c r="P569" s="1">
        <v>25.408063</v>
      </c>
      <c r="Q569" s="1">
        <v>25.407832</v>
      </c>
      <c r="R569" s="1">
        <v>639.893793561235</v>
      </c>
      <c r="S569" s="1">
        <v>40.5776457996346</v>
      </c>
      <c r="T569" s="1">
        <v>45338</v>
      </c>
      <c r="U569" s="1" t="s">
        <v>308</v>
      </c>
      <c r="V569" s="1">
        <v>0</v>
      </c>
      <c r="W569" s="1">
        <v>0</v>
      </c>
      <c r="X569" s="1">
        <v>0</v>
      </c>
      <c r="Y569" s="1">
        <v>53</v>
      </c>
      <c r="Z569">
        <v>1</v>
      </c>
      <c r="AA569">
        <v>3</v>
      </c>
      <c r="AB569" s="1">
        <v>0</v>
      </c>
      <c r="AC569" s="1">
        <v>0</v>
      </c>
      <c r="AD569" s="1">
        <v>0</v>
      </c>
      <c r="AE569" s="1">
        <v>1</v>
      </c>
      <c r="AF569" s="12">
        <v>1392743</v>
      </c>
      <c r="AG569" s="12">
        <v>5481500</v>
      </c>
      <c r="AH569">
        <v>0.25408063486272</v>
      </c>
      <c r="AI569" s="10">
        <v>23703300</v>
      </c>
      <c r="AJ569" s="22">
        <v>43.1</v>
      </c>
      <c r="AK569" s="16">
        <v>15065</v>
      </c>
      <c r="AL569" s="23">
        <v>279327.0714</v>
      </c>
      <c r="AM569" s="16">
        <f t="shared" si="34"/>
        <v>289.758372821577</v>
      </c>
      <c r="AN569" s="16">
        <f t="shared" si="35"/>
        <v>0.0117843115262432</v>
      </c>
      <c r="AO569" s="16">
        <v>4394</v>
      </c>
      <c r="AP569">
        <v>0.015734019249917</v>
      </c>
      <c r="AQ569" s="4">
        <v>67</v>
      </c>
      <c r="AR569" s="4">
        <v>184</v>
      </c>
      <c r="AS569" s="4">
        <v>0.98830452722142</v>
      </c>
      <c r="AT569" s="4">
        <v>1401023</v>
      </c>
      <c r="AU569" s="4">
        <v>20750</v>
      </c>
      <c r="AV569" s="4">
        <v>1353</v>
      </c>
      <c r="AW569" s="4">
        <v>28413</v>
      </c>
      <c r="AX569" s="4">
        <v>107148</v>
      </c>
      <c r="AY569" s="4">
        <v>24982137</v>
      </c>
      <c r="AZ569" s="4">
        <v>25915.0798755187</v>
      </c>
      <c r="BA569" s="4">
        <v>1.05395185480503</v>
      </c>
      <c r="BB569" s="4">
        <v>61273</v>
      </c>
      <c r="BC569" s="4">
        <v>10534954</v>
      </c>
      <c r="BD569" s="24">
        <v>327000</v>
      </c>
      <c r="BE569" s="12">
        <v>339.211618257261</v>
      </c>
      <c r="BF569" s="20">
        <v>0.0137955474554176</v>
      </c>
      <c r="BG569" s="25">
        <v>660.558</v>
      </c>
      <c r="BH569" s="2">
        <v>21575.156</v>
      </c>
      <c r="BI569" s="4">
        <v>63.76008</v>
      </c>
      <c r="BJ569">
        <v>0</v>
      </c>
      <c r="BK569">
        <v>0</v>
      </c>
      <c r="BL569" s="17">
        <v>15.9198290206</v>
      </c>
      <c r="BM569">
        <v>2.74228484879452</v>
      </c>
      <c r="BN569">
        <v>2.06989734424</v>
      </c>
      <c r="BO569">
        <f t="shared" si="32"/>
        <v>5.67624812566937</v>
      </c>
      <c r="BP569">
        <v>54.44</v>
      </c>
    </row>
    <row r="570" spans="1:68">
      <c r="A570">
        <v>57</v>
      </c>
      <c r="B570" s="1" t="s">
        <v>305</v>
      </c>
      <c r="C570" s="1">
        <v>2019</v>
      </c>
      <c r="D570" s="1" t="str">
        <f t="shared" si="33"/>
        <v>驻马店市2019</v>
      </c>
      <c r="E570" s="1">
        <v>1197.84336748527</v>
      </c>
      <c r="F570" s="21">
        <v>47.6958155151435</v>
      </c>
      <c r="G570" s="1">
        <v>52</v>
      </c>
      <c r="H570" s="21">
        <v>52</v>
      </c>
      <c r="I570" s="1">
        <v>903.4744</v>
      </c>
      <c r="J570" s="1">
        <v>88.25</v>
      </c>
      <c r="K570" s="1">
        <v>7</v>
      </c>
      <c r="L570" s="1">
        <v>26.6666666666666</v>
      </c>
      <c r="M570" s="2">
        <v>964</v>
      </c>
      <c r="N570" s="1">
        <v>38943</v>
      </c>
      <c r="O570" s="1">
        <v>10.5698543175611</v>
      </c>
      <c r="P570" s="1">
        <v>26.273955</v>
      </c>
      <c r="Q570" s="1">
        <v>26.021659</v>
      </c>
      <c r="R570" s="1">
        <v>639.893793561235</v>
      </c>
      <c r="S570" s="1">
        <v>40.1851162994245</v>
      </c>
      <c r="T570" s="1">
        <v>53560</v>
      </c>
      <c r="U570" s="1" t="s">
        <v>308</v>
      </c>
      <c r="V570" s="1">
        <v>0</v>
      </c>
      <c r="W570" s="1">
        <v>0</v>
      </c>
      <c r="X570" s="1">
        <v>0</v>
      </c>
      <c r="Y570" s="1">
        <v>54</v>
      </c>
      <c r="Z570">
        <v>1</v>
      </c>
      <c r="AA570">
        <v>3</v>
      </c>
      <c r="AB570" s="1">
        <v>0</v>
      </c>
      <c r="AC570" s="1">
        <v>0</v>
      </c>
      <c r="AD570" s="1">
        <v>0</v>
      </c>
      <c r="AE570" s="1">
        <v>0</v>
      </c>
      <c r="AF570" s="12">
        <v>1602721</v>
      </c>
      <c r="AG570" s="12">
        <v>6100037</v>
      </c>
      <c r="AH570">
        <v>0.262739553874837</v>
      </c>
      <c r="AI570" s="10">
        <v>27420000</v>
      </c>
      <c r="AJ570" s="22">
        <v>44.63</v>
      </c>
      <c r="AK570" s="16">
        <v>15065</v>
      </c>
      <c r="AL570" s="23">
        <v>303699.564</v>
      </c>
      <c r="AM570" s="16">
        <f t="shared" si="34"/>
        <v>315.041041493776</v>
      </c>
      <c r="AN570" s="16">
        <f t="shared" si="35"/>
        <v>0.0110758411378556</v>
      </c>
      <c r="AO570" s="16">
        <v>5005</v>
      </c>
      <c r="AP570">
        <v>0.0182011284434119</v>
      </c>
      <c r="AQ570" s="4">
        <v>48</v>
      </c>
      <c r="AR570" s="4">
        <v>253</v>
      </c>
      <c r="AS570" s="4">
        <v>0.986367451034121</v>
      </c>
      <c r="AT570" s="4">
        <v>1510794</v>
      </c>
      <c r="AU570" s="4">
        <v>19498</v>
      </c>
      <c r="AV570" s="4">
        <v>1052</v>
      </c>
      <c r="AW570" s="4">
        <v>31270</v>
      </c>
      <c r="AX570" s="4">
        <v>131666</v>
      </c>
      <c r="AY570" s="4">
        <v>30290684</v>
      </c>
      <c r="AZ570" s="4">
        <v>31421.8713692946</v>
      </c>
      <c r="BA570" s="4">
        <v>1.10469307075128</v>
      </c>
      <c r="BB570" s="4">
        <v>71186</v>
      </c>
      <c r="BC570" s="4">
        <v>8338027</v>
      </c>
      <c r="BD570" s="24">
        <v>491863.05</v>
      </c>
      <c r="BE570" s="12">
        <v>510.23137966805</v>
      </c>
      <c r="BF570" s="20">
        <v>0.0179381126914661</v>
      </c>
      <c r="BG570" s="25">
        <v>752.622</v>
      </c>
      <c r="BH570" s="2">
        <v>21575.156</v>
      </c>
      <c r="BI570" s="4">
        <v>72.51695</v>
      </c>
      <c r="BJ570">
        <v>0</v>
      </c>
      <c r="BK570">
        <v>0</v>
      </c>
      <c r="BL570" s="17">
        <v>16.1899093405</v>
      </c>
      <c r="BM570">
        <v>1.57916009180822</v>
      </c>
      <c r="BN570">
        <v>1.93462949301</v>
      </c>
      <c r="BO570">
        <f t="shared" si="32"/>
        <v>3.05508968779656</v>
      </c>
      <c r="BP570">
        <v>46.88</v>
      </c>
    </row>
    <row r="571" spans="1:68">
      <c r="A571">
        <v>57</v>
      </c>
      <c r="B571" s="1" t="s">
        <v>305</v>
      </c>
      <c r="C571" s="1">
        <v>2020</v>
      </c>
      <c r="D571" s="1" t="str">
        <f t="shared" si="33"/>
        <v>驻马店市2020</v>
      </c>
      <c r="E571" s="1">
        <v>1099.27813533344</v>
      </c>
      <c r="F571" s="21">
        <v>43.8459258282676</v>
      </c>
      <c r="G571" s="1">
        <v>45.75</v>
      </c>
      <c r="H571" s="1"/>
      <c r="I571" s="1"/>
      <c r="J571" s="1">
        <v>73.5</v>
      </c>
      <c r="K571" s="1">
        <v>6.66666666666666</v>
      </c>
      <c r="L571" s="1">
        <v>21.5</v>
      </c>
      <c r="M571" s="2">
        <v>964</v>
      </c>
      <c r="P571">
        <v>27.06195</v>
      </c>
      <c r="Q571" s="1">
        <v>26.021659</v>
      </c>
      <c r="R571" s="1">
        <v>639.893793561235</v>
      </c>
      <c r="S571" s="1">
        <v>38.4860471379058</v>
      </c>
      <c r="T571" s="1">
        <v>60715</v>
      </c>
      <c r="U571" s="1" t="s">
        <v>308</v>
      </c>
      <c r="V571" s="1">
        <v>0</v>
      </c>
      <c r="W571" s="1">
        <v>0</v>
      </c>
      <c r="X571" s="1">
        <v>0</v>
      </c>
      <c r="Y571" s="1">
        <v>55</v>
      </c>
      <c r="Z571">
        <v>1</v>
      </c>
      <c r="AA571">
        <v>3</v>
      </c>
      <c r="AB571" s="1">
        <v>0</v>
      </c>
      <c r="AC571" s="1">
        <v>0</v>
      </c>
      <c r="AD571" s="1">
        <v>0</v>
      </c>
      <c r="AE571" s="1">
        <v>0</v>
      </c>
      <c r="AF571" s="12">
        <v>1700600</v>
      </c>
      <c r="AG571" s="12">
        <v>6284100</v>
      </c>
      <c r="AH571">
        <v>0.270619500007957</v>
      </c>
      <c r="AI571" s="10">
        <v>28592749.181</v>
      </c>
      <c r="AK571" s="16">
        <v>15065</v>
      </c>
      <c r="AP571">
        <v>0.0189795879064056</v>
      </c>
      <c r="BE571"/>
      <c r="BF571"/>
      <c r="BH571" s="2">
        <v>21575.156</v>
      </c>
      <c r="BJ571">
        <v>0</v>
      </c>
      <c r="BK571">
        <v>0</v>
      </c>
      <c r="BL571" s="17">
        <v>16.0623100303</v>
      </c>
      <c r="BM571">
        <v>3.29052464320548</v>
      </c>
      <c r="BN571">
        <v>1.97902040956</v>
      </c>
      <c r="BO571">
        <f t="shared" si="32"/>
        <v>6.51201542706378</v>
      </c>
      <c r="BP571">
        <v>33.16</v>
      </c>
    </row>
  </sheetData>
  <autoFilter ref="A1:BK571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71"/>
  <sheetViews>
    <sheetView workbookViewId="0">
      <selection activeCell="D1" sqref="D$1:D$1048576"/>
    </sheetView>
  </sheetViews>
  <sheetFormatPr defaultColWidth="8.88888888888889" defaultRowHeight="13.8"/>
  <cols>
    <col min="1" max="3" width="8.88888888888889" style="2"/>
    <col min="4" max="4" width="10" customWidth="1"/>
    <col min="8" max="10" width="11.7777777777778"/>
    <col min="13" max="14" width="11.7777777777778"/>
    <col min="15" max="16" width="11.7777777777778" customWidth="1"/>
  </cols>
  <sheetData>
    <row r="1" spans="1:16">
      <c r="A1" s="2" t="s">
        <v>0</v>
      </c>
      <c r="B1" s="17" t="s">
        <v>1</v>
      </c>
      <c r="C1" s="17" t="s">
        <v>2</v>
      </c>
      <c r="D1" t="s">
        <v>33</v>
      </c>
      <c r="E1" t="s">
        <v>309</v>
      </c>
      <c r="F1" t="s">
        <v>310</v>
      </c>
      <c r="G1" t="s">
        <v>311</v>
      </c>
      <c r="H1" t="s">
        <v>312</v>
      </c>
      <c r="I1" t="s">
        <v>313</v>
      </c>
      <c r="J1" t="s">
        <v>9</v>
      </c>
      <c r="K1" t="s">
        <v>314</v>
      </c>
      <c r="L1" t="s">
        <v>315</v>
      </c>
      <c r="M1" t="s">
        <v>316</v>
      </c>
      <c r="N1" t="s">
        <v>317</v>
      </c>
      <c r="O1" t="s">
        <v>318</v>
      </c>
      <c r="P1" t="s">
        <v>319</v>
      </c>
    </row>
    <row r="2" spans="1:16">
      <c r="A2" s="2">
        <v>1</v>
      </c>
      <c r="B2" s="18" t="s">
        <v>67</v>
      </c>
      <c r="C2" s="18">
        <v>2011</v>
      </c>
      <c r="D2">
        <v>1625.193</v>
      </c>
      <c r="E2">
        <v>61299</v>
      </c>
      <c r="F2">
        <v>8633</v>
      </c>
      <c r="G2">
        <v>29405</v>
      </c>
      <c r="H2">
        <v>0.04752333</v>
      </c>
      <c r="I2">
        <v>0.09878629</v>
      </c>
      <c r="J2">
        <v>37.717982</v>
      </c>
      <c r="K2">
        <v>5.3119845</v>
      </c>
      <c r="L2">
        <v>18.093236</v>
      </c>
      <c r="M2">
        <v>0</v>
      </c>
      <c r="N2">
        <v>0.00263786</v>
      </c>
      <c r="O2">
        <v>0.00555478</v>
      </c>
      <c r="P2">
        <v>0.00442533822227842</v>
      </c>
    </row>
    <row r="3" spans="1:16">
      <c r="A3" s="2">
        <v>1</v>
      </c>
      <c r="B3" s="18" t="s">
        <v>67</v>
      </c>
      <c r="C3" s="18">
        <v>2012</v>
      </c>
      <c r="D3">
        <v>1787.94</v>
      </c>
      <c r="E3">
        <v>59330</v>
      </c>
      <c r="F3">
        <v>9190</v>
      </c>
      <c r="G3">
        <v>30844</v>
      </c>
      <c r="H3">
        <v>0.04261036</v>
      </c>
      <c r="I3">
        <v>0.04075742</v>
      </c>
      <c r="J3">
        <v>33.18344</v>
      </c>
      <c r="K3">
        <v>5.1399935</v>
      </c>
      <c r="L3">
        <v>17.251138</v>
      </c>
      <c r="M3" s="19">
        <v>0</v>
      </c>
      <c r="N3">
        <v>0.00230509</v>
      </c>
      <c r="O3">
        <v>0.00390371</v>
      </c>
      <c r="P3">
        <v>0.00373022978215458</v>
      </c>
    </row>
    <row r="4" spans="1:16">
      <c r="A4" s="2">
        <v>1</v>
      </c>
      <c r="B4" s="18" t="s">
        <v>67</v>
      </c>
      <c r="C4" s="18">
        <v>2013</v>
      </c>
      <c r="D4">
        <v>1950.056</v>
      </c>
      <c r="E4">
        <v>52041</v>
      </c>
      <c r="F4">
        <v>9486</v>
      </c>
      <c r="G4">
        <v>27182</v>
      </c>
      <c r="H4">
        <v>0.05357881</v>
      </c>
      <c r="I4">
        <v>0.05265369</v>
      </c>
      <c r="J4">
        <v>26.686926</v>
      </c>
      <c r="K4">
        <v>4.8644757</v>
      </c>
      <c r="L4">
        <v>13.939087</v>
      </c>
      <c r="M4">
        <v>0.00024829</v>
      </c>
      <c r="N4">
        <v>0.00185465</v>
      </c>
      <c r="O4">
        <v>0.00627943</v>
      </c>
      <c r="P4">
        <v>0.00410009896790612</v>
      </c>
    </row>
    <row r="5" spans="1:16">
      <c r="A5" s="2">
        <v>1</v>
      </c>
      <c r="B5" s="18" t="s">
        <v>67</v>
      </c>
      <c r="C5" s="18">
        <v>2014</v>
      </c>
      <c r="D5">
        <v>2133.083</v>
      </c>
      <c r="E5">
        <v>40347</v>
      </c>
      <c r="F5">
        <v>9174</v>
      </c>
      <c r="G5">
        <v>22710</v>
      </c>
      <c r="H5">
        <v>0.09178688</v>
      </c>
      <c r="I5">
        <v>0.11900941</v>
      </c>
      <c r="J5">
        <v>18.914876</v>
      </c>
      <c r="K5">
        <v>4.3008172</v>
      </c>
      <c r="L5">
        <v>10.646562</v>
      </c>
      <c r="M5">
        <v>0</v>
      </c>
      <c r="N5">
        <v>0.00123208</v>
      </c>
      <c r="O5">
        <v>0.00566876</v>
      </c>
      <c r="P5">
        <v>0.00545400943396226</v>
      </c>
    </row>
    <row r="6" spans="1:16">
      <c r="A6" s="2">
        <v>1</v>
      </c>
      <c r="B6" s="18" t="s">
        <v>67</v>
      </c>
      <c r="C6" s="18">
        <v>2015</v>
      </c>
      <c r="D6">
        <v>2301.459</v>
      </c>
      <c r="E6">
        <v>22070</v>
      </c>
      <c r="F6">
        <v>8978</v>
      </c>
      <c r="G6">
        <v>12987</v>
      </c>
      <c r="H6">
        <v>0.05128469</v>
      </c>
      <c r="I6">
        <v>0.05748046</v>
      </c>
      <c r="J6">
        <v>9.5895691</v>
      </c>
      <c r="K6">
        <v>3.9010037</v>
      </c>
      <c r="L6">
        <v>5.6429422</v>
      </c>
      <c r="M6">
        <v>0</v>
      </c>
      <c r="N6">
        <v>0.00082315</v>
      </c>
      <c r="O6">
        <v>0.0077039</v>
      </c>
      <c r="P6">
        <v>0.00541679205537165</v>
      </c>
    </row>
    <row r="7" spans="1:16">
      <c r="A7" s="2">
        <v>1</v>
      </c>
      <c r="B7" s="18" t="s">
        <v>67</v>
      </c>
      <c r="C7" s="18">
        <v>2016</v>
      </c>
      <c r="D7">
        <v>2566.913</v>
      </c>
      <c r="E7">
        <v>10257</v>
      </c>
      <c r="F7">
        <v>8515</v>
      </c>
      <c r="G7">
        <v>7874</v>
      </c>
      <c r="H7">
        <v>0.08283585</v>
      </c>
      <c r="I7">
        <v>0.10507636</v>
      </c>
      <c r="J7">
        <v>3.9958503</v>
      </c>
      <c r="K7">
        <v>3.3172141</v>
      </c>
      <c r="L7">
        <v>3.0674978</v>
      </c>
      <c r="M7">
        <v>1.808e-5</v>
      </c>
      <c r="N7">
        <v>0.00046196</v>
      </c>
      <c r="O7">
        <v>0.00857344</v>
      </c>
      <c r="P7">
        <v>0.00588312197672898</v>
      </c>
    </row>
    <row r="8" spans="1:16">
      <c r="A8" s="2">
        <v>1</v>
      </c>
      <c r="B8" s="18" t="s">
        <v>67</v>
      </c>
      <c r="C8" s="18">
        <v>2017</v>
      </c>
      <c r="D8">
        <v>2801.494</v>
      </c>
      <c r="E8">
        <v>3799</v>
      </c>
      <c r="F8">
        <v>8494</v>
      </c>
      <c r="G8">
        <v>4282</v>
      </c>
      <c r="H8">
        <v>0.08551544</v>
      </c>
      <c r="I8">
        <v>0.10309332</v>
      </c>
      <c r="J8">
        <v>1.3560622</v>
      </c>
      <c r="K8">
        <v>3.0319537</v>
      </c>
      <c r="L8">
        <v>1.5284702</v>
      </c>
      <c r="M8">
        <v>0</v>
      </c>
      <c r="N8">
        <v>0.00032451</v>
      </c>
      <c r="O8">
        <v>0.00789474</v>
      </c>
      <c r="P8">
        <v>0.00632511068943706</v>
      </c>
    </row>
    <row r="9" spans="1:16">
      <c r="A9" s="2">
        <v>1</v>
      </c>
      <c r="B9" s="18" t="s">
        <v>67</v>
      </c>
      <c r="C9" s="18">
        <v>2018</v>
      </c>
      <c r="D9">
        <v>3031.99787</v>
      </c>
      <c r="E9">
        <v>1554</v>
      </c>
      <c r="F9">
        <v>8422</v>
      </c>
      <c r="G9">
        <v>15343</v>
      </c>
      <c r="H9">
        <v>0.06020828</v>
      </c>
      <c r="I9">
        <v>0.12453909</v>
      </c>
      <c r="J9">
        <v>0.51253334</v>
      </c>
      <c r="K9">
        <v>2.7777064</v>
      </c>
      <c r="L9">
        <v>5.0603598</v>
      </c>
      <c r="M9">
        <v>1.243e-5</v>
      </c>
      <c r="N9">
        <v>0.00022279</v>
      </c>
      <c r="O9">
        <v>0.00756014</v>
      </c>
      <c r="P9">
        <v>0.00506485484867202</v>
      </c>
    </row>
    <row r="10" spans="1:16">
      <c r="A10" s="2">
        <v>1</v>
      </c>
      <c r="B10" s="18" t="s">
        <v>67</v>
      </c>
      <c r="C10" s="18">
        <v>2019</v>
      </c>
      <c r="D10">
        <v>3537.1</v>
      </c>
      <c r="E10">
        <v>1132</v>
      </c>
      <c r="F10">
        <v>7716</v>
      </c>
      <c r="G10">
        <v>3349</v>
      </c>
      <c r="H10">
        <v>0.03207663</v>
      </c>
      <c r="I10">
        <v>0.08427148</v>
      </c>
      <c r="J10">
        <v>0.32003619</v>
      </c>
      <c r="K10">
        <v>2.1814481</v>
      </c>
      <c r="L10">
        <v>0.94682084</v>
      </c>
      <c r="M10">
        <v>9.667e-5</v>
      </c>
      <c r="N10">
        <v>3.794e-5</v>
      </c>
      <c r="O10">
        <v>0.00752806</v>
      </c>
      <c r="P10">
        <v>0.00423934108527132</v>
      </c>
    </row>
    <row r="11" spans="1:16">
      <c r="A11" s="2">
        <v>1</v>
      </c>
      <c r="B11" s="18" t="s">
        <v>67</v>
      </c>
      <c r="C11" s="18">
        <v>2020</v>
      </c>
      <c r="D11">
        <v>3610.26</v>
      </c>
      <c r="P11">
        <v>0.00291423813488759</v>
      </c>
    </row>
    <row r="12" spans="1:16">
      <c r="A12" s="2">
        <v>2</v>
      </c>
      <c r="B12" s="18" t="s">
        <v>71</v>
      </c>
      <c r="C12" s="18">
        <v>2011</v>
      </c>
      <c r="D12">
        <v>1130.728</v>
      </c>
      <c r="E12">
        <v>221897</v>
      </c>
      <c r="F12">
        <v>19795</v>
      </c>
      <c r="G12">
        <v>65333</v>
      </c>
      <c r="H12">
        <v>0.1355805</v>
      </c>
      <c r="I12">
        <v>0.31273739</v>
      </c>
      <c r="J12">
        <v>196.2426</v>
      </c>
      <c r="K12">
        <v>17.506421</v>
      </c>
      <c r="L12">
        <v>57.77959</v>
      </c>
      <c r="M12">
        <v>0.0243114</v>
      </c>
      <c r="N12">
        <v>0.05015246</v>
      </c>
      <c r="O12">
        <v>0.00567537</v>
      </c>
      <c r="P12">
        <v>0.00360023041474654</v>
      </c>
    </row>
    <row r="13" spans="1:16">
      <c r="A13" s="2">
        <v>2</v>
      </c>
      <c r="B13" s="18" t="s">
        <v>71</v>
      </c>
      <c r="C13" s="18">
        <v>2012</v>
      </c>
      <c r="D13">
        <v>1289.388</v>
      </c>
      <c r="E13">
        <v>215481</v>
      </c>
      <c r="F13">
        <v>19117</v>
      </c>
      <c r="G13">
        <v>59036</v>
      </c>
      <c r="H13">
        <v>0.11346476</v>
      </c>
      <c r="I13">
        <v>0.11814535</v>
      </c>
      <c r="J13">
        <v>167.11882</v>
      </c>
      <c r="K13">
        <v>14.826414</v>
      </c>
      <c r="L13">
        <v>45.786063</v>
      </c>
      <c r="M13">
        <v>0.02114901</v>
      </c>
      <c r="N13">
        <v>0.03565319</v>
      </c>
      <c r="O13">
        <v>0.00373413</v>
      </c>
      <c r="P13">
        <v>0.00337211262856179</v>
      </c>
    </row>
    <row r="14" spans="1:16">
      <c r="A14" s="2">
        <v>2</v>
      </c>
      <c r="B14" s="18" t="s">
        <v>71</v>
      </c>
      <c r="C14" s="18">
        <v>2013</v>
      </c>
      <c r="D14">
        <v>1437.016</v>
      </c>
      <c r="E14">
        <v>207793</v>
      </c>
      <c r="F14">
        <v>18692</v>
      </c>
      <c r="G14">
        <v>62766</v>
      </c>
      <c r="H14">
        <v>0.14406028</v>
      </c>
      <c r="I14">
        <v>0.14120916</v>
      </c>
      <c r="J14">
        <v>144.60034</v>
      </c>
      <c r="K14">
        <v>13.00751</v>
      </c>
      <c r="L14">
        <v>43.678011</v>
      </c>
      <c r="M14">
        <v>0.01839228</v>
      </c>
      <c r="N14">
        <v>0.02677652</v>
      </c>
      <c r="O14">
        <v>0.00556117</v>
      </c>
      <c r="P14">
        <v>0.00286922379945636</v>
      </c>
    </row>
    <row r="15" spans="1:16">
      <c r="A15" s="2">
        <v>2</v>
      </c>
      <c r="B15" s="18" t="s">
        <v>71</v>
      </c>
      <c r="C15" s="18">
        <v>2014</v>
      </c>
      <c r="D15">
        <v>1572.693</v>
      </c>
      <c r="E15">
        <v>195395</v>
      </c>
      <c r="F15">
        <v>19011</v>
      </c>
      <c r="G15">
        <v>112129</v>
      </c>
      <c r="H15">
        <v>0.29972963</v>
      </c>
      <c r="I15">
        <v>0.46640132</v>
      </c>
      <c r="J15">
        <v>124.2423</v>
      </c>
      <c r="K15">
        <v>12.088182</v>
      </c>
      <c r="L15">
        <v>71.29745</v>
      </c>
      <c r="M15">
        <v>0.01931108</v>
      </c>
      <c r="N15">
        <v>0.02153508</v>
      </c>
      <c r="O15">
        <v>0.00667452</v>
      </c>
      <c r="P15">
        <v>0.00392927308447937</v>
      </c>
    </row>
    <row r="16" spans="1:16">
      <c r="A16" s="2">
        <v>2</v>
      </c>
      <c r="B16" s="18" t="s">
        <v>71</v>
      </c>
      <c r="C16" s="18">
        <v>2015</v>
      </c>
      <c r="D16">
        <v>1653.819</v>
      </c>
      <c r="E16">
        <v>154605</v>
      </c>
      <c r="F16">
        <v>18973</v>
      </c>
      <c r="G16">
        <v>73795</v>
      </c>
      <c r="H16">
        <v>0.16826291</v>
      </c>
      <c r="I16">
        <v>0.22382366</v>
      </c>
      <c r="J16">
        <v>93.483628</v>
      </c>
      <c r="K16">
        <v>11.472235</v>
      </c>
      <c r="L16">
        <v>44.620965</v>
      </c>
      <c r="M16">
        <v>0.01484897</v>
      </c>
      <c r="N16">
        <v>0.01632767</v>
      </c>
      <c r="O16">
        <v>0.00584659</v>
      </c>
      <c r="P16">
        <v>0.0044543429844098</v>
      </c>
    </row>
    <row r="17" spans="1:16">
      <c r="A17" s="2">
        <v>2</v>
      </c>
      <c r="B17" s="18" t="s">
        <v>71</v>
      </c>
      <c r="C17" s="18">
        <v>2016</v>
      </c>
      <c r="D17">
        <v>1788.539</v>
      </c>
      <c r="E17">
        <v>54539</v>
      </c>
      <c r="F17">
        <v>18022</v>
      </c>
      <c r="G17">
        <v>57280</v>
      </c>
      <c r="H17">
        <v>0.26080498</v>
      </c>
      <c r="I17">
        <v>0.33406093</v>
      </c>
      <c r="J17">
        <v>30.493604</v>
      </c>
      <c r="K17">
        <v>10.076381</v>
      </c>
      <c r="L17">
        <v>32.02614</v>
      </c>
      <c r="M17">
        <v>0.01474246</v>
      </c>
      <c r="N17">
        <v>0.00907001</v>
      </c>
      <c r="O17">
        <v>0.008195</v>
      </c>
      <c r="P17">
        <v>0.00454545454545455</v>
      </c>
    </row>
    <row r="18" spans="1:16">
      <c r="A18" s="2">
        <v>2</v>
      </c>
      <c r="B18" s="18" t="s">
        <v>71</v>
      </c>
      <c r="C18" s="18">
        <v>2017</v>
      </c>
      <c r="D18">
        <v>1854.919</v>
      </c>
      <c r="E18">
        <v>42323</v>
      </c>
      <c r="F18">
        <v>18107</v>
      </c>
      <c r="G18">
        <v>44480</v>
      </c>
      <c r="H18">
        <v>0.3037357</v>
      </c>
      <c r="I18">
        <v>0.37860282</v>
      </c>
      <c r="J18">
        <v>22.81663</v>
      </c>
      <c r="K18">
        <v>9.7616122</v>
      </c>
      <c r="L18">
        <v>23.979484</v>
      </c>
      <c r="M18">
        <v>0.02248069</v>
      </c>
      <c r="N18">
        <v>0.0082438</v>
      </c>
      <c r="O18">
        <v>0.00572762</v>
      </c>
      <c r="P18">
        <v>0.00348095146006575</v>
      </c>
    </row>
    <row r="19" spans="1:16">
      <c r="A19" s="2">
        <v>2</v>
      </c>
      <c r="B19" s="18" t="s">
        <v>71</v>
      </c>
      <c r="C19" s="18">
        <v>2018</v>
      </c>
      <c r="D19">
        <v>1880.964</v>
      </c>
      <c r="E19">
        <v>32937</v>
      </c>
      <c r="F19">
        <v>17729</v>
      </c>
      <c r="G19">
        <v>34837</v>
      </c>
      <c r="H19">
        <v>0.19291329</v>
      </c>
      <c r="I19">
        <v>0.37277874</v>
      </c>
      <c r="J19">
        <v>17.510702</v>
      </c>
      <c r="K19">
        <v>9.4254861</v>
      </c>
      <c r="L19">
        <v>18.520822</v>
      </c>
      <c r="M19">
        <v>0.01963557</v>
      </c>
      <c r="N19">
        <v>0.00751386</v>
      </c>
      <c r="O19">
        <v>0.01012245</v>
      </c>
      <c r="P19">
        <v>0.00405283698589012</v>
      </c>
    </row>
    <row r="20" spans="1:16">
      <c r="A20" s="2">
        <v>2</v>
      </c>
      <c r="B20" s="18" t="s">
        <v>71</v>
      </c>
      <c r="C20" s="18">
        <v>2019</v>
      </c>
      <c r="D20">
        <v>1410.4</v>
      </c>
      <c r="E20">
        <v>28101</v>
      </c>
      <c r="F20">
        <v>17970</v>
      </c>
      <c r="G20">
        <v>37504</v>
      </c>
      <c r="H20">
        <v>0.15396898</v>
      </c>
      <c r="I20">
        <v>0.37646061</v>
      </c>
      <c r="J20">
        <v>19.924135</v>
      </c>
      <c r="K20">
        <v>12.741066</v>
      </c>
      <c r="L20">
        <v>26.591038</v>
      </c>
      <c r="M20">
        <v>0.0417591</v>
      </c>
      <c r="N20">
        <v>0.01459139</v>
      </c>
      <c r="O20">
        <v>0.00712337</v>
      </c>
      <c r="P20">
        <v>0.00325954094798316</v>
      </c>
    </row>
    <row r="21" spans="1:16">
      <c r="A21" s="2">
        <v>2</v>
      </c>
      <c r="B21" s="18" t="s">
        <v>71</v>
      </c>
      <c r="C21" s="18">
        <v>2020</v>
      </c>
      <c r="D21">
        <v>1408.373</v>
      </c>
      <c r="P21">
        <v>0.00317139974052184</v>
      </c>
    </row>
    <row r="22" spans="1:16">
      <c r="A22" s="2">
        <v>3</v>
      </c>
      <c r="B22" s="18" t="s">
        <v>76</v>
      </c>
      <c r="C22" s="18">
        <v>2011</v>
      </c>
      <c r="D22">
        <v>408.26833</v>
      </c>
      <c r="E22">
        <v>196763</v>
      </c>
      <c r="F22">
        <v>25591</v>
      </c>
      <c r="G22">
        <v>96123</v>
      </c>
      <c r="H22">
        <v>0.14762874</v>
      </c>
      <c r="I22">
        <v>0.35829149</v>
      </c>
      <c r="J22">
        <v>481.94529</v>
      </c>
      <c r="K22">
        <v>62.681815</v>
      </c>
      <c r="L22">
        <v>235.44075</v>
      </c>
      <c r="M22">
        <v>0.3176245</v>
      </c>
      <c r="N22">
        <v>0.53098665</v>
      </c>
      <c r="O22">
        <v>0.00252568</v>
      </c>
      <c r="P22">
        <v>0.00142918393597256</v>
      </c>
    </row>
    <row r="23" spans="1:16">
      <c r="A23" s="2">
        <v>3</v>
      </c>
      <c r="B23" s="18" t="s">
        <v>76</v>
      </c>
      <c r="C23" s="18">
        <v>2012</v>
      </c>
      <c r="D23">
        <v>450.02098</v>
      </c>
      <c r="E23">
        <v>179942</v>
      </c>
      <c r="F23">
        <v>31058</v>
      </c>
      <c r="G23">
        <v>98364</v>
      </c>
      <c r="H23">
        <v>0.13763904</v>
      </c>
      <c r="I23">
        <v>0.14622098</v>
      </c>
      <c r="J23">
        <v>399.85247</v>
      </c>
      <c r="K23">
        <v>69.01456</v>
      </c>
      <c r="L23">
        <v>218.57648</v>
      </c>
      <c r="M23">
        <v>0.4235411</v>
      </c>
      <c r="N23">
        <v>0.57649727</v>
      </c>
      <c r="O23">
        <v>0.00351124</v>
      </c>
      <c r="P23">
        <v>0.00230273257599017</v>
      </c>
    </row>
    <row r="24" spans="1:16">
      <c r="A24" s="2">
        <v>3</v>
      </c>
      <c r="B24" s="18" t="s">
        <v>76</v>
      </c>
      <c r="C24" s="18">
        <v>2013</v>
      </c>
      <c r="D24">
        <v>486.36583</v>
      </c>
      <c r="E24">
        <v>181532</v>
      </c>
      <c r="F24">
        <v>27753</v>
      </c>
      <c r="G24">
        <v>105012</v>
      </c>
      <c r="H24">
        <v>0.17201746</v>
      </c>
      <c r="I24">
        <v>0.17678521</v>
      </c>
      <c r="J24">
        <v>373.24168</v>
      </c>
      <c r="K24">
        <v>57.061986</v>
      </c>
      <c r="L24">
        <v>215.91155</v>
      </c>
      <c r="M24">
        <v>0.31502472</v>
      </c>
      <c r="N24">
        <v>0.4091061</v>
      </c>
      <c r="O24">
        <v>0.00552394</v>
      </c>
      <c r="P24">
        <v>0.00497512437810945</v>
      </c>
    </row>
    <row r="25" spans="1:16">
      <c r="A25" s="2">
        <v>3</v>
      </c>
      <c r="B25" s="18" t="s">
        <v>76</v>
      </c>
      <c r="C25" s="18">
        <v>2014</v>
      </c>
      <c r="D25">
        <v>517.02653</v>
      </c>
      <c r="E25">
        <v>156030</v>
      </c>
      <c r="F25">
        <v>24024</v>
      </c>
      <c r="G25">
        <v>104277</v>
      </c>
      <c r="H25">
        <v>0.30084395</v>
      </c>
      <c r="I25">
        <v>0.45834113</v>
      </c>
      <c r="J25">
        <v>301.78335</v>
      </c>
      <c r="K25">
        <v>46.465701</v>
      </c>
      <c r="L25">
        <v>201.68598</v>
      </c>
      <c r="M25">
        <v>0.26785332</v>
      </c>
      <c r="N25">
        <v>0.26888546</v>
      </c>
      <c r="O25">
        <v>0.00699205</v>
      </c>
      <c r="P25">
        <v>0.00473596968979399</v>
      </c>
    </row>
    <row r="26" spans="1:16">
      <c r="A26" s="2">
        <v>3</v>
      </c>
      <c r="B26" s="18" t="s">
        <v>76</v>
      </c>
      <c r="C26" s="18">
        <v>2015</v>
      </c>
      <c r="D26">
        <v>544.05988</v>
      </c>
      <c r="E26">
        <v>113652</v>
      </c>
      <c r="F26">
        <v>21964</v>
      </c>
      <c r="G26">
        <v>87128</v>
      </c>
      <c r="H26">
        <v>0.16768746</v>
      </c>
      <c r="I26">
        <v>0.218406</v>
      </c>
      <c r="J26">
        <v>208.89612</v>
      </c>
      <c r="K26">
        <v>40.370556</v>
      </c>
      <c r="L26">
        <v>160.14414</v>
      </c>
      <c r="M26">
        <v>0.18687057</v>
      </c>
      <c r="N26">
        <v>0.18765415</v>
      </c>
      <c r="O26">
        <v>0.00643041</v>
      </c>
      <c r="P26">
        <v>0.00426439232409382</v>
      </c>
    </row>
    <row r="27" spans="1:16">
      <c r="A27" s="2">
        <v>3</v>
      </c>
      <c r="B27" s="18" t="s">
        <v>76</v>
      </c>
      <c r="C27" s="18">
        <v>2016</v>
      </c>
      <c r="D27">
        <v>592.77293</v>
      </c>
      <c r="E27">
        <v>85815</v>
      </c>
      <c r="F27">
        <v>13022</v>
      </c>
      <c r="G27">
        <v>52705</v>
      </c>
      <c r="H27">
        <v>0.26831157</v>
      </c>
      <c r="I27">
        <v>0.32976684</v>
      </c>
      <c r="J27">
        <v>144.76876</v>
      </c>
      <c r="K27">
        <v>21.96794</v>
      </c>
      <c r="L27">
        <v>88.91263</v>
      </c>
      <c r="M27">
        <v>0.11502474</v>
      </c>
      <c r="N27">
        <v>0.05794845</v>
      </c>
      <c r="O27">
        <v>0.00516111</v>
      </c>
      <c r="P27">
        <v>0.00323866467364225</v>
      </c>
    </row>
    <row r="28" spans="1:16">
      <c r="A28" s="2">
        <v>3</v>
      </c>
      <c r="B28" s="18" t="s">
        <v>76</v>
      </c>
      <c r="C28" s="18">
        <v>2017</v>
      </c>
      <c r="D28">
        <v>617.70284</v>
      </c>
      <c r="E28">
        <v>36633</v>
      </c>
      <c r="F28">
        <v>8430</v>
      </c>
      <c r="G28">
        <v>27056</v>
      </c>
      <c r="H28">
        <v>0.18488739</v>
      </c>
      <c r="I28">
        <v>0.22355458</v>
      </c>
      <c r="J28">
        <v>59.305215</v>
      </c>
      <c r="K28">
        <v>13.647339</v>
      </c>
      <c r="L28">
        <v>43.800997</v>
      </c>
      <c r="M28">
        <v>0.06261715</v>
      </c>
      <c r="N28">
        <v>0.01868006</v>
      </c>
      <c r="O28">
        <v>0.00630011</v>
      </c>
      <c r="P28">
        <v>0.00464474014561888</v>
      </c>
    </row>
    <row r="29" spans="1:16">
      <c r="A29" s="2">
        <v>3</v>
      </c>
      <c r="B29" s="18" t="s">
        <v>76</v>
      </c>
      <c r="C29" s="18">
        <v>2018</v>
      </c>
      <c r="D29">
        <v>608.2618</v>
      </c>
      <c r="E29">
        <v>28399</v>
      </c>
      <c r="F29">
        <v>6660</v>
      </c>
      <c r="G29">
        <v>27420</v>
      </c>
      <c r="H29">
        <v>0.12763388</v>
      </c>
      <c r="I29">
        <v>0.21621962</v>
      </c>
      <c r="J29">
        <v>46.688778</v>
      </c>
      <c r="K29">
        <v>10.949233</v>
      </c>
      <c r="L29">
        <v>45.079273</v>
      </c>
      <c r="M29">
        <v>0.04470794</v>
      </c>
      <c r="N29">
        <v>0.01153124</v>
      </c>
      <c r="O29">
        <v>0.00592255</v>
      </c>
      <c r="P29">
        <v>0.00417280314187531</v>
      </c>
    </row>
    <row r="30" spans="1:16">
      <c r="A30" s="2">
        <v>3</v>
      </c>
      <c r="B30" s="18" t="s">
        <v>76</v>
      </c>
      <c r="C30" s="18">
        <v>2019</v>
      </c>
      <c r="D30">
        <v>581</v>
      </c>
      <c r="E30">
        <v>20326</v>
      </c>
      <c r="F30">
        <v>6953</v>
      </c>
      <c r="G30">
        <v>26696</v>
      </c>
      <c r="H30">
        <v>0.08967484</v>
      </c>
      <c r="I30">
        <v>0.20514762</v>
      </c>
      <c r="J30">
        <v>34.984509</v>
      </c>
      <c r="K30">
        <v>11.967298</v>
      </c>
      <c r="L30">
        <v>45.948365</v>
      </c>
      <c r="M30">
        <v>0.04780959</v>
      </c>
      <c r="N30">
        <v>0.01323383</v>
      </c>
      <c r="O30">
        <v>0.00539892</v>
      </c>
      <c r="P30">
        <v>0.00272628135223555</v>
      </c>
    </row>
    <row r="31" spans="1:16">
      <c r="A31" s="2">
        <v>3</v>
      </c>
      <c r="B31" s="18" t="s">
        <v>76</v>
      </c>
      <c r="C31" s="18">
        <v>2020</v>
      </c>
      <c r="D31">
        <v>593.51</v>
      </c>
      <c r="P31">
        <v>0.00356604032368674</v>
      </c>
    </row>
    <row r="32" spans="1:16">
      <c r="A32" s="2">
        <v>4</v>
      </c>
      <c r="B32" s="18" t="s">
        <v>79</v>
      </c>
      <c r="C32" s="18">
        <v>2011</v>
      </c>
      <c r="D32">
        <v>544.24541</v>
      </c>
      <c r="E32">
        <v>331863</v>
      </c>
      <c r="F32">
        <v>17308</v>
      </c>
      <c r="G32">
        <v>506490</v>
      </c>
      <c r="H32">
        <v>0.24759724</v>
      </c>
      <c r="I32">
        <v>0.7104979</v>
      </c>
      <c r="J32">
        <v>609.7672</v>
      </c>
      <c r="K32">
        <v>31.80183</v>
      </c>
      <c r="L32">
        <v>930.62797</v>
      </c>
      <c r="M32">
        <v>0.22688407</v>
      </c>
      <c r="N32">
        <v>0.32435131</v>
      </c>
      <c r="O32">
        <v>0.00706621</v>
      </c>
      <c r="P32">
        <v>0.00423971582445285</v>
      </c>
    </row>
    <row r="33" spans="1:16">
      <c r="A33" s="2">
        <v>4</v>
      </c>
      <c r="B33" s="18" t="s">
        <v>79</v>
      </c>
      <c r="C33" s="18">
        <v>2012</v>
      </c>
      <c r="D33">
        <v>586.16363</v>
      </c>
      <c r="E33">
        <v>313051</v>
      </c>
      <c r="F33">
        <v>19396</v>
      </c>
      <c r="G33">
        <v>409921</v>
      </c>
      <c r="H33">
        <v>0.18786848</v>
      </c>
      <c r="I33">
        <v>0.20404317</v>
      </c>
      <c r="J33">
        <v>534.06759</v>
      </c>
      <c r="K33">
        <v>33.089736</v>
      </c>
      <c r="L33">
        <v>699.32862</v>
      </c>
      <c r="M33">
        <v>0.19129744</v>
      </c>
      <c r="N33">
        <v>0.27723505</v>
      </c>
      <c r="O33">
        <v>0.00533258</v>
      </c>
      <c r="P33">
        <v>0.00317227916056613</v>
      </c>
    </row>
    <row r="34" spans="1:16">
      <c r="A34" s="2">
        <v>4</v>
      </c>
      <c r="B34" s="18" t="s">
        <v>79</v>
      </c>
      <c r="C34" s="18">
        <v>2013</v>
      </c>
      <c r="D34">
        <v>612.12139</v>
      </c>
      <c r="E34">
        <v>282806</v>
      </c>
      <c r="F34">
        <v>12589</v>
      </c>
      <c r="G34">
        <v>478574</v>
      </c>
      <c r="H34">
        <v>0.2317863</v>
      </c>
      <c r="I34">
        <v>0.24969442</v>
      </c>
      <c r="J34">
        <v>462.00967</v>
      </c>
      <c r="K34">
        <v>20.566182</v>
      </c>
      <c r="L34">
        <v>781.82858</v>
      </c>
      <c r="M34">
        <v>0.13563213</v>
      </c>
      <c r="N34">
        <v>0.17124698</v>
      </c>
      <c r="O34">
        <v>0.00535972</v>
      </c>
      <c r="P34">
        <v>0.00403768506056528</v>
      </c>
    </row>
    <row r="35" spans="1:16">
      <c r="A35" s="2">
        <v>4</v>
      </c>
      <c r="B35" s="18" t="s">
        <v>79</v>
      </c>
      <c r="C35" s="18">
        <v>2014</v>
      </c>
      <c r="D35">
        <v>622.53023</v>
      </c>
      <c r="E35">
        <v>250761</v>
      </c>
      <c r="F35">
        <v>13973</v>
      </c>
      <c r="G35">
        <v>536092</v>
      </c>
      <c r="H35">
        <v>0.59592574</v>
      </c>
      <c r="I35">
        <v>0.88436951</v>
      </c>
      <c r="J35">
        <v>402.80935</v>
      </c>
      <c r="K35">
        <v>22.445496</v>
      </c>
      <c r="L35">
        <v>861.15015</v>
      </c>
      <c r="M35">
        <v>0.56445631</v>
      </c>
      <c r="N35">
        <v>0.15301938</v>
      </c>
      <c r="O35">
        <v>0.00488301</v>
      </c>
      <c r="P35">
        <v>0.00364117841774247</v>
      </c>
    </row>
    <row r="36" spans="1:16">
      <c r="A36" s="2">
        <v>4</v>
      </c>
      <c r="B36" s="18" t="s">
        <v>79</v>
      </c>
      <c r="C36" s="18">
        <v>2015</v>
      </c>
      <c r="D36">
        <v>610.30601</v>
      </c>
      <c r="E36">
        <v>214723</v>
      </c>
      <c r="F36">
        <v>11914</v>
      </c>
      <c r="G36">
        <v>466902</v>
      </c>
      <c r="H36">
        <v>0.28250083</v>
      </c>
      <c r="I36">
        <v>0.37643671</v>
      </c>
      <c r="J36">
        <v>351.82842</v>
      </c>
      <c r="K36">
        <v>19.521355</v>
      </c>
      <c r="L36">
        <v>765.02933</v>
      </c>
      <c r="M36">
        <v>0.1404583</v>
      </c>
      <c r="N36">
        <v>0.1162396</v>
      </c>
      <c r="O36">
        <v>0.00488538</v>
      </c>
      <c r="P36">
        <v>0.00350609756097561</v>
      </c>
    </row>
    <row r="37" spans="1:16">
      <c r="A37" s="2">
        <v>4</v>
      </c>
      <c r="B37" s="18" t="s">
        <v>79</v>
      </c>
      <c r="C37" s="18">
        <v>2016</v>
      </c>
      <c r="D37">
        <v>635.48675</v>
      </c>
      <c r="E37">
        <v>125432</v>
      </c>
      <c r="F37">
        <v>13269</v>
      </c>
      <c r="G37">
        <v>447920</v>
      </c>
      <c r="H37">
        <v>0.67534518</v>
      </c>
      <c r="I37">
        <v>0.8354731</v>
      </c>
      <c r="J37">
        <v>197.37941</v>
      </c>
      <c r="K37">
        <v>20.880058</v>
      </c>
      <c r="L37">
        <v>704.84554</v>
      </c>
      <c r="M37">
        <v>0.52855092</v>
      </c>
      <c r="N37">
        <v>0.07246104</v>
      </c>
      <c r="O37">
        <v>0.00487455</v>
      </c>
      <c r="P37">
        <v>0.00348432055749129</v>
      </c>
    </row>
    <row r="38" spans="1:16">
      <c r="A38" s="2">
        <v>4</v>
      </c>
      <c r="B38" s="18" t="s">
        <v>79</v>
      </c>
      <c r="C38" s="18">
        <v>2017</v>
      </c>
      <c r="D38">
        <v>653.01459</v>
      </c>
      <c r="E38">
        <v>119808</v>
      </c>
      <c r="F38">
        <v>9388</v>
      </c>
      <c r="G38">
        <v>246436</v>
      </c>
      <c r="H38">
        <v>0.67898572</v>
      </c>
      <c r="I38">
        <v>0.85176436</v>
      </c>
      <c r="J38">
        <v>183.4691</v>
      </c>
      <c r="K38">
        <v>14.376402</v>
      </c>
      <c r="L38">
        <v>377.38207</v>
      </c>
      <c r="M38">
        <v>0.45970827</v>
      </c>
      <c r="N38">
        <v>0.04018742</v>
      </c>
      <c r="O38">
        <v>0.00518984</v>
      </c>
      <c r="P38">
        <v>0.00381224684298308</v>
      </c>
    </row>
    <row r="39" spans="1:16">
      <c r="A39" s="2">
        <v>4</v>
      </c>
      <c r="B39" s="18" t="s">
        <v>79</v>
      </c>
      <c r="C39" s="18">
        <v>2018</v>
      </c>
      <c r="D39">
        <v>695.497</v>
      </c>
      <c r="E39">
        <v>88388</v>
      </c>
      <c r="F39">
        <v>7877</v>
      </c>
      <c r="G39">
        <v>227824</v>
      </c>
      <c r="H39">
        <v>0.5634596</v>
      </c>
      <c r="I39">
        <v>0.84083844</v>
      </c>
      <c r="J39">
        <v>127.0861</v>
      </c>
      <c r="K39">
        <v>11.325714</v>
      </c>
      <c r="L39">
        <v>327.57007</v>
      </c>
      <c r="M39">
        <v>0.39839955</v>
      </c>
      <c r="N39">
        <v>0.02211765</v>
      </c>
      <c r="O39">
        <v>0.01022364</v>
      </c>
      <c r="P39">
        <v>0.00606060606060606</v>
      </c>
    </row>
    <row r="40" spans="1:16">
      <c r="A40" s="2">
        <v>4</v>
      </c>
      <c r="B40" s="18" t="s">
        <v>79</v>
      </c>
      <c r="C40" s="18">
        <v>2019</v>
      </c>
      <c r="D40">
        <v>689</v>
      </c>
      <c r="E40">
        <v>76959</v>
      </c>
      <c r="F40">
        <v>9676</v>
      </c>
      <c r="G40">
        <v>213693</v>
      </c>
      <c r="H40">
        <v>0.37209584</v>
      </c>
      <c r="I40">
        <v>0.87202033</v>
      </c>
      <c r="J40">
        <v>111.69666</v>
      </c>
      <c r="K40">
        <v>14.043541</v>
      </c>
      <c r="L40">
        <v>310.14949</v>
      </c>
      <c r="M40">
        <v>0.40044015</v>
      </c>
      <c r="N40">
        <v>0.02651974</v>
      </c>
      <c r="O40">
        <v>0.00727714</v>
      </c>
      <c r="P40">
        <v>0.00597868468936834</v>
      </c>
    </row>
    <row r="41" spans="1:16">
      <c r="A41" s="2">
        <v>4</v>
      </c>
      <c r="B41" s="18" t="s">
        <v>79</v>
      </c>
      <c r="C41" s="18">
        <v>2020</v>
      </c>
      <c r="D41">
        <v>721.0896</v>
      </c>
      <c r="P41">
        <v>0.0032605151613955</v>
      </c>
    </row>
    <row r="42" spans="1:16">
      <c r="A42" s="2">
        <v>5</v>
      </c>
      <c r="B42" s="18" t="s">
        <v>85</v>
      </c>
      <c r="C42" s="18">
        <v>2011</v>
      </c>
      <c r="D42">
        <v>107.00808</v>
      </c>
      <c r="E42">
        <v>75555</v>
      </c>
      <c r="F42">
        <v>6380</v>
      </c>
      <c r="G42">
        <v>69760</v>
      </c>
      <c r="H42">
        <v>0.05403875</v>
      </c>
      <c r="I42">
        <v>0.12435046</v>
      </c>
      <c r="J42">
        <v>706.06818</v>
      </c>
      <c r="K42">
        <v>59.621666</v>
      </c>
      <c r="L42">
        <v>651.91339</v>
      </c>
      <c r="M42">
        <v>0.39724295</v>
      </c>
      <c r="N42">
        <v>0.64867963</v>
      </c>
      <c r="O42">
        <v>0.00628479</v>
      </c>
      <c r="P42">
        <v>0.00340768277571252</v>
      </c>
    </row>
    <row r="43" spans="1:16">
      <c r="A43" s="2">
        <v>5</v>
      </c>
      <c r="B43" s="18" t="s">
        <v>85</v>
      </c>
      <c r="C43" s="18">
        <v>2012</v>
      </c>
      <c r="D43">
        <v>113.93664</v>
      </c>
      <c r="E43">
        <v>71727</v>
      </c>
      <c r="F43">
        <v>6055</v>
      </c>
      <c r="G43">
        <v>78836</v>
      </c>
      <c r="H43">
        <v>0.04488111</v>
      </c>
      <c r="I43">
        <v>0.043659</v>
      </c>
      <c r="J43">
        <v>629.5341</v>
      </c>
      <c r="K43">
        <v>53.143572</v>
      </c>
      <c r="L43">
        <v>691.92843</v>
      </c>
      <c r="M43">
        <v>0.36981823</v>
      </c>
      <c r="N43">
        <v>0.51688943</v>
      </c>
      <c r="O43">
        <v>0.00472159</v>
      </c>
      <c r="P43">
        <v>0.00427837992013691</v>
      </c>
    </row>
    <row r="44" spans="1:16">
      <c r="A44" s="2">
        <v>5</v>
      </c>
      <c r="B44" s="18" t="s">
        <v>85</v>
      </c>
      <c r="C44" s="18">
        <v>2013</v>
      </c>
      <c r="D44">
        <v>116.87549</v>
      </c>
      <c r="E44">
        <v>72501</v>
      </c>
      <c r="F44">
        <v>6156</v>
      </c>
      <c r="G44">
        <v>78092</v>
      </c>
      <c r="H44">
        <v>0.06001743</v>
      </c>
      <c r="I44">
        <v>0.06005141</v>
      </c>
      <c r="J44">
        <v>620.32681</v>
      </c>
      <c r="K44">
        <v>52.671437</v>
      </c>
      <c r="L44">
        <v>668.16404</v>
      </c>
      <c r="M44">
        <v>0.39858273</v>
      </c>
      <c r="N44">
        <v>0.50467724</v>
      </c>
      <c r="O44">
        <v>0.00675285</v>
      </c>
      <c r="P44">
        <v>0.00528829750938246</v>
      </c>
    </row>
    <row r="45" spans="1:16">
      <c r="A45" s="2">
        <v>5</v>
      </c>
      <c r="B45" s="18" t="s">
        <v>85</v>
      </c>
      <c r="C45" s="18">
        <v>2014</v>
      </c>
      <c r="D45">
        <v>120.00219</v>
      </c>
      <c r="E45">
        <v>65512</v>
      </c>
      <c r="F45">
        <v>6273</v>
      </c>
      <c r="G45">
        <v>59221</v>
      </c>
      <c r="H45">
        <v>0.11465577</v>
      </c>
      <c r="I45">
        <v>0.15649676</v>
      </c>
      <c r="J45">
        <v>545.92337</v>
      </c>
      <c r="K45">
        <v>52.274046</v>
      </c>
      <c r="L45">
        <v>493.49933</v>
      </c>
      <c r="M45">
        <v>0.55440615</v>
      </c>
      <c r="N45">
        <v>0.4478855</v>
      </c>
      <c r="O45">
        <v>0.01025017</v>
      </c>
      <c r="P45">
        <v>0.00732936326156665</v>
      </c>
    </row>
    <row r="46" spans="1:16">
      <c r="A46" s="2">
        <v>5</v>
      </c>
      <c r="B46" s="18" t="s">
        <v>85</v>
      </c>
      <c r="C46" s="18">
        <v>2015</v>
      </c>
      <c r="D46">
        <v>125.04439</v>
      </c>
      <c r="E46">
        <v>46689</v>
      </c>
      <c r="F46">
        <v>7264</v>
      </c>
      <c r="G46">
        <v>1859866</v>
      </c>
      <c r="H46">
        <v>0.61267985</v>
      </c>
      <c r="I46">
        <v>0.7776485</v>
      </c>
      <c r="J46">
        <v>373.37941</v>
      </c>
      <c r="K46">
        <v>58.091371</v>
      </c>
      <c r="L46">
        <v>14873.646</v>
      </c>
      <c r="M46">
        <v>9.1152982</v>
      </c>
      <c r="N46">
        <v>4.5335987</v>
      </c>
      <c r="O46">
        <v>0.00677163</v>
      </c>
      <c r="P46">
        <v>0.00506479964248473</v>
      </c>
    </row>
    <row r="47" spans="1:16">
      <c r="A47" s="2">
        <v>5</v>
      </c>
      <c r="B47" s="18" t="s">
        <v>85</v>
      </c>
      <c r="C47" s="18">
        <v>2016</v>
      </c>
      <c r="D47">
        <v>134.93526</v>
      </c>
      <c r="E47">
        <v>24127</v>
      </c>
      <c r="F47">
        <v>3902</v>
      </c>
      <c r="G47">
        <v>48524</v>
      </c>
      <c r="H47">
        <v>0.10635455</v>
      </c>
      <c r="I47">
        <v>0.12520166</v>
      </c>
      <c r="J47">
        <v>178.80427</v>
      </c>
      <c r="K47">
        <v>28.917571</v>
      </c>
      <c r="L47">
        <v>359.60949</v>
      </c>
      <c r="M47">
        <v>0.29117728</v>
      </c>
      <c r="N47">
        <v>0.10206903</v>
      </c>
      <c r="O47">
        <v>0.00853879</v>
      </c>
      <c r="P47">
        <v>0.0058398810787853</v>
      </c>
    </row>
    <row r="48" spans="1:16">
      <c r="A48" s="2">
        <v>5</v>
      </c>
      <c r="B48" s="18" t="s">
        <v>85</v>
      </c>
      <c r="C48" s="18">
        <v>2017</v>
      </c>
      <c r="D48">
        <v>150.03351</v>
      </c>
      <c r="E48">
        <v>18923</v>
      </c>
      <c r="F48">
        <v>2310</v>
      </c>
      <c r="G48">
        <v>23686</v>
      </c>
      <c r="H48">
        <v>0.09189578</v>
      </c>
      <c r="I48">
        <v>0.106908</v>
      </c>
      <c r="J48">
        <v>126.12516</v>
      </c>
      <c r="K48">
        <v>15.39656</v>
      </c>
      <c r="L48">
        <v>157.8714</v>
      </c>
      <c r="M48">
        <v>0.17715041</v>
      </c>
      <c r="N48">
        <v>0.03102109</v>
      </c>
      <c r="O48">
        <v>0.00811735</v>
      </c>
      <c r="P48">
        <v>0.00483690933895572</v>
      </c>
    </row>
    <row r="49" spans="1:16">
      <c r="A49" s="2">
        <v>5</v>
      </c>
      <c r="B49" s="18" t="s">
        <v>85</v>
      </c>
      <c r="C49" s="18">
        <v>2018</v>
      </c>
      <c r="D49">
        <v>163.55631</v>
      </c>
      <c r="E49">
        <v>18961</v>
      </c>
      <c r="F49">
        <v>2023</v>
      </c>
      <c r="G49">
        <v>19289</v>
      </c>
      <c r="H49">
        <v>0.07687828</v>
      </c>
      <c r="I49">
        <v>0.11584351</v>
      </c>
      <c r="J49">
        <v>115.92949</v>
      </c>
      <c r="K49">
        <v>12.368829</v>
      </c>
      <c r="L49">
        <v>117.93492</v>
      </c>
      <c r="M49">
        <v>0.16546501</v>
      </c>
      <c r="N49">
        <v>0.02124028</v>
      </c>
      <c r="O49">
        <v>0.00438845</v>
      </c>
      <c r="P49">
        <v>0.00285359801488834</v>
      </c>
    </row>
    <row r="50" spans="1:16">
      <c r="A50" s="2">
        <v>5</v>
      </c>
      <c r="B50" s="18" t="s">
        <v>85</v>
      </c>
      <c r="C50" s="18">
        <v>2019</v>
      </c>
      <c r="D50">
        <v>161.2</v>
      </c>
      <c r="E50">
        <v>14269</v>
      </c>
      <c r="F50">
        <v>2269</v>
      </c>
      <c r="G50">
        <v>17063</v>
      </c>
      <c r="H50">
        <v>0.05233912</v>
      </c>
      <c r="I50">
        <v>0.11014088</v>
      </c>
      <c r="J50">
        <v>88.51737</v>
      </c>
      <c r="K50">
        <v>14.075682</v>
      </c>
      <c r="L50">
        <v>105.84988</v>
      </c>
      <c r="M50">
        <v>0.14227437</v>
      </c>
      <c r="N50">
        <v>0.02242886</v>
      </c>
      <c r="O50">
        <v>0.00620328</v>
      </c>
      <c r="P50">
        <v>0.00389809271891967</v>
      </c>
    </row>
    <row r="51" spans="1:16">
      <c r="A51" s="2">
        <v>5</v>
      </c>
      <c r="B51" s="18" t="s">
        <v>85</v>
      </c>
      <c r="C51" s="18">
        <v>2020</v>
      </c>
      <c r="D51">
        <v>168.58</v>
      </c>
      <c r="P51">
        <v>0.00320061451798745</v>
      </c>
    </row>
    <row r="52" spans="1:16">
      <c r="A52" s="2">
        <v>6</v>
      </c>
      <c r="B52" s="18" t="s">
        <v>90</v>
      </c>
      <c r="C52" s="18">
        <v>2011</v>
      </c>
      <c r="D52">
        <v>278.90278</v>
      </c>
      <c r="E52">
        <v>220318</v>
      </c>
      <c r="F52">
        <v>7205</v>
      </c>
      <c r="G52">
        <v>221276</v>
      </c>
      <c r="H52">
        <v>0.13217834</v>
      </c>
      <c r="I52">
        <v>0.34613605</v>
      </c>
      <c r="J52">
        <v>789.94551</v>
      </c>
      <c r="K52">
        <v>25.833375</v>
      </c>
      <c r="L52">
        <v>793.3804</v>
      </c>
      <c r="M52">
        <v>0.2610927</v>
      </c>
      <c r="N52">
        <v>0.42668965</v>
      </c>
      <c r="O52">
        <v>0.00461223</v>
      </c>
      <c r="P52">
        <v>0.0031055900621118</v>
      </c>
    </row>
    <row r="53" spans="1:16">
      <c r="A53" s="2">
        <v>6</v>
      </c>
      <c r="B53" s="18" t="s">
        <v>90</v>
      </c>
      <c r="C53" s="18">
        <v>2012</v>
      </c>
      <c r="D53">
        <v>302.42864</v>
      </c>
      <c r="E53">
        <v>202792</v>
      </c>
      <c r="F53">
        <v>5906</v>
      </c>
      <c r="G53">
        <v>195790</v>
      </c>
      <c r="H53">
        <v>0.09635174</v>
      </c>
      <c r="I53">
        <v>0.10070182</v>
      </c>
      <c r="J53">
        <v>670.54496</v>
      </c>
      <c r="K53">
        <v>19.528574</v>
      </c>
      <c r="L53">
        <v>647.39239</v>
      </c>
      <c r="M53">
        <v>0.20465271</v>
      </c>
      <c r="N53">
        <v>0.29614024</v>
      </c>
      <c r="O53">
        <v>0.00351917</v>
      </c>
      <c r="P53">
        <v>0.0020543615676359</v>
      </c>
    </row>
    <row r="54" spans="1:16">
      <c r="A54" s="2">
        <v>6</v>
      </c>
      <c r="B54" s="18" t="s">
        <v>90</v>
      </c>
      <c r="C54" s="18">
        <v>2013</v>
      </c>
      <c r="D54">
        <v>306.15043</v>
      </c>
      <c r="E54">
        <v>184980</v>
      </c>
      <c r="F54">
        <v>7125</v>
      </c>
      <c r="G54">
        <v>213885</v>
      </c>
      <c r="H54">
        <v>0.12872992</v>
      </c>
      <c r="I54">
        <v>0.13227414</v>
      </c>
      <c r="J54">
        <v>604.21277</v>
      </c>
      <c r="K54">
        <v>23.272873</v>
      </c>
      <c r="L54">
        <v>698.62714</v>
      </c>
      <c r="M54">
        <v>0.21506199</v>
      </c>
      <c r="N54">
        <v>0.26598785</v>
      </c>
      <c r="O54">
        <v>0.00348368</v>
      </c>
      <c r="P54">
        <v>0.00203634085213033</v>
      </c>
    </row>
    <row r="55" spans="1:16">
      <c r="A55" s="2">
        <v>6</v>
      </c>
      <c r="B55" s="18" t="s">
        <v>90</v>
      </c>
      <c r="C55" s="18">
        <v>2014</v>
      </c>
      <c r="D55">
        <v>308.00054</v>
      </c>
      <c r="E55">
        <v>145946</v>
      </c>
      <c r="F55">
        <v>6388</v>
      </c>
      <c r="G55">
        <v>301827</v>
      </c>
      <c r="H55">
        <v>0.3295011</v>
      </c>
      <c r="I55">
        <v>0.47758397</v>
      </c>
      <c r="J55">
        <v>473.84982</v>
      </c>
      <c r="K55">
        <v>20.740223</v>
      </c>
      <c r="L55">
        <v>979.95607</v>
      </c>
      <c r="M55">
        <v>0.72146249</v>
      </c>
      <c r="N55">
        <v>0.18467374</v>
      </c>
      <c r="O55">
        <v>0.00780174</v>
      </c>
      <c r="P55">
        <v>0.00413304467624483</v>
      </c>
    </row>
    <row r="56" spans="1:16">
      <c r="A56" s="2">
        <v>6</v>
      </c>
      <c r="B56" s="18" t="s">
        <v>90</v>
      </c>
      <c r="C56" s="18">
        <v>2015</v>
      </c>
      <c r="D56">
        <v>314.54319</v>
      </c>
      <c r="E56">
        <v>110193</v>
      </c>
      <c r="F56">
        <v>6101</v>
      </c>
      <c r="G56">
        <v>191713</v>
      </c>
      <c r="H56">
        <v>0.13035954</v>
      </c>
      <c r="I56">
        <v>0.16890756</v>
      </c>
      <c r="J56">
        <v>350.32709</v>
      </c>
      <c r="K56">
        <v>19.396382</v>
      </c>
      <c r="L56">
        <v>609.49658</v>
      </c>
      <c r="M56">
        <v>0.13089597</v>
      </c>
      <c r="N56">
        <v>0.11119095</v>
      </c>
      <c r="O56">
        <v>0.00918047</v>
      </c>
      <c r="P56">
        <v>0.00659937888198758</v>
      </c>
    </row>
    <row r="57" spans="1:16">
      <c r="A57" s="2">
        <v>6</v>
      </c>
      <c r="B57" s="18" t="s">
        <v>90</v>
      </c>
      <c r="C57" s="18">
        <v>2016</v>
      </c>
      <c r="D57">
        <v>333.70903</v>
      </c>
      <c r="E57">
        <v>71485</v>
      </c>
      <c r="F57">
        <v>4806</v>
      </c>
      <c r="G57">
        <v>117504</v>
      </c>
      <c r="H57">
        <v>0.24461643</v>
      </c>
      <c r="I57">
        <v>0.2910428</v>
      </c>
      <c r="J57">
        <v>214.21356</v>
      </c>
      <c r="K57">
        <v>14.401768</v>
      </c>
      <c r="L57">
        <v>352.11513</v>
      </c>
      <c r="M57">
        <v>0.20111677</v>
      </c>
      <c r="N57">
        <v>0.04677818</v>
      </c>
      <c r="O57">
        <v>0.00775444</v>
      </c>
      <c r="P57">
        <v>0.00546294999299622</v>
      </c>
    </row>
    <row r="58" spans="1:16">
      <c r="A58" s="2">
        <v>6</v>
      </c>
      <c r="B58" s="18" t="s">
        <v>90</v>
      </c>
      <c r="C58" s="18">
        <v>2017</v>
      </c>
      <c r="D58">
        <v>337.95261</v>
      </c>
      <c r="E58">
        <v>58914</v>
      </c>
      <c r="F58">
        <v>2743</v>
      </c>
      <c r="G58">
        <v>71523</v>
      </c>
      <c r="H58">
        <v>0.24621075</v>
      </c>
      <c r="I58">
        <v>0.29793949</v>
      </c>
      <c r="J58">
        <v>174.32622</v>
      </c>
      <c r="K58">
        <v>8.1165226</v>
      </c>
      <c r="L58">
        <v>211.63618</v>
      </c>
      <c r="M58">
        <v>0.24060603</v>
      </c>
      <c r="N58">
        <v>0.02306969</v>
      </c>
      <c r="O58">
        <v>0.0074943</v>
      </c>
      <c r="P58">
        <v>0.00481109381632942</v>
      </c>
    </row>
    <row r="59" spans="1:16">
      <c r="A59" s="2">
        <v>6</v>
      </c>
      <c r="B59" s="18" t="s">
        <v>90</v>
      </c>
      <c r="C59" s="18">
        <v>2018</v>
      </c>
      <c r="D59">
        <v>345.45705</v>
      </c>
      <c r="E59">
        <v>45278</v>
      </c>
      <c r="F59">
        <v>2591</v>
      </c>
      <c r="G59">
        <v>61141</v>
      </c>
      <c r="H59">
        <v>0.19796819</v>
      </c>
      <c r="I59">
        <v>0.29439836</v>
      </c>
      <c r="J59">
        <v>131.06694</v>
      </c>
      <c r="K59">
        <v>7.5002088</v>
      </c>
      <c r="L59">
        <v>176.98582</v>
      </c>
      <c r="M59">
        <v>0.21220791</v>
      </c>
      <c r="N59">
        <v>0.01452666</v>
      </c>
      <c r="O59">
        <v>0.00838449</v>
      </c>
      <c r="P59">
        <v>0.00538269659971117</v>
      </c>
    </row>
    <row r="60" spans="1:16">
      <c r="A60" s="2">
        <v>6</v>
      </c>
      <c r="B60" s="18" t="s">
        <v>90</v>
      </c>
      <c r="C60" s="18">
        <v>2019</v>
      </c>
      <c r="D60">
        <v>348.6</v>
      </c>
      <c r="E60">
        <v>44142</v>
      </c>
      <c r="F60">
        <v>1903</v>
      </c>
      <c r="G60">
        <v>61686</v>
      </c>
      <c r="H60">
        <v>0.15153788</v>
      </c>
      <c r="I60">
        <v>0.32501501</v>
      </c>
      <c r="J60">
        <v>126.62651</v>
      </c>
      <c r="K60">
        <v>5.4589788</v>
      </c>
      <c r="L60">
        <v>176.95353</v>
      </c>
      <c r="M60">
        <v>0.22495826</v>
      </c>
      <c r="N60">
        <v>0.01153727</v>
      </c>
      <c r="O60">
        <v>0.00795372</v>
      </c>
      <c r="P60">
        <v>0.00436790215899164</v>
      </c>
    </row>
    <row r="61" spans="1:16">
      <c r="A61" s="2">
        <v>6</v>
      </c>
      <c r="B61" s="18" t="s">
        <v>90</v>
      </c>
      <c r="C61" s="18">
        <v>2020</v>
      </c>
      <c r="D61">
        <v>363.66</v>
      </c>
      <c r="P61">
        <v>0.00478529152499685</v>
      </c>
    </row>
    <row r="62" spans="1:16">
      <c r="A62" s="2">
        <v>7</v>
      </c>
      <c r="B62" s="18" t="s">
        <v>93</v>
      </c>
      <c r="C62" s="18">
        <v>2011</v>
      </c>
      <c r="D62">
        <v>142.89231</v>
      </c>
      <c r="E62">
        <v>106528</v>
      </c>
      <c r="F62">
        <v>14897</v>
      </c>
      <c r="G62">
        <v>93133</v>
      </c>
      <c r="H62">
        <v>0.09016412</v>
      </c>
      <c r="I62">
        <v>0.22133672</v>
      </c>
      <c r="J62">
        <v>745.51248</v>
      </c>
      <c r="K62">
        <v>104.25334</v>
      </c>
      <c r="L62">
        <v>651.77055</v>
      </c>
      <c r="M62">
        <v>0.90522443</v>
      </c>
      <c r="N62">
        <v>1.4399416</v>
      </c>
      <c r="O62">
        <v>0.00343811</v>
      </c>
      <c r="P62">
        <v>0.000798403193612774</v>
      </c>
    </row>
    <row r="63" spans="1:16">
      <c r="A63" s="2">
        <v>7</v>
      </c>
      <c r="B63" s="18" t="s">
        <v>93</v>
      </c>
      <c r="C63" s="18">
        <v>2012</v>
      </c>
      <c r="D63">
        <v>153.2062</v>
      </c>
      <c r="E63">
        <v>99770</v>
      </c>
      <c r="F63">
        <v>14806</v>
      </c>
      <c r="G63">
        <v>89289</v>
      </c>
      <c r="H63">
        <v>0.07510903</v>
      </c>
      <c r="I63">
        <v>0.07723677</v>
      </c>
      <c r="J63">
        <v>651.21385</v>
      </c>
      <c r="K63">
        <v>96.640998</v>
      </c>
      <c r="L63">
        <v>582.80278</v>
      </c>
      <c r="M63">
        <v>0.89669974</v>
      </c>
      <c r="N63">
        <v>1.2053139</v>
      </c>
      <c r="O63">
        <v>0.00311698</v>
      </c>
      <c r="P63">
        <v>0.00138227614805713</v>
      </c>
    </row>
    <row r="64" spans="1:16">
      <c r="A64" s="2">
        <v>7</v>
      </c>
      <c r="B64" s="18" t="s">
        <v>93</v>
      </c>
      <c r="C64" s="18">
        <v>2013</v>
      </c>
      <c r="D64">
        <v>160.45756</v>
      </c>
      <c r="E64">
        <v>91811</v>
      </c>
      <c r="F64">
        <v>14318</v>
      </c>
      <c r="G64">
        <v>98121</v>
      </c>
      <c r="H64">
        <v>0.09664388</v>
      </c>
      <c r="I64">
        <v>0.10020842</v>
      </c>
      <c r="J64">
        <v>572.18245</v>
      </c>
      <c r="K64">
        <v>89.232318</v>
      </c>
      <c r="L64">
        <v>611.50749</v>
      </c>
      <c r="M64">
        <v>0.78904114</v>
      </c>
      <c r="N64">
        <v>1.0085236</v>
      </c>
      <c r="O64">
        <v>0.00526662</v>
      </c>
      <c r="P64">
        <v>0.00233058443886698</v>
      </c>
    </row>
    <row r="65" spans="1:16">
      <c r="A65" s="2">
        <v>7</v>
      </c>
      <c r="B65" s="18" t="s">
        <v>93</v>
      </c>
      <c r="C65" s="18">
        <v>2014</v>
      </c>
      <c r="D65">
        <v>164.69408</v>
      </c>
      <c r="E65">
        <v>90924</v>
      </c>
      <c r="F65">
        <v>14323</v>
      </c>
      <c r="G65">
        <v>131568</v>
      </c>
      <c r="H65">
        <v>0.22609587</v>
      </c>
      <c r="I65">
        <v>0.32447276</v>
      </c>
      <c r="J65">
        <v>552.07813</v>
      </c>
      <c r="K65">
        <v>86.967303</v>
      </c>
      <c r="L65">
        <v>798.86296</v>
      </c>
      <c r="M65">
        <v>1.2644195</v>
      </c>
      <c r="N65">
        <v>0.95928433</v>
      </c>
      <c r="O65">
        <v>0.00757904</v>
      </c>
      <c r="P65">
        <v>0.00431344356578001</v>
      </c>
    </row>
    <row r="66" spans="1:16">
      <c r="A66" s="2">
        <v>7</v>
      </c>
      <c r="B66" s="18" t="s">
        <v>93</v>
      </c>
      <c r="C66" s="18">
        <v>2015</v>
      </c>
      <c r="D66">
        <v>176.47323</v>
      </c>
      <c r="E66">
        <v>76035</v>
      </c>
      <c r="F66">
        <v>11979</v>
      </c>
      <c r="G66">
        <v>100738</v>
      </c>
      <c r="H66">
        <v>0.11341012</v>
      </c>
      <c r="I66">
        <v>0.14363939</v>
      </c>
      <c r="J66">
        <v>430.85855</v>
      </c>
      <c r="K66">
        <v>67.879984</v>
      </c>
      <c r="L66">
        <v>570.84012</v>
      </c>
      <c r="M66">
        <v>0.60257958</v>
      </c>
      <c r="N66">
        <v>0.58004221</v>
      </c>
      <c r="O66">
        <v>0.0045347</v>
      </c>
      <c r="P66">
        <v>0.0024374390640234</v>
      </c>
    </row>
    <row r="67" spans="1:16">
      <c r="A67" s="2">
        <v>7</v>
      </c>
      <c r="B67" s="18" t="s">
        <v>93</v>
      </c>
      <c r="C67" s="18">
        <v>2016</v>
      </c>
      <c r="D67">
        <v>197.5746</v>
      </c>
      <c r="E67">
        <v>60997</v>
      </c>
      <c r="F67">
        <v>9289</v>
      </c>
      <c r="G67">
        <v>81860</v>
      </c>
      <c r="H67">
        <v>0.22965138</v>
      </c>
      <c r="I67">
        <v>0.28081468</v>
      </c>
      <c r="J67">
        <v>308.72896</v>
      </c>
      <c r="K67">
        <v>47.015153</v>
      </c>
      <c r="L67">
        <v>414.32451</v>
      </c>
      <c r="M67">
        <v>0.67003173</v>
      </c>
      <c r="N67">
        <v>0.27897858</v>
      </c>
      <c r="O67">
        <v>0.00943936</v>
      </c>
      <c r="P67">
        <v>0.00597163473500871</v>
      </c>
    </row>
    <row r="68" spans="1:16">
      <c r="A68" s="2">
        <v>7</v>
      </c>
      <c r="B68" s="18" t="s">
        <v>93</v>
      </c>
      <c r="C68" s="18">
        <v>2017</v>
      </c>
      <c r="D68">
        <v>209.06243</v>
      </c>
      <c r="E68">
        <v>23663</v>
      </c>
      <c r="F68">
        <v>5843</v>
      </c>
      <c r="G68">
        <v>42428</v>
      </c>
      <c r="H68">
        <v>0.15855961</v>
      </c>
      <c r="I68">
        <v>0.19357266</v>
      </c>
      <c r="J68">
        <v>113.18629</v>
      </c>
      <c r="K68">
        <v>27.948589</v>
      </c>
      <c r="L68">
        <v>202.94416</v>
      </c>
      <c r="M68">
        <v>0.33641996</v>
      </c>
      <c r="N68">
        <v>0.08409853</v>
      </c>
      <c r="O68">
        <v>0.00610998</v>
      </c>
      <c r="P68">
        <v>0.00385829533497019</v>
      </c>
    </row>
    <row r="69" spans="1:16">
      <c r="A69" s="2">
        <v>7</v>
      </c>
      <c r="B69" s="18" t="s">
        <v>93</v>
      </c>
      <c r="C69" s="18">
        <v>2018</v>
      </c>
      <c r="D69">
        <v>215.07611</v>
      </c>
      <c r="E69">
        <v>13624</v>
      </c>
      <c r="F69">
        <v>4137</v>
      </c>
      <c r="G69">
        <v>36704</v>
      </c>
      <c r="H69">
        <v>0.10077888</v>
      </c>
      <c r="I69">
        <v>0.15900238</v>
      </c>
      <c r="J69">
        <v>63.345018</v>
      </c>
      <c r="K69">
        <v>19.235051</v>
      </c>
      <c r="L69">
        <v>170.65587</v>
      </c>
      <c r="M69">
        <v>0.18192205</v>
      </c>
      <c r="N69">
        <v>0.03758494</v>
      </c>
      <c r="O69">
        <v>0.00527406</v>
      </c>
      <c r="P69">
        <v>0.00356795329224781</v>
      </c>
    </row>
    <row r="70" spans="1:16">
      <c r="A70" s="2">
        <v>7</v>
      </c>
      <c r="B70" s="18" t="s">
        <v>93</v>
      </c>
      <c r="C70" s="18">
        <v>2019</v>
      </c>
      <c r="D70">
        <v>212</v>
      </c>
      <c r="E70">
        <v>10902</v>
      </c>
      <c r="F70">
        <v>4011</v>
      </c>
      <c r="G70">
        <v>12626</v>
      </c>
      <c r="H70">
        <v>0.04762239</v>
      </c>
      <c r="I70">
        <v>0.10514496</v>
      </c>
      <c r="J70">
        <v>51.424528</v>
      </c>
      <c r="K70">
        <v>18.919811</v>
      </c>
      <c r="L70">
        <v>59.556604</v>
      </c>
      <c r="M70">
        <v>0.11759405</v>
      </c>
      <c r="N70">
        <v>0.03514793</v>
      </c>
      <c r="O70">
        <v>0.00512006</v>
      </c>
      <c r="P70">
        <v>0.00316933293087836</v>
      </c>
    </row>
    <row r="71" spans="1:16">
      <c r="A71" s="2">
        <v>7</v>
      </c>
      <c r="B71" s="18" t="s">
        <v>93</v>
      </c>
      <c r="C71" s="18">
        <v>2020</v>
      </c>
      <c r="D71">
        <v>220.04</v>
      </c>
      <c r="P71">
        <v>0.00416016640665627</v>
      </c>
    </row>
    <row r="72" spans="1:16">
      <c r="A72" s="2">
        <v>8</v>
      </c>
      <c r="B72" s="18" t="s">
        <v>97</v>
      </c>
      <c r="C72" s="18">
        <v>2011</v>
      </c>
      <c r="D72">
        <v>244.99</v>
      </c>
      <c r="E72">
        <v>76427</v>
      </c>
      <c r="F72">
        <v>16395</v>
      </c>
      <c r="G72">
        <v>37707</v>
      </c>
      <c r="H72">
        <v>0.0736964</v>
      </c>
      <c r="I72">
        <v>0.16815783</v>
      </c>
      <c r="J72">
        <v>311.95967</v>
      </c>
      <c r="K72">
        <v>66.921099</v>
      </c>
      <c r="L72">
        <v>153.9124</v>
      </c>
      <c r="M72">
        <v>0.31342081</v>
      </c>
      <c r="N72">
        <v>0.51146658</v>
      </c>
      <c r="O72">
        <v>0.00506073</v>
      </c>
      <c r="P72">
        <v>0.00423265974877116</v>
      </c>
    </row>
    <row r="73" spans="1:16">
      <c r="A73" s="2">
        <v>8</v>
      </c>
      <c r="B73" s="18" t="s">
        <v>97</v>
      </c>
      <c r="C73" s="18">
        <v>2012</v>
      </c>
      <c r="D73">
        <v>272.09</v>
      </c>
      <c r="E73">
        <v>75312</v>
      </c>
      <c r="F73">
        <v>15774</v>
      </c>
      <c r="G73">
        <v>36703</v>
      </c>
      <c r="H73">
        <v>0.06367067</v>
      </c>
      <c r="I73">
        <v>0.06418901</v>
      </c>
      <c r="J73">
        <v>276.79077</v>
      </c>
      <c r="K73">
        <v>57.973465</v>
      </c>
      <c r="L73">
        <v>134.89287</v>
      </c>
      <c r="M73">
        <v>0.27978944</v>
      </c>
      <c r="N73">
        <v>0.38420709</v>
      </c>
      <c r="O73">
        <v>0.00734368</v>
      </c>
      <c r="P73">
        <v>0.00363321799307958</v>
      </c>
    </row>
    <row r="74" spans="1:16">
      <c r="A74" s="2">
        <v>8</v>
      </c>
      <c r="B74" s="18" t="s">
        <v>97</v>
      </c>
      <c r="C74" s="18">
        <v>2013</v>
      </c>
      <c r="D74">
        <v>290.43115</v>
      </c>
      <c r="E74">
        <v>79253</v>
      </c>
      <c r="F74">
        <v>14271</v>
      </c>
      <c r="G74">
        <v>39071</v>
      </c>
      <c r="H74">
        <v>0.08061184</v>
      </c>
      <c r="I74">
        <v>0.0809654</v>
      </c>
      <c r="J74">
        <v>272.88051</v>
      </c>
      <c r="K74">
        <v>49.137291</v>
      </c>
      <c r="L74">
        <v>134.52758</v>
      </c>
      <c r="M74">
        <v>0.21679742</v>
      </c>
      <c r="N74">
        <v>0.28541623</v>
      </c>
      <c r="O74">
        <v>0.00800821</v>
      </c>
      <c r="P74">
        <v>0.00435767822903957</v>
      </c>
    </row>
    <row r="75" spans="1:16">
      <c r="A75" s="2">
        <v>8</v>
      </c>
      <c r="B75" s="18" t="s">
        <v>97</v>
      </c>
      <c r="C75" s="18">
        <v>2014</v>
      </c>
      <c r="D75">
        <v>303.52036</v>
      </c>
      <c r="E75">
        <v>64676</v>
      </c>
      <c r="F75">
        <v>14200</v>
      </c>
      <c r="G75">
        <v>53790</v>
      </c>
      <c r="H75">
        <v>0.15645312</v>
      </c>
      <c r="I75">
        <v>0.22025025</v>
      </c>
      <c r="J75">
        <v>213.0862</v>
      </c>
      <c r="K75">
        <v>46.784341</v>
      </c>
      <c r="L75">
        <v>177.2204</v>
      </c>
      <c r="M75">
        <v>0.24102714</v>
      </c>
      <c r="N75">
        <v>0.24613446</v>
      </c>
      <c r="O75">
        <v>0.00737652</v>
      </c>
      <c r="P75">
        <v>0.0060355233660976</v>
      </c>
    </row>
    <row r="76" spans="1:16">
      <c r="A76" s="2">
        <v>8</v>
      </c>
      <c r="B76" s="18" t="s">
        <v>97</v>
      </c>
      <c r="C76" s="18">
        <v>2015</v>
      </c>
      <c r="D76">
        <v>300.034</v>
      </c>
      <c r="E76">
        <v>49850</v>
      </c>
      <c r="F76">
        <v>10913</v>
      </c>
      <c r="G76">
        <v>31698</v>
      </c>
      <c r="H76">
        <v>0.07692648</v>
      </c>
      <c r="I76">
        <v>0.09376728</v>
      </c>
      <c r="J76">
        <v>166.14784</v>
      </c>
      <c r="K76">
        <v>36.372544</v>
      </c>
      <c r="L76">
        <v>105.64803</v>
      </c>
      <c r="M76">
        <v>0.14431269</v>
      </c>
      <c r="N76">
        <v>0.14699441</v>
      </c>
      <c r="O76">
        <v>0.00727663</v>
      </c>
      <c r="P76">
        <v>0.0057372346528973</v>
      </c>
    </row>
    <row r="77" spans="1:16">
      <c r="A77" s="2">
        <v>8</v>
      </c>
      <c r="B77" s="18" t="s">
        <v>97</v>
      </c>
      <c r="C77" s="18">
        <v>2016</v>
      </c>
      <c r="D77">
        <v>347.71269</v>
      </c>
      <c r="E77">
        <v>27999</v>
      </c>
      <c r="F77">
        <v>7419</v>
      </c>
      <c r="G77">
        <v>14050</v>
      </c>
      <c r="H77">
        <v>0.10719428</v>
      </c>
      <c r="I77">
        <v>0.13051248</v>
      </c>
      <c r="J77">
        <v>80.523377</v>
      </c>
      <c r="K77">
        <v>21.336581</v>
      </c>
      <c r="L77">
        <v>40.406923</v>
      </c>
      <c r="M77">
        <v>0.08258892</v>
      </c>
      <c r="N77">
        <v>0.04697544</v>
      </c>
      <c r="O77">
        <v>0.01017812</v>
      </c>
      <c r="P77">
        <v>0.00425350914504466</v>
      </c>
    </row>
    <row r="78" spans="1:16">
      <c r="A78" s="2">
        <v>8</v>
      </c>
      <c r="B78" s="18" t="s">
        <v>97</v>
      </c>
      <c r="C78" s="18">
        <v>2017</v>
      </c>
      <c r="D78">
        <v>344.97444</v>
      </c>
      <c r="E78">
        <v>8413</v>
      </c>
      <c r="F78">
        <v>6514</v>
      </c>
      <c r="G78">
        <v>9308</v>
      </c>
      <c r="H78">
        <v>0.08538218</v>
      </c>
      <c r="I78">
        <v>0.10149666</v>
      </c>
      <c r="J78">
        <v>24.387314</v>
      </c>
      <c r="K78">
        <v>18.882558</v>
      </c>
      <c r="L78">
        <v>26.981709</v>
      </c>
      <c r="M78">
        <v>0.09096272</v>
      </c>
      <c r="N78">
        <v>0.03380959</v>
      </c>
      <c r="O78">
        <v>0.00535207</v>
      </c>
      <c r="P78">
        <v>0.00559313215400624</v>
      </c>
    </row>
    <row r="79" spans="1:16">
      <c r="A79" s="2">
        <v>8</v>
      </c>
      <c r="B79" s="18" t="s">
        <v>97</v>
      </c>
      <c r="C79" s="18">
        <v>2018</v>
      </c>
      <c r="D79">
        <v>358.97885</v>
      </c>
      <c r="E79">
        <v>5281</v>
      </c>
      <c r="F79">
        <v>6539</v>
      </c>
      <c r="G79">
        <v>9255</v>
      </c>
      <c r="H79">
        <v>0.05114429</v>
      </c>
      <c r="I79">
        <v>0.1023906</v>
      </c>
      <c r="J79">
        <v>14.711173</v>
      </c>
      <c r="K79">
        <v>18.215558</v>
      </c>
      <c r="L79">
        <v>25.781463</v>
      </c>
      <c r="M79">
        <v>0.07800321</v>
      </c>
      <c r="N79">
        <v>0.03113879</v>
      </c>
      <c r="O79">
        <v>0.00535742</v>
      </c>
      <c r="P79">
        <v>0.00304524361948956</v>
      </c>
    </row>
    <row r="80" spans="1:16">
      <c r="A80" s="2">
        <v>8</v>
      </c>
      <c r="B80" s="18" t="s">
        <v>97</v>
      </c>
      <c r="C80" s="18">
        <v>2019</v>
      </c>
      <c r="D80">
        <v>377.2</v>
      </c>
      <c r="E80">
        <v>4668</v>
      </c>
      <c r="F80">
        <v>7329</v>
      </c>
      <c r="G80">
        <v>7508</v>
      </c>
      <c r="H80">
        <v>0.04170578</v>
      </c>
      <c r="I80">
        <v>0.10363172</v>
      </c>
      <c r="J80">
        <v>12.375398</v>
      </c>
      <c r="K80">
        <v>19.430011</v>
      </c>
      <c r="L80">
        <v>19.90456</v>
      </c>
      <c r="M80">
        <v>0.09287534</v>
      </c>
      <c r="N80">
        <v>0.03564572</v>
      </c>
      <c r="P80">
        <v>0.0027526543452615</v>
      </c>
    </row>
    <row r="81" spans="1:16">
      <c r="A81" s="2">
        <v>8</v>
      </c>
      <c r="B81" s="18" t="s">
        <v>97</v>
      </c>
      <c r="C81" s="18">
        <v>2020</v>
      </c>
      <c r="D81">
        <v>335.33</v>
      </c>
      <c r="P81">
        <v>0.00363005050505051</v>
      </c>
    </row>
    <row r="82" spans="1:16">
      <c r="A82" s="2">
        <v>9</v>
      </c>
      <c r="B82" s="18" t="s">
        <v>101</v>
      </c>
      <c r="C82" s="18">
        <v>2011</v>
      </c>
      <c r="D82">
        <v>111.861</v>
      </c>
      <c r="E82">
        <v>95524</v>
      </c>
      <c r="F82">
        <v>5582</v>
      </c>
      <c r="G82">
        <v>46545</v>
      </c>
      <c r="H82">
        <v>0.05432253</v>
      </c>
      <c r="I82">
        <v>0.11489499</v>
      </c>
      <c r="J82">
        <v>853.95267</v>
      </c>
      <c r="K82">
        <v>49.901217</v>
      </c>
      <c r="L82">
        <v>416.09676</v>
      </c>
      <c r="M82">
        <v>0.37572234</v>
      </c>
      <c r="N82">
        <v>0.66374028</v>
      </c>
      <c r="O82">
        <v>0.00418216</v>
      </c>
      <c r="P82">
        <v>0.00245922857882475</v>
      </c>
    </row>
    <row r="83" spans="1:16">
      <c r="A83" s="2">
        <v>9</v>
      </c>
      <c r="B83" s="18" t="s">
        <v>101</v>
      </c>
      <c r="C83" s="18">
        <v>2012</v>
      </c>
      <c r="D83">
        <v>123.35529</v>
      </c>
      <c r="E83">
        <v>82994</v>
      </c>
      <c r="F83">
        <v>6263</v>
      </c>
      <c r="G83">
        <v>30542</v>
      </c>
      <c r="H83">
        <v>0.04206419</v>
      </c>
      <c r="I83">
        <v>0.03978582</v>
      </c>
      <c r="J83">
        <v>672.80455</v>
      </c>
      <c r="K83">
        <v>50.772042</v>
      </c>
      <c r="L83">
        <v>247.59376</v>
      </c>
      <c r="M83">
        <v>0.37037214</v>
      </c>
      <c r="N83">
        <v>0.51538504</v>
      </c>
      <c r="O83">
        <v>0.00400837</v>
      </c>
      <c r="P83">
        <v>0.00229127881999141</v>
      </c>
    </row>
    <row r="84" spans="1:16">
      <c r="A84" s="2">
        <v>9</v>
      </c>
      <c r="B84" s="18" t="s">
        <v>101</v>
      </c>
      <c r="C84" s="18">
        <v>2013</v>
      </c>
      <c r="D84">
        <v>131.69971</v>
      </c>
      <c r="E84">
        <v>77689</v>
      </c>
      <c r="F84">
        <v>6032</v>
      </c>
      <c r="G84">
        <v>42559</v>
      </c>
      <c r="H84">
        <v>0.05450192</v>
      </c>
      <c r="I84">
        <v>0.05192401</v>
      </c>
      <c r="J84">
        <v>589.895</v>
      </c>
      <c r="K84">
        <v>45.801164</v>
      </c>
      <c r="L84">
        <v>323.15181</v>
      </c>
      <c r="M84">
        <v>0.32284293</v>
      </c>
      <c r="N84">
        <v>0.40800802</v>
      </c>
      <c r="O84">
        <v>0.00401405</v>
      </c>
      <c r="P84">
        <v>0.00212134068731438</v>
      </c>
    </row>
    <row r="85" spans="1:16">
      <c r="A85" s="2">
        <v>9</v>
      </c>
      <c r="B85" s="18" t="s">
        <v>101</v>
      </c>
      <c r="C85" s="18">
        <v>2014</v>
      </c>
      <c r="D85">
        <v>134.89726</v>
      </c>
      <c r="E85">
        <v>75894</v>
      </c>
      <c r="F85">
        <v>6204</v>
      </c>
      <c r="G85">
        <v>51654</v>
      </c>
      <c r="H85">
        <v>0.11496263</v>
      </c>
      <c r="I85">
        <v>0.16058253</v>
      </c>
      <c r="J85">
        <v>562.60594</v>
      </c>
      <c r="K85">
        <v>45.990556</v>
      </c>
      <c r="L85">
        <v>382.91363</v>
      </c>
      <c r="M85">
        <v>0.44763085</v>
      </c>
      <c r="N85">
        <v>0.39291838</v>
      </c>
      <c r="O85">
        <v>0.00553598</v>
      </c>
      <c r="P85">
        <v>0.00428173838578463</v>
      </c>
    </row>
    <row r="86" spans="1:16">
      <c r="A86" s="2">
        <v>9</v>
      </c>
      <c r="B86" s="18" t="s">
        <v>101</v>
      </c>
      <c r="C86" s="18">
        <v>2015</v>
      </c>
      <c r="D86">
        <v>136.35443</v>
      </c>
      <c r="E86">
        <v>61858</v>
      </c>
      <c r="F86">
        <v>4573</v>
      </c>
      <c r="G86">
        <v>35693</v>
      </c>
      <c r="H86">
        <v>0.05624609</v>
      </c>
      <c r="I86">
        <v>0.06823847</v>
      </c>
      <c r="J86">
        <v>453.65596</v>
      </c>
      <c r="K86">
        <v>33.537598</v>
      </c>
      <c r="L86">
        <v>261.76634</v>
      </c>
      <c r="M86">
        <v>0.25085599</v>
      </c>
      <c r="N86">
        <v>0.22786875</v>
      </c>
      <c r="O86">
        <v>0.00515267</v>
      </c>
      <c r="P86">
        <v>0.00464074251880301</v>
      </c>
    </row>
    <row r="87" spans="1:16">
      <c r="A87" s="2">
        <v>9</v>
      </c>
      <c r="B87" s="18" t="s">
        <v>101</v>
      </c>
      <c r="C87" s="18">
        <v>2016</v>
      </c>
      <c r="D87">
        <v>146.59911</v>
      </c>
      <c r="E87">
        <v>20171</v>
      </c>
      <c r="F87">
        <v>3486</v>
      </c>
      <c r="G87">
        <v>31475</v>
      </c>
      <c r="H87">
        <v>0.08250697</v>
      </c>
      <c r="I87">
        <v>0.09533812</v>
      </c>
      <c r="J87">
        <v>137.59292</v>
      </c>
      <c r="K87">
        <v>23.779135</v>
      </c>
      <c r="L87">
        <v>214.70117</v>
      </c>
      <c r="M87">
        <v>0.15660219</v>
      </c>
      <c r="N87">
        <v>0.06584264</v>
      </c>
      <c r="O87">
        <v>0.00653304</v>
      </c>
      <c r="P87">
        <v>0.0061519146264909</v>
      </c>
    </row>
    <row r="88" spans="1:16">
      <c r="A88" s="2">
        <v>9</v>
      </c>
      <c r="B88" s="18" t="s">
        <v>101</v>
      </c>
      <c r="C88" s="18">
        <v>2017</v>
      </c>
      <c r="D88">
        <v>142.70162</v>
      </c>
      <c r="E88">
        <v>14634</v>
      </c>
      <c r="F88">
        <v>1977</v>
      </c>
      <c r="G88">
        <v>28378</v>
      </c>
      <c r="H88">
        <v>0.08706003</v>
      </c>
      <c r="I88">
        <v>0.10208192</v>
      </c>
      <c r="J88">
        <v>102.54964</v>
      </c>
      <c r="K88">
        <v>13.854082</v>
      </c>
      <c r="L88">
        <v>198.86249</v>
      </c>
      <c r="M88">
        <v>0.16335477</v>
      </c>
      <c r="N88">
        <v>0.02385413</v>
      </c>
      <c r="O88">
        <v>0.01032074</v>
      </c>
      <c r="P88">
        <v>0.00667779632721202</v>
      </c>
    </row>
    <row r="89" spans="1:16">
      <c r="A89" s="2">
        <v>9</v>
      </c>
      <c r="B89" s="18" t="s">
        <v>101</v>
      </c>
      <c r="C89" s="18">
        <v>2018</v>
      </c>
      <c r="D89">
        <v>153.66202</v>
      </c>
      <c r="E89">
        <v>12994</v>
      </c>
      <c r="F89">
        <v>1827</v>
      </c>
      <c r="G89">
        <v>23701</v>
      </c>
      <c r="H89">
        <v>0.07035049</v>
      </c>
      <c r="I89">
        <v>0.10351729</v>
      </c>
      <c r="J89">
        <v>84.56221</v>
      </c>
      <c r="K89">
        <v>11.88973</v>
      </c>
      <c r="L89">
        <v>154.24111</v>
      </c>
      <c r="M89">
        <v>0.13778209</v>
      </c>
      <c r="N89">
        <v>0.01677698</v>
      </c>
      <c r="O89">
        <v>0.0079343</v>
      </c>
      <c r="P89">
        <v>0.00560087665895532</v>
      </c>
    </row>
    <row r="90" spans="1:16">
      <c r="A90" s="2">
        <v>9</v>
      </c>
      <c r="B90" s="18" t="s">
        <v>101</v>
      </c>
      <c r="C90" s="18">
        <v>2019</v>
      </c>
      <c r="D90">
        <v>155.1</v>
      </c>
      <c r="E90">
        <v>12227</v>
      </c>
      <c r="F90">
        <v>1432</v>
      </c>
      <c r="G90">
        <v>14603</v>
      </c>
      <c r="H90">
        <v>0.04299803</v>
      </c>
      <c r="I90">
        <v>0.08765366</v>
      </c>
      <c r="J90">
        <v>78.833011</v>
      </c>
      <c r="K90">
        <v>9.2327531</v>
      </c>
      <c r="L90">
        <v>94.15216</v>
      </c>
      <c r="M90">
        <v>0.09453029</v>
      </c>
      <c r="N90">
        <v>0.01064123</v>
      </c>
      <c r="O90">
        <v>0.00657008</v>
      </c>
      <c r="P90">
        <v>0.00477184610796302</v>
      </c>
    </row>
    <row r="91" spans="1:16">
      <c r="A91" s="2">
        <v>9</v>
      </c>
      <c r="B91" s="18" t="s">
        <v>101</v>
      </c>
      <c r="C91" s="18">
        <v>2020</v>
      </c>
      <c r="D91">
        <v>160.01</v>
      </c>
      <c r="P91">
        <v>0.00530120481927711</v>
      </c>
    </row>
    <row r="92" spans="1:16">
      <c r="A92" s="2">
        <v>10</v>
      </c>
      <c r="B92" s="18" t="s">
        <v>105</v>
      </c>
      <c r="C92" s="18">
        <v>2011</v>
      </c>
      <c r="D92">
        <v>110.42013</v>
      </c>
      <c r="E92">
        <v>87360</v>
      </c>
      <c r="F92">
        <v>1715</v>
      </c>
      <c r="G92">
        <v>47499</v>
      </c>
      <c r="H92">
        <v>0.04202047</v>
      </c>
      <c r="I92">
        <v>0.0838101</v>
      </c>
      <c r="J92">
        <v>791.16009</v>
      </c>
      <c r="K92">
        <v>15.531588</v>
      </c>
      <c r="L92">
        <v>430.16613</v>
      </c>
      <c r="M92">
        <v>0.20291791</v>
      </c>
      <c r="N92">
        <v>0.37691496</v>
      </c>
      <c r="O92">
        <v>0.00368494</v>
      </c>
      <c r="P92">
        <v>0.00214658080343453</v>
      </c>
    </row>
    <row r="93" spans="1:16">
      <c r="A93" s="2">
        <v>10</v>
      </c>
      <c r="B93" s="18" t="s">
        <v>105</v>
      </c>
      <c r="C93" s="18">
        <v>2012</v>
      </c>
      <c r="D93">
        <v>118.19213</v>
      </c>
      <c r="E93">
        <v>83407</v>
      </c>
      <c r="F93">
        <v>1421</v>
      </c>
      <c r="G93">
        <v>28127</v>
      </c>
      <c r="H93">
        <v>0.03019319</v>
      </c>
      <c r="I93">
        <v>0.0264465</v>
      </c>
      <c r="J93">
        <v>705.68996</v>
      </c>
      <c r="K93">
        <v>12.022797</v>
      </c>
      <c r="L93">
        <v>237.97693</v>
      </c>
      <c r="M93">
        <v>0.20535896</v>
      </c>
      <c r="N93">
        <v>0.2932727</v>
      </c>
      <c r="O93">
        <v>0.00648824</v>
      </c>
      <c r="P93">
        <v>0.00576202823393835</v>
      </c>
    </row>
    <row r="94" spans="1:16">
      <c r="A94" s="2">
        <v>10</v>
      </c>
      <c r="B94" s="18" t="s">
        <v>105</v>
      </c>
      <c r="C94" s="18">
        <v>2013</v>
      </c>
      <c r="D94">
        <v>127.20917</v>
      </c>
      <c r="E94">
        <v>72424</v>
      </c>
      <c r="F94">
        <v>1638</v>
      </c>
      <c r="G94">
        <v>32032</v>
      </c>
      <c r="H94">
        <v>0.03661995</v>
      </c>
      <c r="I94">
        <v>0.03189942</v>
      </c>
      <c r="J94">
        <v>569.33003</v>
      </c>
      <c r="K94">
        <v>12.87643</v>
      </c>
      <c r="L94">
        <v>251.80575</v>
      </c>
      <c r="M94">
        <v>0.16286786</v>
      </c>
      <c r="N94">
        <v>0.19782351</v>
      </c>
      <c r="O94">
        <v>0.00645955</v>
      </c>
      <c r="P94">
        <v>0.00540540540540541</v>
      </c>
    </row>
    <row r="95" spans="1:16">
      <c r="A95" s="2">
        <v>10</v>
      </c>
      <c r="B95" s="18" t="s">
        <v>105</v>
      </c>
      <c r="C95" s="18">
        <v>2014</v>
      </c>
      <c r="D95">
        <v>134.255</v>
      </c>
      <c r="E95">
        <v>71938</v>
      </c>
      <c r="F95">
        <v>1560</v>
      </c>
      <c r="G95">
        <v>76895</v>
      </c>
      <c r="H95">
        <v>0.10321074</v>
      </c>
      <c r="I95">
        <v>0.1389474</v>
      </c>
      <c r="J95">
        <v>535.83107</v>
      </c>
      <c r="K95">
        <v>11.619679</v>
      </c>
      <c r="L95">
        <v>572.75334</v>
      </c>
      <c r="M95">
        <v>0.35408492</v>
      </c>
      <c r="N95">
        <v>0.17898185</v>
      </c>
      <c r="O95">
        <v>0.01004084</v>
      </c>
      <c r="P95">
        <v>0.00555880631948508</v>
      </c>
    </row>
    <row r="96" spans="1:16">
      <c r="A96" s="2">
        <v>10</v>
      </c>
      <c r="B96" s="18" t="s">
        <v>105</v>
      </c>
      <c r="C96" s="18">
        <v>2015</v>
      </c>
      <c r="D96">
        <v>135.87278</v>
      </c>
      <c r="E96">
        <v>55393</v>
      </c>
      <c r="F96">
        <v>1373</v>
      </c>
      <c r="G96">
        <v>50907</v>
      </c>
      <c r="H96">
        <v>0.0444972</v>
      </c>
      <c r="I96">
        <v>0.05216637</v>
      </c>
      <c r="J96">
        <v>407.68283</v>
      </c>
      <c r="K96">
        <v>10.105041</v>
      </c>
      <c r="L96">
        <v>374.66666</v>
      </c>
      <c r="M96">
        <v>0.12699068</v>
      </c>
      <c r="N96">
        <v>0.10447133</v>
      </c>
      <c r="O96">
        <v>0.00795932</v>
      </c>
      <c r="P96">
        <v>0.00592168099331423</v>
      </c>
    </row>
    <row r="97" spans="1:16">
      <c r="A97" s="2">
        <v>10</v>
      </c>
      <c r="B97" s="18" t="s">
        <v>105</v>
      </c>
      <c r="C97" s="18">
        <v>2016</v>
      </c>
      <c r="D97">
        <v>143.85741</v>
      </c>
      <c r="E97">
        <v>47879</v>
      </c>
      <c r="F97">
        <v>1384</v>
      </c>
      <c r="G97">
        <v>40963</v>
      </c>
      <c r="H97">
        <v>0.11762182</v>
      </c>
      <c r="I97">
        <v>0.13080733</v>
      </c>
      <c r="J97">
        <v>332.82262</v>
      </c>
      <c r="K97">
        <v>9.6206375</v>
      </c>
      <c r="L97">
        <v>284.74724</v>
      </c>
      <c r="M97">
        <v>0.2515725</v>
      </c>
      <c r="N97">
        <v>0.07134686</v>
      </c>
      <c r="O97">
        <v>0.01039277</v>
      </c>
      <c r="P97">
        <v>0.00678550891316849</v>
      </c>
    </row>
    <row r="98" spans="1:16">
      <c r="A98" s="2">
        <v>10</v>
      </c>
      <c r="B98" s="18" t="s">
        <v>105</v>
      </c>
      <c r="C98" s="18">
        <v>2017</v>
      </c>
      <c r="D98">
        <v>146.54537</v>
      </c>
      <c r="E98">
        <v>35048</v>
      </c>
      <c r="F98">
        <v>1363</v>
      </c>
      <c r="G98">
        <v>35066</v>
      </c>
      <c r="H98">
        <v>0.13320969</v>
      </c>
      <c r="I98">
        <v>0.15620913</v>
      </c>
      <c r="J98">
        <v>239.16143</v>
      </c>
      <c r="K98">
        <v>9.3008739</v>
      </c>
      <c r="L98">
        <v>239.28426</v>
      </c>
      <c r="M98">
        <v>0.40180462</v>
      </c>
      <c r="N98">
        <v>0.04026355</v>
      </c>
      <c r="O98">
        <v>0.00958386</v>
      </c>
      <c r="P98">
        <v>0.00536633446500931</v>
      </c>
    </row>
    <row r="99" spans="1:16">
      <c r="A99" s="2">
        <v>10</v>
      </c>
      <c r="B99" s="18" t="s">
        <v>105</v>
      </c>
      <c r="C99" s="18">
        <v>2018</v>
      </c>
      <c r="D99">
        <v>148.15102</v>
      </c>
      <c r="E99">
        <v>28649</v>
      </c>
      <c r="F99">
        <v>984</v>
      </c>
      <c r="G99">
        <v>27287</v>
      </c>
      <c r="H99">
        <v>0.10514098</v>
      </c>
      <c r="I99">
        <v>0.15189721</v>
      </c>
      <c r="J99">
        <v>193.377</v>
      </c>
      <c r="K99">
        <v>6.6418712</v>
      </c>
      <c r="L99">
        <v>184.18368</v>
      </c>
      <c r="M99">
        <v>0.36972248</v>
      </c>
      <c r="N99">
        <v>0.02482464</v>
      </c>
      <c r="O99">
        <v>0.01193467</v>
      </c>
      <c r="P99">
        <v>0.00706566916043225</v>
      </c>
    </row>
    <row r="100" spans="1:16">
      <c r="A100" s="2">
        <v>10</v>
      </c>
      <c r="B100" s="18" t="s">
        <v>105</v>
      </c>
      <c r="C100" s="18">
        <v>2019</v>
      </c>
      <c r="D100">
        <v>147.1</v>
      </c>
      <c r="E100">
        <v>25812</v>
      </c>
      <c r="F100">
        <v>927</v>
      </c>
      <c r="G100">
        <v>31808</v>
      </c>
      <c r="H100">
        <v>0.08443505</v>
      </c>
      <c r="I100">
        <v>0.17506134</v>
      </c>
      <c r="J100">
        <v>175.47247</v>
      </c>
      <c r="K100">
        <v>6.3018355</v>
      </c>
      <c r="L100">
        <v>216.23385</v>
      </c>
      <c r="M100">
        <v>0.39568781</v>
      </c>
      <c r="N100">
        <v>0.02096617</v>
      </c>
      <c r="O100">
        <v>0.00643777</v>
      </c>
      <c r="P100">
        <v>0.00396353547364249</v>
      </c>
    </row>
    <row r="101" spans="1:16">
      <c r="A101" s="2">
        <v>10</v>
      </c>
      <c r="B101" s="18" t="s">
        <v>105</v>
      </c>
      <c r="C101" s="18">
        <v>2020</v>
      </c>
      <c r="D101">
        <v>155.03</v>
      </c>
      <c r="P101">
        <v>0.00485895532460521</v>
      </c>
    </row>
    <row r="102" spans="1:16">
      <c r="A102" s="2">
        <v>11</v>
      </c>
      <c r="B102" s="18" t="s">
        <v>109</v>
      </c>
      <c r="C102" s="18">
        <v>2011</v>
      </c>
      <c r="D102">
        <v>258.51998</v>
      </c>
      <c r="E102">
        <v>43616</v>
      </c>
      <c r="F102">
        <v>11366</v>
      </c>
      <c r="G102">
        <v>58812</v>
      </c>
      <c r="H102">
        <v>0.05403785</v>
      </c>
      <c r="I102">
        <v>0.1276764</v>
      </c>
      <c r="J102">
        <v>168.71423</v>
      </c>
      <c r="K102">
        <v>43.965654</v>
      </c>
      <c r="L102">
        <v>227.49499</v>
      </c>
      <c r="M102">
        <v>0.12818251</v>
      </c>
      <c r="N102">
        <v>0.21072225</v>
      </c>
      <c r="O102">
        <v>0.00465477</v>
      </c>
      <c r="P102">
        <v>0.00266844563042028</v>
      </c>
    </row>
    <row r="103" spans="1:16">
      <c r="A103" s="2">
        <v>11</v>
      </c>
      <c r="B103" s="18" t="s">
        <v>109</v>
      </c>
      <c r="C103" s="18">
        <v>2012</v>
      </c>
      <c r="D103">
        <v>281.24212</v>
      </c>
      <c r="E103">
        <v>44476</v>
      </c>
      <c r="F103">
        <v>11666</v>
      </c>
      <c r="G103">
        <v>47863</v>
      </c>
      <c r="H103">
        <v>0.04673384</v>
      </c>
      <c r="I103">
        <v>0.04579527</v>
      </c>
      <c r="J103">
        <v>158.14132</v>
      </c>
      <c r="K103">
        <v>41.480273</v>
      </c>
      <c r="L103">
        <v>170.18432</v>
      </c>
      <c r="M103">
        <v>0.13223119</v>
      </c>
      <c r="N103">
        <v>0.18657116</v>
      </c>
      <c r="O103">
        <v>0.00221117</v>
      </c>
      <c r="P103">
        <v>0.000931821711445877</v>
      </c>
    </row>
    <row r="104" spans="1:16">
      <c r="A104" s="2">
        <v>11</v>
      </c>
      <c r="B104" s="18" t="s">
        <v>109</v>
      </c>
      <c r="C104" s="18">
        <v>2013</v>
      </c>
      <c r="D104">
        <v>301.2985</v>
      </c>
      <c r="E104">
        <v>40689</v>
      </c>
      <c r="F104">
        <v>8925</v>
      </c>
      <c r="G104">
        <v>54621</v>
      </c>
      <c r="H104">
        <v>0.0531887</v>
      </c>
      <c r="I104">
        <v>0.05439265</v>
      </c>
      <c r="J104">
        <v>135.04548</v>
      </c>
      <c r="K104">
        <v>29.621787</v>
      </c>
      <c r="L104">
        <v>181.28534</v>
      </c>
      <c r="M104">
        <v>0.06996782</v>
      </c>
      <c r="N104">
        <v>0.09675563</v>
      </c>
      <c r="O104">
        <v>0.00275078</v>
      </c>
      <c r="P104">
        <v>0.00175887432043492</v>
      </c>
    </row>
    <row r="105" spans="1:16">
      <c r="A105" s="2">
        <v>11</v>
      </c>
      <c r="B105" s="18" t="s">
        <v>109</v>
      </c>
      <c r="C105" s="18">
        <v>2014</v>
      </c>
      <c r="D105">
        <v>313.33822</v>
      </c>
      <c r="E105">
        <v>39803</v>
      </c>
      <c r="F105">
        <v>9490</v>
      </c>
      <c r="G105">
        <v>63451</v>
      </c>
      <c r="H105">
        <v>0.12153611</v>
      </c>
      <c r="I105">
        <v>0.15954488</v>
      </c>
      <c r="J105">
        <v>127.02887</v>
      </c>
      <c r="K105">
        <v>30.286762</v>
      </c>
      <c r="L105">
        <v>202.50003</v>
      </c>
      <c r="M105">
        <v>0.11021869</v>
      </c>
      <c r="N105">
        <v>0.09977339</v>
      </c>
      <c r="O105">
        <v>0.00429953</v>
      </c>
      <c r="P105">
        <v>0.00194449354781686</v>
      </c>
    </row>
    <row r="106" spans="1:16">
      <c r="A106" s="2">
        <v>11</v>
      </c>
      <c r="B106" s="18" t="s">
        <v>109</v>
      </c>
      <c r="C106" s="18">
        <v>2015</v>
      </c>
      <c r="D106">
        <v>332.06328</v>
      </c>
      <c r="E106">
        <v>32712</v>
      </c>
      <c r="F106">
        <v>8926</v>
      </c>
      <c r="G106">
        <v>50879</v>
      </c>
      <c r="H106">
        <v>0.06702042</v>
      </c>
      <c r="I106">
        <v>0.07886744</v>
      </c>
      <c r="J106">
        <v>98.511344</v>
      </c>
      <c r="K106">
        <v>26.880419</v>
      </c>
      <c r="L106">
        <v>153.2208</v>
      </c>
      <c r="M106">
        <v>0.0727164</v>
      </c>
      <c r="N106">
        <v>0.07609986</v>
      </c>
      <c r="O106">
        <v>0.00512618</v>
      </c>
      <c r="P106">
        <v>0.00342759211653813</v>
      </c>
    </row>
    <row r="107" spans="1:16">
      <c r="A107" s="2">
        <v>11</v>
      </c>
      <c r="B107" s="18" t="s">
        <v>109</v>
      </c>
      <c r="C107" s="18">
        <v>2016</v>
      </c>
      <c r="D107">
        <v>354.468</v>
      </c>
      <c r="E107">
        <v>21832</v>
      </c>
      <c r="F107">
        <v>4512</v>
      </c>
      <c r="G107">
        <v>13390</v>
      </c>
      <c r="H107">
        <v>0.07653728</v>
      </c>
      <c r="I107">
        <v>0.08893303</v>
      </c>
      <c r="J107">
        <v>61.590891</v>
      </c>
      <c r="K107">
        <v>12.728935</v>
      </c>
      <c r="L107">
        <v>37.774919</v>
      </c>
      <c r="M107">
        <v>0.02905633</v>
      </c>
      <c r="N107">
        <v>0.01647487</v>
      </c>
      <c r="O107">
        <v>0.00384294</v>
      </c>
      <c r="P107">
        <v>0.0024348324262389</v>
      </c>
    </row>
    <row r="108" spans="1:16">
      <c r="A108" s="2">
        <v>11</v>
      </c>
      <c r="B108" s="18" t="s">
        <v>109</v>
      </c>
      <c r="C108" s="18">
        <v>2017</v>
      </c>
      <c r="D108">
        <v>364.34034</v>
      </c>
      <c r="E108">
        <v>12562</v>
      </c>
      <c r="F108">
        <v>3124</v>
      </c>
      <c r="G108">
        <v>12161</v>
      </c>
      <c r="H108">
        <v>0.06920296</v>
      </c>
      <c r="I108">
        <v>0.07886964</v>
      </c>
      <c r="J108">
        <v>34.478751</v>
      </c>
      <c r="K108">
        <v>8.5744005</v>
      </c>
      <c r="L108">
        <v>33.378132</v>
      </c>
      <c r="M108">
        <v>0.02139751</v>
      </c>
      <c r="N108">
        <v>0.00659086</v>
      </c>
      <c r="O108">
        <v>0.00768654</v>
      </c>
      <c r="P108">
        <v>0.00485672656629432</v>
      </c>
    </row>
    <row r="109" spans="1:16">
      <c r="A109" s="2">
        <v>11</v>
      </c>
      <c r="B109" s="18" t="s">
        <v>109</v>
      </c>
      <c r="C109" s="18">
        <v>2018</v>
      </c>
      <c r="D109">
        <v>367.64121</v>
      </c>
      <c r="E109">
        <v>11504</v>
      </c>
      <c r="F109">
        <v>3366</v>
      </c>
      <c r="G109">
        <v>19408</v>
      </c>
      <c r="H109">
        <v>0.06687634</v>
      </c>
      <c r="I109">
        <v>0.10735735</v>
      </c>
      <c r="J109">
        <v>31.291378</v>
      </c>
      <c r="K109">
        <v>9.1556657</v>
      </c>
      <c r="L109">
        <v>52.7906</v>
      </c>
      <c r="M109">
        <v>0.02901104</v>
      </c>
      <c r="N109">
        <v>0.00746428</v>
      </c>
      <c r="O109">
        <v>0.00522023</v>
      </c>
      <c r="P109">
        <v>0.00333055786844296</v>
      </c>
    </row>
    <row r="110" spans="1:16">
      <c r="A110" s="2">
        <v>11</v>
      </c>
      <c r="B110" s="18" t="s">
        <v>109</v>
      </c>
      <c r="C110" s="18">
        <v>2019</v>
      </c>
      <c r="D110">
        <v>358.8</v>
      </c>
      <c r="E110">
        <v>9248</v>
      </c>
      <c r="F110">
        <v>3185</v>
      </c>
      <c r="G110">
        <v>15996</v>
      </c>
      <c r="H110">
        <v>0.04384657</v>
      </c>
      <c r="I110">
        <v>0.09707396</v>
      </c>
      <c r="J110">
        <v>25.774805</v>
      </c>
      <c r="K110">
        <v>8.8768116</v>
      </c>
      <c r="L110">
        <v>44.58194</v>
      </c>
      <c r="M110">
        <v>0.02704502</v>
      </c>
      <c r="N110">
        <v>0.00680441</v>
      </c>
      <c r="O110">
        <v>0.00543225</v>
      </c>
      <c r="P110">
        <v>0.0029023746701847</v>
      </c>
    </row>
    <row r="111" spans="1:16">
      <c r="A111" s="2">
        <v>11</v>
      </c>
      <c r="B111" s="18" t="s">
        <v>109</v>
      </c>
      <c r="C111" s="18">
        <v>2020</v>
      </c>
      <c r="D111" s="7">
        <v>369.99</v>
      </c>
      <c r="P111">
        <v>0.00400320256204964</v>
      </c>
    </row>
    <row r="112" spans="1:16">
      <c r="A112" s="2">
        <v>12</v>
      </c>
      <c r="B112" s="18" t="s">
        <v>113</v>
      </c>
      <c r="C112" s="18">
        <v>2011</v>
      </c>
      <c r="D112">
        <v>161.14156</v>
      </c>
      <c r="E112">
        <v>48812</v>
      </c>
      <c r="F112">
        <v>7278</v>
      </c>
      <c r="G112">
        <v>27615</v>
      </c>
      <c r="H112">
        <v>0.0396314</v>
      </c>
      <c r="I112">
        <v>0.07962287</v>
      </c>
      <c r="J112">
        <v>302.91379</v>
      </c>
      <c r="K112">
        <v>45.165257</v>
      </c>
      <c r="L112">
        <v>171.37106</v>
      </c>
      <c r="M112">
        <v>0.15099719</v>
      </c>
      <c r="N112">
        <v>0.25681333</v>
      </c>
      <c r="O112">
        <v>0.00356333</v>
      </c>
      <c r="P112">
        <v>0.00305216426193119</v>
      </c>
    </row>
    <row r="113" spans="1:16">
      <c r="A113" s="2">
        <v>12</v>
      </c>
      <c r="B113" s="18" t="s">
        <v>113</v>
      </c>
      <c r="C113" s="18">
        <v>2012</v>
      </c>
      <c r="D113">
        <v>179.43291</v>
      </c>
      <c r="E113">
        <v>51098</v>
      </c>
      <c r="F113">
        <v>5616</v>
      </c>
      <c r="G113">
        <v>26360</v>
      </c>
      <c r="H113">
        <v>0.03112717</v>
      </c>
      <c r="I113">
        <v>0.02795944</v>
      </c>
      <c r="J113">
        <v>284.77496</v>
      </c>
      <c r="K113">
        <v>31.298606</v>
      </c>
      <c r="L113">
        <v>146.90728</v>
      </c>
      <c r="M113">
        <v>0.09729201</v>
      </c>
      <c r="N113">
        <v>0.14220466</v>
      </c>
      <c r="O113">
        <v>0.00608353</v>
      </c>
      <c r="P113">
        <v>0.00351518560179978</v>
      </c>
    </row>
    <row r="114" spans="1:16">
      <c r="A114" s="2">
        <v>12</v>
      </c>
      <c r="B114" s="18" t="s">
        <v>113</v>
      </c>
      <c r="C114" s="18">
        <v>2013</v>
      </c>
      <c r="D114">
        <v>194.3134</v>
      </c>
      <c r="E114">
        <v>48607</v>
      </c>
      <c r="F114">
        <v>5066</v>
      </c>
      <c r="G114">
        <v>24139</v>
      </c>
      <c r="H114">
        <v>0.03771027</v>
      </c>
      <c r="I114">
        <v>0.0350249</v>
      </c>
      <c r="J114">
        <v>250.14744</v>
      </c>
      <c r="K114">
        <v>26.071285</v>
      </c>
      <c r="L114">
        <v>124.22715</v>
      </c>
      <c r="M114">
        <v>0.07552588</v>
      </c>
      <c r="N114">
        <v>0.10128755</v>
      </c>
      <c r="O114">
        <v>0.00596787</v>
      </c>
      <c r="P114">
        <v>0.00410759242082947</v>
      </c>
    </row>
    <row r="115" spans="1:16">
      <c r="A115" s="2">
        <v>12</v>
      </c>
      <c r="B115" s="18" t="s">
        <v>113</v>
      </c>
      <c r="C115" s="18">
        <v>2014</v>
      </c>
      <c r="D115">
        <v>217.59631</v>
      </c>
      <c r="E115">
        <v>46320</v>
      </c>
      <c r="F115">
        <v>5149</v>
      </c>
      <c r="G115">
        <v>38713</v>
      </c>
      <c r="H115">
        <v>0.08292037</v>
      </c>
      <c r="I115">
        <v>0.10543033</v>
      </c>
      <c r="J115">
        <v>212.87126</v>
      </c>
      <c r="K115">
        <v>23.663085</v>
      </c>
      <c r="L115">
        <v>177.91202</v>
      </c>
      <c r="M115">
        <v>0.08682405</v>
      </c>
      <c r="N115">
        <v>0.07982529</v>
      </c>
      <c r="O115">
        <v>0.00795455</v>
      </c>
      <c r="P115">
        <v>0.00540465631929047</v>
      </c>
    </row>
    <row r="116" spans="1:16">
      <c r="A116" s="2">
        <v>12</v>
      </c>
      <c r="B116" s="18" t="s">
        <v>113</v>
      </c>
      <c r="C116" s="18">
        <v>2015</v>
      </c>
      <c r="D116">
        <v>247.38649</v>
      </c>
      <c r="E116">
        <v>38390</v>
      </c>
      <c r="F116">
        <v>4549</v>
      </c>
      <c r="G116">
        <v>48205</v>
      </c>
      <c r="H116">
        <v>0.04999586</v>
      </c>
      <c r="I116">
        <v>0.05741719</v>
      </c>
      <c r="J116">
        <v>155.18228</v>
      </c>
      <c r="K116">
        <v>18.388231</v>
      </c>
      <c r="L116">
        <v>194.85704</v>
      </c>
      <c r="M116">
        <v>0.04574626</v>
      </c>
      <c r="N116">
        <v>0.04583598</v>
      </c>
      <c r="O116">
        <v>0.00654802</v>
      </c>
      <c r="P116">
        <v>0.00523255813953488</v>
      </c>
    </row>
    <row r="117" spans="1:16">
      <c r="A117" s="2">
        <v>12</v>
      </c>
      <c r="B117" s="18" t="s">
        <v>113</v>
      </c>
      <c r="C117" s="18">
        <v>2016</v>
      </c>
      <c r="D117">
        <v>270.63015</v>
      </c>
      <c r="E117">
        <v>23654</v>
      </c>
      <c r="F117">
        <v>4485</v>
      </c>
      <c r="G117">
        <v>27993</v>
      </c>
      <c r="H117">
        <v>0.09185971</v>
      </c>
      <c r="I117">
        <v>0.1078482</v>
      </c>
      <c r="J117">
        <v>87.403418</v>
      </c>
      <c r="K117">
        <v>16.572433</v>
      </c>
      <c r="L117">
        <v>103.43637</v>
      </c>
      <c r="M117">
        <v>0.06093925</v>
      </c>
      <c r="N117">
        <v>0.02982165</v>
      </c>
      <c r="O117">
        <v>0.01116106</v>
      </c>
      <c r="P117">
        <v>0.007823037496628</v>
      </c>
    </row>
    <row r="118" spans="1:16">
      <c r="A118" s="2">
        <v>12</v>
      </c>
      <c r="B118" s="18" t="s">
        <v>113</v>
      </c>
      <c r="C118" s="18">
        <v>2017</v>
      </c>
      <c r="D118">
        <v>288.10071</v>
      </c>
      <c r="E118">
        <v>11311</v>
      </c>
      <c r="F118">
        <v>2018</v>
      </c>
      <c r="G118">
        <v>21625</v>
      </c>
      <c r="H118">
        <v>0.07088978</v>
      </c>
      <c r="I118">
        <v>0.08173337</v>
      </c>
      <c r="J118">
        <v>39.260577</v>
      </c>
      <c r="K118">
        <v>7.0044951</v>
      </c>
      <c r="L118">
        <v>75.060558</v>
      </c>
      <c r="M118">
        <v>0.02507737</v>
      </c>
      <c r="N118">
        <v>0.00463391</v>
      </c>
      <c r="O118">
        <v>0.00598086</v>
      </c>
      <c r="P118">
        <v>0.00313952028130102</v>
      </c>
    </row>
    <row r="119" spans="1:16">
      <c r="A119" s="2">
        <v>12</v>
      </c>
      <c r="B119" s="18" t="s">
        <v>113</v>
      </c>
      <c r="C119" s="18">
        <v>2018</v>
      </c>
      <c r="D119">
        <v>310.82249</v>
      </c>
      <c r="E119">
        <v>8524</v>
      </c>
      <c r="F119">
        <v>1036</v>
      </c>
      <c r="G119">
        <v>10507</v>
      </c>
      <c r="H119">
        <v>0.03771237</v>
      </c>
      <c r="I119">
        <v>0.05259121</v>
      </c>
      <c r="J119">
        <v>27.424013</v>
      </c>
      <c r="K119">
        <v>3.3330921</v>
      </c>
      <c r="L119">
        <v>33.80386</v>
      </c>
      <c r="M119">
        <v>0.00850027</v>
      </c>
      <c r="N119">
        <v>0.00089946</v>
      </c>
      <c r="O119">
        <v>0.00525015</v>
      </c>
      <c r="P119">
        <v>0.00406610703043022</v>
      </c>
    </row>
    <row r="120" spans="1:16">
      <c r="A120" s="2">
        <v>12</v>
      </c>
      <c r="B120" s="18" t="s">
        <v>113</v>
      </c>
      <c r="C120" s="18">
        <v>2019</v>
      </c>
      <c r="D120">
        <v>319.6</v>
      </c>
      <c r="E120">
        <v>4621</v>
      </c>
      <c r="F120">
        <v>1018</v>
      </c>
      <c r="G120">
        <v>8167</v>
      </c>
      <c r="H120">
        <v>0.01991547</v>
      </c>
      <c r="I120">
        <v>0.03834761</v>
      </c>
      <c r="J120">
        <v>14.458698</v>
      </c>
      <c r="K120">
        <v>3.1852315</v>
      </c>
      <c r="L120">
        <v>25.553817</v>
      </c>
      <c r="M120">
        <v>0.00440106</v>
      </c>
      <c r="N120">
        <v>0.00051788</v>
      </c>
      <c r="O120">
        <v>0.00558036</v>
      </c>
      <c r="P120">
        <v>0.00193236714975845</v>
      </c>
    </row>
    <row r="121" spans="1:16">
      <c r="A121" s="2">
        <v>12</v>
      </c>
      <c r="B121" s="18" t="s">
        <v>113</v>
      </c>
      <c r="C121" s="18">
        <v>2020</v>
      </c>
      <c r="D121" s="7">
        <v>330.11</v>
      </c>
      <c r="P121">
        <v>0.00252989880404784</v>
      </c>
    </row>
    <row r="122" spans="1:16">
      <c r="A122" s="2">
        <v>13</v>
      </c>
      <c r="B122" s="18" t="s">
        <v>116</v>
      </c>
      <c r="C122" s="18">
        <v>2011</v>
      </c>
      <c r="D122">
        <v>92.90736</v>
      </c>
      <c r="E122">
        <v>34333</v>
      </c>
      <c r="F122">
        <v>4788</v>
      </c>
      <c r="G122">
        <v>18543</v>
      </c>
      <c r="H122">
        <v>0.02685867</v>
      </c>
      <c r="I122">
        <v>0.04580797</v>
      </c>
      <c r="J122">
        <v>369.54015</v>
      </c>
      <c r="K122">
        <v>51.535207</v>
      </c>
      <c r="L122">
        <v>199.58591</v>
      </c>
      <c r="M122">
        <v>0.2048273</v>
      </c>
      <c r="N122">
        <v>0.34553827</v>
      </c>
      <c r="O122">
        <v>0.00664452</v>
      </c>
      <c r="P122">
        <v>0.00557502389295954</v>
      </c>
    </row>
    <row r="123" spans="1:16">
      <c r="A123" s="2">
        <v>13</v>
      </c>
      <c r="B123" s="18" t="s">
        <v>116</v>
      </c>
      <c r="C123" s="18">
        <v>2012</v>
      </c>
      <c r="D123">
        <v>101.10263</v>
      </c>
      <c r="E123">
        <v>34169</v>
      </c>
      <c r="F123">
        <v>4684</v>
      </c>
      <c r="G123">
        <v>13937</v>
      </c>
      <c r="H123">
        <v>0.02254508</v>
      </c>
      <c r="I123">
        <v>0.01845424</v>
      </c>
      <c r="J123">
        <v>337.96351</v>
      </c>
      <c r="K123">
        <v>46.329161</v>
      </c>
      <c r="L123">
        <v>137.85002</v>
      </c>
      <c r="M123">
        <v>0.19983362</v>
      </c>
      <c r="N123">
        <v>0.28017498</v>
      </c>
      <c r="O123">
        <v>0.00564457</v>
      </c>
      <c r="P123">
        <v>0.00459136822773186</v>
      </c>
    </row>
    <row r="124" spans="1:16">
      <c r="A124" s="2">
        <v>13</v>
      </c>
      <c r="B124" s="18" t="s">
        <v>116</v>
      </c>
      <c r="C124" s="18">
        <v>2013</v>
      </c>
      <c r="D124">
        <v>107.02335</v>
      </c>
      <c r="E124">
        <v>32996</v>
      </c>
      <c r="F124">
        <v>5659</v>
      </c>
      <c r="G124">
        <v>16045</v>
      </c>
      <c r="H124">
        <v>0.03258711</v>
      </c>
      <c r="I124">
        <v>0.03039686</v>
      </c>
      <c r="J124">
        <v>308.30655</v>
      </c>
      <c r="K124">
        <v>52.876312</v>
      </c>
      <c r="L124">
        <v>149.92055</v>
      </c>
      <c r="M124">
        <v>0.25696271</v>
      </c>
      <c r="N124">
        <v>0.33634451</v>
      </c>
      <c r="O124">
        <v>0.00456969</v>
      </c>
      <c r="P124">
        <v>0.00308041504539559</v>
      </c>
    </row>
    <row r="125" spans="1:16">
      <c r="A125" s="2">
        <v>13</v>
      </c>
      <c r="B125" s="18" t="s">
        <v>116</v>
      </c>
      <c r="C125" s="18">
        <v>2014</v>
      </c>
      <c r="D125">
        <v>114.91345</v>
      </c>
      <c r="E125">
        <v>34636</v>
      </c>
      <c r="F125">
        <v>4966</v>
      </c>
      <c r="G125">
        <v>22720</v>
      </c>
      <c r="H125">
        <v>0.06408117</v>
      </c>
      <c r="I125">
        <v>0.07545281</v>
      </c>
      <c r="J125">
        <v>301.40945</v>
      </c>
      <c r="K125">
        <v>43.215133</v>
      </c>
      <c r="L125">
        <v>197.71402</v>
      </c>
      <c r="M125">
        <v>0.23880956</v>
      </c>
      <c r="N125">
        <v>0.23878532</v>
      </c>
      <c r="O125">
        <v>0.00564972</v>
      </c>
      <c r="P125">
        <v>0.00551169372858632</v>
      </c>
    </row>
    <row r="126" spans="1:16">
      <c r="A126" s="2">
        <v>13</v>
      </c>
      <c r="B126" s="18" t="s">
        <v>116</v>
      </c>
      <c r="C126" s="18">
        <v>2015</v>
      </c>
      <c r="D126">
        <v>122.0008</v>
      </c>
      <c r="E126">
        <v>29919</v>
      </c>
      <c r="F126">
        <v>4554</v>
      </c>
      <c r="G126">
        <v>12481</v>
      </c>
      <c r="H126">
        <v>0.03563418</v>
      </c>
      <c r="I126">
        <v>0.0380439</v>
      </c>
      <c r="J126">
        <v>245.2361</v>
      </c>
      <c r="K126">
        <v>37.327624</v>
      </c>
      <c r="L126">
        <v>102.30261</v>
      </c>
      <c r="M126">
        <v>0.17386601</v>
      </c>
      <c r="N126">
        <v>0.17243578</v>
      </c>
      <c r="O126">
        <v>0.00616783</v>
      </c>
      <c r="P126">
        <v>0.00421525923844316</v>
      </c>
    </row>
    <row r="127" spans="1:16">
      <c r="A127" s="2">
        <v>13</v>
      </c>
      <c r="B127" s="18" t="s">
        <v>116</v>
      </c>
      <c r="C127" s="18">
        <v>2016</v>
      </c>
      <c r="D127">
        <v>142.01825</v>
      </c>
      <c r="E127">
        <v>9563</v>
      </c>
      <c r="F127">
        <v>2216</v>
      </c>
      <c r="G127">
        <v>7133</v>
      </c>
      <c r="H127">
        <v>0.03613923</v>
      </c>
      <c r="I127">
        <v>0.03722169</v>
      </c>
      <c r="J127">
        <v>67.336416</v>
      </c>
      <c r="K127">
        <v>15.603628</v>
      </c>
      <c r="L127">
        <v>50.225939</v>
      </c>
      <c r="M127">
        <v>0.04442587</v>
      </c>
      <c r="N127">
        <v>0.0248597</v>
      </c>
      <c r="O127">
        <v>0.00844909</v>
      </c>
      <c r="P127">
        <v>0.00574856285928518</v>
      </c>
    </row>
    <row r="128" spans="1:16">
      <c r="A128" s="2">
        <v>13</v>
      </c>
      <c r="B128" s="18" t="s">
        <v>116</v>
      </c>
      <c r="C128" s="18">
        <v>2017</v>
      </c>
      <c r="D128">
        <v>152.31872</v>
      </c>
      <c r="E128">
        <v>2040</v>
      </c>
      <c r="F128">
        <v>615</v>
      </c>
      <c r="G128">
        <v>4846</v>
      </c>
      <c r="H128">
        <v>0.01586737</v>
      </c>
      <c r="I128">
        <v>0.01196072</v>
      </c>
      <c r="J128">
        <v>13.39297</v>
      </c>
      <c r="K128">
        <v>4.0375865</v>
      </c>
      <c r="L128">
        <v>31.814868</v>
      </c>
      <c r="M128">
        <v>0.00364855</v>
      </c>
      <c r="N128">
        <v>0.00097433</v>
      </c>
      <c r="O128">
        <v>0.00946202</v>
      </c>
      <c r="P128">
        <v>0.00587268029128494</v>
      </c>
    </row>
    <row r="129" spans="1:16">
      <c r="A129" s="2">
        <v>13</v>
      </c>
      <c r="B129" s="18" t="s">
        <v>116</v>
      </c>
      <c r="C129" s="18">
        <v>2018</v>
      </c>
      <c r="D129">
        <v>155.86909</v>
      </c>
      <c r="E129">
        <v>4238</v>
      </c>
      <c r="F129">
        <v>741</v>
      </c>
      <c r="G129">
        <v>3527</v>
      </c>
      <c r="H129">
        <v>0.01692774</v>
      </c>
      <c r="I129">
        <v>0.02085683</v>
      </c>
      <c r="J129">
        <v>27.189483</v>
      </c>
      <c r="K129">
        <v>4.7539894</v>
      </c>
      <c r="L129">
        <v>22.627963</v>
      </c>
      <c r="M129">
        <v>0.00903734</v>
      </c>
      <c r="N129">
        <v>0.00178726</v>
      </c>
      <c r="O129">
        <v>0.00948895</v>
      </c>
      <c r="P129">
        <v>0.0058885879166176</v>
      </c>
    </row>
    <row r="130" spans="1:16">
      <c r="A130" s="2">
        <v>13</v>
      </c>
      <c r="B130" s="18" t="s">
        <v>116</v>
      </c>
      <c r="C130" s="18">
        <v>2019</v>
      </c>
      <c r="D130">
        <v>150.5</v>
      </c>
      <c r="E130">
        <v>1320</v>
      </c>
      <c r="F130">
        <v>809</v>
      </c>
      <c r="G130">
        <v>4610</v>
      </c>
      <c r="H130">
        <v>0.00918032</v>
      </c>
      <c r="I130">
        <v>0.01497269</v>
      </c>
      <c r="J130">
        <v>8.7707641</v>
      </c>
      <c r="K130">
        <v>5.3754153</v>
      </c>
      <c r="L130">
        <v>30.631229</v>
      </c>
      <c r="M130">
        <v>0.00782</v>
      </c>
      <c r="N130">
        <v>0.00195615</v>
      </c>
      <c r="O130">
        <v>0.0070922</v>
      </c>
      <c r="P130">
        <v>0.00365726227795193</v>
      </c>
    </row>
    <row r="131" spans="1:16">
      <c r="A131" s="2">
        <v>13</v>
      </c>
      <c r="B131" s="18" t="s">
        <v>116</v>
      </c>
      <c r="C131" s="18">
        <v>2020</v>
      </c>
      <c r="D131" s="7">
        <v>156.02</v>
      </c>
      <c r="P131">
        <v>0.00230700976042591</v>
      </c>
    </row>
    <row r="132" spans="1:16">
      <c r="A132" s="2">
        <v>14</v>
      </c>
      <c r="B132" s="18" t="s">
        <v>120</v>
      </c>
      <c r="C132" s="18">
        <v>2011</v>
      </c>
      <c r="D132">
        <v>208.01243</v>
      </c>
      <c r="E132">
        <v>108234</v>
      </c>
      <c r="F132">
        <v>2456</v>
      </c>
      <c r="G132">
        <v>44203</v>
      </c>
      <c r="H132">
        <v>0.05019256</v>
      </c>
      <c r="I132">
        <v>0.10069557</v>
      </c>
      <c r="J132">
        <v>520.32467</v>
      </c>
      <c r="K132">
        <v>11.806987</v>
      </c>
      <c r="L132">
        <v>212.50172</v>
      </c>
      <c r="M132">
        <v>0.0836528</v>
      </c>
      <c r="N132">
        <v>0.16495404</v>
      </c>
      <c r="O132">
        <v>0.00835962</v>
      </c>
      <c r="P132">
        <v>0.00793542208236421</v>
      </c>
    </row>
    <row r="133" spans="1:16">
      <c r="A133" s="2">
        <v>14</v>
      </c>
      <c r="B133" s="18" t="s">
        <v>120</v>
      </c>
      <c r="C133" s="18">
        <v>2012</v>
      </c>
      <c r="D133">
        <v>231.14326</v>
      </c>
      <c r="E133">
        <v>101780</v>
      </c>
      <c r="F133">
        <v>3161</v>
      </c>
      <c r="G133">
        <v>42084</v>
      </c>
      <c r="H133">
        <v>0.04132533</v>
      </c>
      <c r="I133">
        <v>0.03880559</v>
      </c>
      <c r="J133">
        <v>440.33298</v>
      </c>
      <c r="K133">
        <v>13.675502</v>
      </c>
      <c r="L133">
        <v>182.0689</v>
      </c>
      <c r="M133">
        <v>0.08467399</v>
      </c>
      <c r="N133">
        <v>0.1261923</v>
      </c>
      <c r="O133">
        <v>0.0066461</v>
      </c>
      <c r="P133">
        <v>0.00485334458746571</v>
      </c>
    </row>
    <row r="134" spans="1:16">
      <c r="A134" s="2">
        <v>14</v>
      </c>
      <c r="B134" s="18" t="s">
        <v>120</v>
      </c>
      <c r="C134" s="18">
        <v>2013</v>
      </c>
      <c r="D134">
        <v>241.28724</v>
      </c>
      <c r="E134">
        <v>88900</v>
      </c>
      <c r="F134">
        <v>4085</v>
      </c>
      <c r="G134">
        <v>37003</v>
      </c>
      <c r="H134">
        <v>0.05111939</v>
      </c>
      <c r="I134">
        <v>0.04685195</v>
      </c>
      <c r="J134">
        <v>368.44054</v>
      </c>
      <c r="K134">
        <v>16.930029</v>
      </c>
      <c r="L134">
        <v>153.35664</v>
      </c>
      <c r="M134">
        <v>0.08116806</v>
      </c>
      <c r="N134">
        <v>0.10314618</v>
      </c>
      <c r="O134">
        <v>0.00558495</v>
      </c>
      <c r="P134">
        <v>0.00477987421383648</v>
      </c>
    </row>
    <row r="135" spans="1:16">
      <c r="A135" s="2">
        <v>14</v>
      </c>
      <c r="B135" s="18" t="s">
        <v>120</v>
      </c>
      <c r="C135" s="18">
        <v>2014</v>
      </c>
      <c r="D135">
        <v>253.10917</v>
      </c>
      <c r="E135">
        <v>83648</v>
      </c>
      <c r="F135">
        <v>3975</v>
      </c>
      <c r="G135">
        <v>59441</v>
      </c>
      <c r="H135">
        <v>0.11185569</v>
      </c>
      <c r="I135">
        <v>0.15711208</v>
      </c>
      <c r="J135">
        <v>330.4819</v>
      </c>
      <c r="K135">
        <v>15.704686</v>
      </c>
      <c r="L135">
        <v>234.84333</v>
      </c>
      <c r="M135">
        <v>0.10642674</v>
      </c>
      <c r="N135">
        <v>0.08489617</v>
      </c>
      <c r="O135">
        <v>0.00726533</v>
      </c>
      <c r="P135">
        <v>0.00601395236949723</v>
      </c>
    </row>
    <row r="136" spans="1:16">
      <c r="A136" s="2">
        <v>14</v>
      </c>
      <c r="B136" s="18" t="s">
        <v>120</v>
      </c>
      <c r="C136" s="18">
        <v>2015</v>
      </c>
      <c r="D136">
        <v>273.53442</v>
      </c>
      <c r="E136">
        <v>64656</v>
      </c>
      <c r="F136">
        <v>3544</v>
      </c>
      <c r="G136">
        <v>34473</v>
      </c>
      <c r="H136">
        <v>0.0526841</v>
      </c>
      <c r="I136">
        <v>0.06393497</v>
      </c>
      <c r="J136">
        <v>236.37245</v>
      </c>
      <c r="K136">
        <v>12.956322</v>
      </c>
      <c r="L136">
        <v>126.02802</v>
      </c>
      <c r="M136">
        <v>0.05101158</v>
      </c>
      <c r="N136">
        <v>0.04652693</v>
      </c>
      <c r="O136">
        <v>0.00474355</v>
      </c>
      <c r="P136">
        <v>0.00428859737638749</v>
      </c>
    </row>
    <row r="137" spans="1:16">
      <c r="A137" s="2">
        <v>14</v>
      </c>
      <c r="B137" s="18" t="s">
        <v>120</v>
      </c>
      <c r="C137" s="18">
        <v>2016</v>
      </c>
      <c r="D137">
        <v>295.56045</v>
      </c>
      <c r="E137">
        <v>15707</v>
      </c>
      <c r="F137">
        <v>3879</v>
      </c>
      <c r="G137">
        <v>21897</v>
      </c>
      <c r="H137">
        <v>0.07020215</v>
      </c>
      <c r="I137">
        <v>0.08131293</v>
      </c>
      <c r="J137">
        <v>53.143105</v>
      </c>
      <c r="K137">
        <v>13.124219</v>
      </c>
      <c r="L137">
        <v>74.086367</v>
      </c>
      <c r="M137">
        <v>0.03239932</v>
      </c>
      <c r="N137">
        <v>0.01699701</v>
      </c>
      <c r="O137">
        <v>0.00650446</v>
      </c>
      <c r="P137">
        <v>0.00467587672688629</v>
      </c>
    </row>
    <row r="138" spans="1:16">
      <c r="A138" s="2">
        <v>14</v>
      </c>
      <c r="B138" s="18" t="s">
        <v>120</v>
      </c>
      <c r="C138" s="18">
        <v>2017</v>
      </c>
      <c r="D138">
        <v>338.21819</v>
      </c>
      <c r="E138">
        <v>9759</v>
      </c>
      <c r="F138">
        <v>3739</v>
      </c>
      <c r="G138">
        <v>17086</v>
      </c>
      <c r="H138">
        <v>0.07578548</v>
      </c>
      <c r="I138">
        <v>0.08859195</v>
      </c>
      <c r="J138">
        <v>28.854155</v>
      </c>
      <c r="K138">
        <v>11.054994</v>
      </c>
      <c r="L138">
        <v>50.517685</v>
      </c>
      <c r="M138">
        <v>0.03402287</v>
      </c>
      <c r="N138">
        <v>0.01100943</v>
      </c>
      <c r="O138">
        <v>0.00774508</v>
      </c>
      <c r="P138">
        <v>0.00585480093676815</v>
      </c>
    </row>
    <row r="139" spans="1:16">
      <c r="A139" s="2">
        <v>14</v>
      </c>
      <c r="B139" s="18" t="s">
        <v>120</v>
      </c>
      <c r="C139" s="18">
        <v>2018</v>
      </c>
      <c r="D139">
        <v>388.44778</v>
      </c>
      <c r="E139">
        <v>9906</v>
      </c>
      <c r="F139">
        <v>3424</v>
      </c>
      <c r="G139">
        <v>16915</v>
      </c>
      <c r="H139">
        <v>0.0599699</v>
      </c>
      <c r="I139">
        <v>0.09767257</v>
      </c>
      <c r="J139">
        <v>25.501497</v>
      </c>
      <c r="K139">
        <v>8.8145696</v>
      </c>
      <c r="L139">
        <v>43.545107</v>
      </c>
      <c r="M139">
        <v>0.02312872</v>
      </c>
      <c r="N139">
        <v>0.00669238</v>
      </c>
      <c r="O139">
        <v>0.00496278</v>
      </c>
      <c r="P139">
        <v>0.00352526439482961</v>
      </c>
    </row>
    <row r="140" spans="1:16">
      <c r="A140" s="2">
        <v>14</v>
      </c>
      <c r="B140" s="18" t="s">
        <v>120</v>
      </c>
      <c r="C140" s="18">
        <v>2019</v>
      </c>
      <c r="D140">
        <v>402.9</v>
      </c>
      <c r="E140">
        <v>9926</v>
      </c>
      <c r="F140">
        <v>3552</v>
      </c>
      <c r="G140">
        <v>16943</v>
      </c>
      <c r="H140">
        <v>0.047367</v>
      </c>
      <c r="I140">
        <v>0.10576376</v>
      </c>
      <c r="J140">
        <v>24.636386</v>
      </c>
      <c r="K140">
        <v>8.8160834</v>
      </c>
      <c r="L140">
        <v>42.052619</v>
      </c>
      <c r="M140">
        <v>0.02573443</v>
      </c>
      <c r="N140">
        <v>0.00666831</v>
      </c>
      <c r="O140">
        <v>0.00549753</v>
      </c>
      <c r="P140">
        <v>0.00379326695116169</v>
      </c>
    </row>
    <row r="141" spans="1:16">
      <c r="A141" s="2">
        <v>14</v>
      </c>
      <c r="B141" s="18" t="s">
        <v>120</v>
      </c>
      <c r="C141" s="18">
        <v>2020</v>
      </c>
      <c r="D141" s="7">
        <v>415.3251</v>
      </c>
      <c r="P141">
        <v>0.00268392800757815</v>
      </c>
    </row>
    <row r="142" spans="1:16">
      <c r="A142" s="2">
        <v>15</v>
      </c>
      <c r="B142" s="18" t="s">
        <v>125</v>
      </c>
      <c r="C142" s="18">
        <v>2011</v>
      </c>
      <c r="D142">
        <v>84.35722</v>
      </c>
      <c r="E142">
        <v>143447</v>
      </c>
      <c r="F142">
        <v>5891</v>
      </c>
      <c r="G142">
        <v>66212</v>
      </c>
      <c r="H142">
        <v>0.07462035</v>
      </c>
      <c r="I142">
        <v>0.16514554</v>
      </c>
      <c r="J142">
        <v>1700.4709</v>
      </c>
      <c r="K142">
        <v>69.833975</v>
      </c>
      <c r="L142">
        <v>784.90021</v>
      </c>
      <c r="M142">
        <v>1.2050562</v>
      </c>
      <c r="N142">
        <v>2.1329138</v>
      </c>
      <c r="O142">
        <v>0.00418323</v>
      </c>
      <c r="P142">
        <v>0.0036112934996717</v>
      </c>
    </row>
    <row r="143" spans="1:16">
      <c r="A143" s="2">
        <v>15</v>
      </c>
      <c r="B143" s="18" t="s">
        <v>125</v>
      </c>
      <c r="C143" s="18">
        <v>2012</v>
      </c>
      <c r="D143">
        <v>93.13878</v>
      </c>
      <c r="E143">
        <v>135097</v>
      </c>
      <c r="F143">
        <v>5985</v>
      </c>
      <c r="G143">
        <v>62421</v>
      </c>
      <c r="H143">
        <v>0.06005161</v>
      </c>
      <c r="I143">
        <v>0.05952405</v>
      </c>
      <c r="J143">
        <v>1450.4914</v>
      </c>
      <c r="K143">
        <v>64.258948</v>
      </c>
      <c r="L143">
        <v>670.19345</v>
      </c>
      <c r="M143">
        <v>1.1736987</v>
      </c>
      <c r="N143">
        <v>1.6100721</v>
      </c>
      <c r="O143">
        <v>0.00378993</v>
      </c>
      <c r="P143">
        <v>0.00335946248600224</v>
      </c>
    </row>
    <row r="144" spans="1:16">
      <c r="A144" s="2">
        <v>15</v>
      </c>
      <c r="B144" s="18" t="s">
        <v>125</v>
      </c>
      <c r="C144" s="18">
        <v>2013</v>
      </c>
      <c r="D144">
        <v>96.74311</v>
      </c>
      <c r="E144">
        <v>128026</v>
      </c>
      <c r="F144">
        <v>5387</v>
      </c>
      <c r="G144">
        <v>58068</v>
      </c>
      <c r="H144">
        <v>0.07299342</v>
      </c>
      <c r="I144">
        <v>0.06863071</v>
      </c>
      <c r="J144">
        <v>1323.3604</v>
      </c>
      <c r="K144">
        <v>55.683552</v>
      </c>
      <c r="L144">
        <v>600.22879</v>
      </c>
      <c r="M144">
        <v>1.0763878</v>
      </c>
      <c r="N144">
        <v>1.3041109</v>
      </c>
      <c r="O144">
        <v>0.00550032</v>
      </c>
      <c r="P144">
        <v>0.00612745098039216</v>
      </c>
    </row>
    <row r="145" spans="1:16">
      <c r="A145" s="2">
        <v>15</v>
      </c>
      <c r="B145" s="18" t="s">
        <v>125</v>
      </c>
      <c r="C145" s="18">
        <v>2014</v>
      </c>
      <c r="D145">
        <v>100.17256</v>
      </c>
      <c r="E145">
        <v>115853</v>
      </c>
      <c r="F145">
        <v>4907</v>
      </c>
      <c r="G145">
        <v>58038</v>
      </c>
      <c r="H145">
        <v>0.13475379</v>
      </c>
      <c r="I145">
        <v>0.20066666</v>
      </c>
      <c r="J145">
        <v>1156.5343</v>
      </c>
      <c r="K145">
        <v>48.985471</v>
      </c>
      <c r="L145">
        <v>579.38022</v>
      </c>
      <c r="M145">
        <v>1.1446072</v>
      </c>
      <c r="N145">
        <v>0.99906499</v>
      </c>
      <c r="O145">
        <v>0.00496102</v>
      </c>
      <c r="P145">
        <v>0.00371057513914657</v>
      </c>
    </row>
    <row r="146" spans="1:16">
      <c r="A146" s="2">
        <v>15</v>
      </c>
      <c r="B146" s="18" t="s">
        <v>125</v>
      </c>
      <c r="C146" s="18">
        <v>2015</v>
      </c>
      <c r="D146">
        <v>105.33703</v>
      </c>
      <c r="E146">
        <v>95973</v>
      </c>
      <c r="F146">
        <v>3726</v>
      </c>
      <c r="G146">
        <v>58299</v>
      </c>
      <c r="H146">
        <v>0.07391178</v>
      </c>
      <c r="I146">
        <v>0.09485551</v>
      </c>
      <c r="J146">
        <v>911.1041</v>
      </c>
      <c r="K146">
        <v>35.372176</v>
      </c>
      <c r="L146">
        <v>553.4521</v>
      </c>
      <c r="M146">
        <v>0.7116845</v>
      </c>
      <c r="N146">
        <v>0.59574999</v>
      </c>
      <c r="O146">
        <v>0.00364764</v>
      </c>
      <c r="P146">
        <v>0.00325679856700863</v>
      </c>
    </row>
    <row r="147" spans="1:16">
      <c r="A147" s="2">
        <v>15</v>
      </c>
      <c r="B147" s="18" t="s">
        <v>125</v>
      </c>
      <c r="C147" s="18">
        <v>2016</v>
      </c>
      <c r="D147">
        <v>102.57962</v>
      </c>
      <c r="E147">
        <v>21044</v>
      </c>
      <c r="F147">
        <v>1924</v>
      </c>
      <c r="G147">
        <v>25462</v>
      </c>
      <c r="H147">
        <v>0.0674102</v>
      </c>
      <c r="I147">
        <v>0.07385377</v>
      </c>
      <c r="J147">
        <v>205.14796</v>
      </c>
      <c r="K147">
        <v>18.756162</v>
      </c>
      <c r="L147">
        <v>248.21695</v>
      </c>
      <c r="M147">
        <v>0.16914845</v>
      </c>
      <c r="N147">
        <v>0.05773612</v>
      </c>
      <c r="O147">
        <v>0.00516415</v>
      </c>
      <c r="P147">
        <v>0.00351269359731758</v>
      </c>
    </row>
    <row r="148" spans="1:16">
      <c r="A148" s="2">
        <v>15</v>
      </c>
      <c r="B148" s="18" t="s">
        <v>125</v>
      </c>
      <c r="C148" s="18">
        <v>2017</v>
      </c>
      <c r="D148">
        <v>112.13101</v>
      </c>
      <c r="E148">
        <v>18789</v>
      </c>
      <c r="F148">
        <v>1821</v>
      </c>
      <c r="G148">
        <v>21840</v>
      </c>
      <c r="H148">
        <v>0.08481339</v>
      </c>
      <c r="I148">
        <v>0.09758078</v>
      </c>
      <c r="J148">
        <v>167.56292</v>
      </c>
      <c r="K148">
        <v>16.239932</v>
      </c>
      <c r="L148">
        <v>194.77217</v>
      </c>
      <c r="M148">
        <v>0.26757279</v>
      </c>
      <c r="N148">
        <v>0.04071534</v>
      </c>
      <c r="O148">
        <v>0.00832849</v>
      </c>
      <c r="P148">
        <v>0.00560652395514781</v>
      </c>
    </row>
    <row r="149" spans="1:16">
      <c r="A149" s="2">
        <v>15</v>
      </c>
      <c r="B149" s="18" t="s">
        <v>125</v>
      </c>
      <c r="C149" s="18">
        <v>2018</v>
      </c>
      <c r="D149">
        <v>127.19598</v>
      </c>
      <c r="E149">
        <v>16927</v>
      </c>
      <c r="F149">
        <v>2082</v>
      </c>
      <c r="G149">
        <v>22764</v>
      </c>
      <c r="H149">
        <v>0.07816613</v>
      </c>
      <c r="I149">
        <v>0.11718078</v>
      </c>
      <c r="J149">
        <v>133.07811</v>
      </c>
      <c r="K149">
        <v>16.368442</v>
      </c>
      <c r="L149">
        <v>178.96792</v>
      </c>
      <c r="M149">
        <v>0.2678408</v>
      </c>
      <c r="N149">
        <v>0.03520202</v>
      </c>
      <c r="O149">
        <v>0.00276498</v>
      </c>
      <c r="P149">
        <v>0.00252334090335604</v>
      </c>
    </row>
    <row r="150" spans="1:16">
      <c r="A150" s="2">
        <v>15</v>
      </c>
      <c r="B150" s="18" t="s">
        <v>125</v>
      </c>
      <c r="C150" s="18">
        <v>2019</v>
      </c>
      <c r="D150">
        <v>131.9</v>
      </c>
      <c r="E150">
        <v>16094</v>
      </c>
      <c r="F150">
        <v>2082</v>
      </c>
      <c r="G150">
        <v>22452</v>
      </c>
      <c r="H150">
        <v>0.05996175</v>
      </c>
      <c r="I150">
        <v>0.12734418</v>
      </c>
      <c r="J150">
        <v>122.01668</v>
      </c>
      <c r="K150">
        <v>15.784685</v>
      </c>
      <c r="L150">
        <v>170.21986</v>
      </c>
      <c r="M150">
        <v>0.26211744</v>
      </c>
      <c r="N150">
        <v>0.03171383</v>
      </c>
      <c r="O150">
        <v>0.004662</v>
      </c>
      <c r="P150">
        <v>0.00316764132553606</v>
      </c>
    </row>
    <row r="151" spans="1:16">
      <c r="A151" s="2">
        <v>15</v>
      </c>
      <c r="B151" s="18" t="s">
        <v>125</v>
      </c>
      <c r="C151" s="18">
        <v>2020</v>
      </c>
      <c r="D151" s="7">
        <v>136.99125</v>
      </c>
      <c r="P151">
        <v>0.00515570220664054</v>
      </c>
    </row>
    <row r="152" spans="1:16">
      <c r="A152" s="2">
        <v>16</v>
      </c>
      <c r="B152" s="18" t="s">
        <v>128</v>
      </c>
      <c r="C152" s="18">
        <v>2011</v>
      </c>
      <c r="D152">
        <v>52.81145</v>
      </c>
      <c r="E152">
        <v>101156</v>
      </c>
      <c r="F152">
        <v>779</v>
      </c>
      <c r="G152">
        <v>31141</v>
      </c>
      <c r="H152">
        <v>0.04118469</v>
      </c>
      <c r="I152">
        <v>0.0744292</v>
      </c>
      <c r="J152">
        <v>1915.418</v>
      </c>
      <c r="K152">
        <v>14.750589</v>
      </c>
      <c r="L152">
        <v>589.66379</v>
      </c>
      <c r="M152">
        <v>1.1123759</v>
      </c>
      <c r="N152">
        <v>2.0865012</v>
      </c>
      <c r="O152">
        <v>0.00556515</v>
      </c>
      <c r="P152">
        <v>0.00454324192763265</v>
      </c>
    </row>
    <row r="153" spans="1:16">
      <c r="A153" s="2">
        <v>16</v>
      </c>
      <c r="B153" s="18" t="s">
        <v>128</v>
      </c>
      <c r="C153" s="18">
        <v>2012</v>
      </c>
      <c r="D153">
        <v>60.19519</v>
      </c>
      <c r="E153">
        <v>98713</v>
      </c>
      <c r="F153">
        <v>500</v>
      </c>
      <c r="G153">
        <v>25639</v>
      </c>
      <c r="H153">
        <v>0.03187633</v>
      </c>
      <c r="I153">
        <v>0.02807549</v>
      </c>
      <c r="J153">
        <v>1639.8819</v>
      </c>
      <c r="K153">
        <v>8.3063115</v>
      </c>
      <c r="L153">
        <v>425.93104</v>
      </c>
      <c r="M153">
        <v>1.1036524</v>
      </c>
      <c r="N153">
        <v>1.5189985</v>
      </c>
      <c r="O153">
        <v>0.00507202</v>
      </c>
      <c r="P153">
        <v>0.00374914792092706</v>
      </c>
    </row>
    <row r="154" spans="1:16">
      <c r="A154" s="2">
        <v>16</v>
      </c>
      <c r="B154" s="18" t="s">
        <v>128</v>
      </c>
      <c r="C154" s="18">
        <v>2013</v>
      </c>
      <c r="D154">
        <v>61.18094</v>
      </c>
      <c r="E154">
        <v>93767</v>
      </c>
      <c r="F154">
        <v>583</v>
      </c>
      <c r="G154">
        <v>23408</v>
      </c>
      <c r="H154">
        <v>0.03900791</v>
      </c>
      <c r="I154">
        <v>0.03224001</v>
      </c>
      <c r="J154">
        <v>1532.6178</v>
      </c>
      <c r="K154">
        <v>9.5291115</v>
      </c>
      <c r="L154">
        <v>382.60282</v>
      </c>
      <c r="M154">
        <v>1.1266933</v>
      </c>
      <c r="N154">
        <v>1.329268</v>
      </c>
      <c r="O154">
        <v>0.00746423</v>
      </c>
      <c r="P154">
        <v>0.00571734857959621</v>
      </c>
    </row>
    <row r="155" spans="1:16">
      <c r="A155" s="2">
        <v>16</v>
      </c>
      <c r="B155" s="18" t="s">
        <v>128</v>
      </c>
      <c r="C155" s="18">
        <v>2014</v>
      </c>
      <c r="D155">
        <v>61.66154</v>
      </c>
      <c r="E155">
        <v>88855</v>
      </c>
      <c r="F155">
        <v>614</v>
      </c>
      <c r="G155">
        <v>23315</v>
      </c>
      <c r="H155">
        <v>0.07029119</v>
      </c>
      <c r="I155">
        <v>0.09941446</v>
      </c>
      <c r="J155">
        <v>1441.0117</v>
      </c>
      <c r="K155">
        <v>9.9575846</v>
      </c>
      <c r="L155">
        <v>378.11252</v>
      </c>
      <c r="M155">
        <v>1.220694</v>
      </c>
      <c r="N155">
        <v>1.1770085</v>
      </c>
      <c r="O155">
        <v>0.00739645</v>
      </c>
      <c r="P155">
        <v>0.00497297297297297</v>
      </c>
    </row>
    <row r="156" spans="1:16">
      <c r="A156" s="2">
        <v>16</v>
      </c>
      <c r="B156" s="18" t="s">
        <v>128</v>
      </c>
      <c r="C156" s="18">
        <v>2015</v>
      </c>
      <c r="D156">
        <v>59.57009</v>
      </c>
      <c r="E156">
        <v>78128</v>
      </c>
      <c r="F156">
        <v>458</v>
      </c>
      <c r="G156">
        <v>31096</v>
      </c>
      <c r="H156">
        <v>0.04423663</v>
      </c>
      <c r="I156">
        <v>0.05449932</v>
      </c>
      <c r="J156">
        <v>1311.5307</v>
      </c>
      <c r="K156">
        <v>7.6884222</v>
      </c>
      <c r="L156">
        <v>522.00693</v>
      </c>
      <c r="M156">
        <v>1.2225599</v>
      </c>
      <c r="N156">
        <v>0.97553195</v>
      </c>
      <c r="O156">
        <v>0.00669344</v>
      </c>
      <c r="P156">
        <v>0.00521797677158728</v>
      </c>
    </row>
    <row r="157" spans="1:16">
      <c r="A157" s="2">
        <v>16</v>
      </c>
      <c r="B157" s="18" t="s">
        <v>128</v>
      </c>
      <c r="C157" s="18">
        <v>2016</v>
      </c>
      <c r="D157">
        <v>62.28625</v>
      </c>
      <c r="E157">
        <v>58396</v>
      </c>
      <c r="F157">
        <v>531</v>
      </c>
      <c r="G157">
        <v>27681</v>
      </c>
      <c r="H157">
        <v>0.11579888</v>
      </c>
      <c r="I157">
        <v>0.12507251</v>
      </c>
      <c r="J157">
        <v>937.54239</v>
      </c>
      <c r="K157">
        <v>8.525156</v>
      </c>
      <c r="L157">
        <v>444.4159</v>
      </c>
      <c r="M157">
        <v>1.5704301</v>
      </c>
      <c r="N157">
        <v>0.50302286</v>
      </c>
      <c r="O157">
        <v>0.00464</v>
      </c>
      <c r="P157">
        <v>0.00388511169696129</v>
      </c>
    </row>
    <row r="158" spans="1:16">
      <c r="A158" s="2">
        <v>16</v>
      </c>
      <c r="B158" s="18" t="s">
        <v>128</v>
      </c>
      <c r="C158" s="18">
        <v>2017</v>
      </c>
      <c r="D158">
        <v>67.202224</v>
      </c>
      <c r="E158">
        <v>40504</v>
      </c>
      <c r="F158">
        <v>374</v>
      </c>
      <c r="G158">
        <v>19384</v>
      </c>
      <c r="H158">
        <v>0.11338475</v>
      </c>
      <c r="I158">
        <v>0.12790615</v>
      </c>
      <c r="J158">
        <v>602.71815</v>
      </c>
      <c r="K158">
        <v>5.565292</v>
      </c>
      <c r="L158">
        <v>288.44283</v>
      </c>
      <c r="M158">
        <v>1.9761957</v>
      </c>
      <c r="N158">
        <v>0.20754489</v>
      </c>
      <c r="O158">
        <v>0.00502106</v>
      </c>
      <c r="P158">
        <v>0.00338028169014085</v>
      </c>
    </row>
    <row r="159" spans="1:16">
      <c r="A159" s="2">
        <v>16</v>
      </c>
      <c r="B159" s="18" t="s">
        <v>128</v>
      </c>
      <c r="C159" s="18">
        <v>2018</v>
      </c>
      <c r="D159">
        <v>73.36944</v>
      </c>
      <c r="E159">
        <v>22613</v>
      </c>
      <c r="F159">
        <v>389</v>
      </c>
      <c r="G159">
        <v>11087</v>
      </c>
      <c r="H159">
        <v>0.06543406</v>
      </c>
      <c r="I159">
        <v>0.09190141</v>
      </c>
      <c r="J159">
        <v>308.20734</v>
      </c>
      <c r="K159">
        <v>5.301935</v>
      </c>
      <c r="L159">
        <v>151.11196</v>
      </c>
      <c r="M159">
        <v>0.77979898</v>
      </c>
      <c r="N159">
        <v>0.05555082</v>
      </c>
      <c r="O159">
        <v>0.0065658</v>
      </c>
      <c r="P159">
        <v>0.00383926286153059</v>
      </c>
    </row>
    <row r="160" spans="1:16">
      <c r="A160" s="2">
        <v>16</v>
      </c>
      <c r="B160" s="18" t="s">
        <v>128</v>
      </c>
      <c r="C160" s="18">
        <v>2019</v>
      </c>
      <c r="D160">
        <v>71.9</v>
      </c>
      <c r="E160">
        <v>4721</v>
      </c>
      <c r="F160">
        <v>404</v>
      </c>
      <c r="G160">
        <v>2790</v>
      </c>
      <c r="H160">
        <v>0.01364695</v>
      </c>
      <c r="I160">
        <v>0.02054757</v>
      </c>
      <c r="J160">
        <v>65.66064</v>
      </c>
      <c r="K160">
        <v>5.6189152</v>
      </c>
      <c r="L160">
        <v>38.803894</v>
      </c>
      <c r="M160">
        <v>0.04672483</v>
      </c>
      <c r="N160">
        <v>0.00456438</v>
      </c>
      <c r="O160">
        <v>0.00511264</v>
      </c>
      <c r="P160">
        <v>0.00236900780379041</v>
      </c>
    </row>
    <row r="161" spans="1:16">
      <c r="A161" s="2">
        <v>16</v>
      </c>
      <c r="B161" s="18" t="s">
        <v>128</v>
      </c>
      <c r="C161" s="18">
        <v>2020</v>
      </c>
      <c r="D161" s="7">
        <v>74.22446</v>
      </c>
      <c r="P161">
        <v>0.00608716824933041</v>
      </c>
    </row>
    <row r="162" spans="1:16">
      <c r="A162" s="2">
        <v>17</v>
      </c>
      <c r="B162" s="18" t="s">
        <v>133</v>
      </c>
      <c r="C162" s="18">
        <v>2011</v>
      </c>
      <c r="D162">
        <v>121.86017</v>
      </c>
      <c r="E162">
        <v>146678</v>
      </c>
      <c r="F162">
        <v>7287</v>
      </c>
      <c r="G162">
        <v>214965</v>
      </c>
      <c r="H162">
        <v>0.10683456</v>
      </c>
      <c r="I162">
        <v>0.29104965</v>
      </c>
      <c r="J162">
        <v>1203.6583</v>
      </c>
      <c r="K162">
        <v>59.798046</v>
      </c>
      <c r="L162">
        <v>1764.03</v>
      </c>
      <c r="M162">
        <v>0.87836627</v>
      </c>
      <c r="N162">
        <v>1.234432</v>
      </c>
      <c r="O162">
        <v>0.004424</v>
      </c>
      <c r="P162">
        <v>0.00582350306107212</v>
      </c>
    </row>
    <row r="163" spans="1:16">
      <c r="A163" s="2">
        <v>17</v>
      </c>
      <c r="B163" s="18" t="s">
        <v>133</v>
      </c>
      <c r="C163" s="18">
        <v>2012</v>
      </c>
      <c r="D163">
        <v>132.86098</v>
      </c>
      <c r="E163">
        <v>136945</v>
      </c>
      <c r="F163">
        <v>8659</v>
      </c>
      <c r="G163">
        <v>203124</v>
      </c>
      <c r="H163">
        <v>0.0857492</v>
      </c>
      <c r="I163">
        <v>0.08989138</v>
      </c>
      <c r="J163">
        <v>1030.739</v>
      </c>
      <c r="K163">
        <v>65.173386</v>
      </c>
      <c r="L163">
        <v>1528.8462</v>
      </c>
      <c r="M163">
        <v>0.76832893</v>
      </c>
      <c r="N163">
        <v>1.0725085</v>
      </c>
      <c r="O163">
        <v>0.00333567</v>
      </c>
      <c r="P163">
        <v>0.00268176400476758</v>
      </c>
    </row>
    <row r="164" spans="1:16">
      <c r="A164" s="2">
        <v>17</v>
      </c>
      <c r="B164" s="18" t="s">
        <v>133</v>
      </c>
      <c r="C164" s="18">
        <v>2013</v>
      </c>
      <c r="D164">
        <v>133.37207</v>
      </c>
      <c r="E164">
        <v>131999</v>
      </c>
      <c r="F164">
        <v>8065</v>
      </c>
      <c r="G164">
        <v>182355</v>
      </c>
      <c r="H164">
        <v>0.10713474</v>
      </c>
      <c r="I164">
        <v>0.111675</v>
      </c>
      <c r="J164">
        <v>989.70497</v>
      </c>
      <c r="K164">
        <v>60.469932</v>
      </c>
      <c r="L164">
        <v>1367.2653</v>
      </c>
      <c r="M164">
        <v>0.77164778</v>
      </c>
      <c r="N164">
        <v>0.95614945</v>
      </c>
      <c r="O164">
        <v>0.00495156</v>
      </c>
      <c r="P164">
        <v>0.00543872371283539</v>
      </c>
    </row>
    <row r="165" spans="1:16">
      <c r="A165" s="2">
        <v>17</v>
      </c>
      <c r="B165" s="18" t="s">
        <v>133</v>
      </c>
      <c r="C165" s="18">
        <v>2014</v>
      </c>
      <c r="D165">
        <v>133.11415</v>
      </c>
      <c r="E165">
        <v>120102</v>
      </c>
      <c r="F165">
        <v>7951</v>
      </c>
      <c r="G165">
        <v>208640</v>
      </c>
      <c r="H165">
        <v>0.2592065</v>
      </c>
      <c r="I165">
        <v>0.37415878</v>
      </c>
      <c r="J165">
        <v>902.24818</v>
      </c>
      <c r="K165">
        <v>59.73069</v>
      </c>
      <c r="L165">
        <v>1567.3766</v>
      </c>
      <c r="M165">
        <v>2.2332628</v>
      </c>
      <c r="N165">
        <v>0.86496456</v>
      </c>
      <c r="O165">
        <v>0.00660985</v>
      </c>
      <c r="P165">
        <v>0.00407035906381742</v>
      </c>
    </row>
    <row r="166" spans="1:16">
      <c r="A166" s="2">
        <v>17</v>
      </c>
      <c r="B166" s="18" t="s">
        <v>133</v>
      </c>
      <c r="C166" s="18">
        <v>2015</v>
      </c>
      <c r="D166">
        <v>119.53423</v>
      </c>
      <c r="E166">
        <v>86495</v>
      </c>
      <c r="F166">
        <v>5816</v>
      </c>
      <c r="G166">
        <v>195489</v>
      </c>
      <c r="H166">
        <v>0.12026107</v>
      </c>
      <c r="I166">
        <v>0.15311849</v>
      </c>
      <c r="J166">
        <v>723.60026</v>
      </c>
      <c r="K166">
        <v>48.655519</v>
      </c>
      <c r="L166">
        <v>1635.4228</v>
      </c>
      <c r="M166">
        <v>0.70180518</v>
      </c>
      <c r="N166">
        <v>0.58211619</v>
      </c>
      <c r="O166">
        <v>0.00498831</v>
      </c>
      <c r="P166">
        <v>0.00391134289439374</v>
      </c>
    </row>
    <row r="167" spans="1:16">
      <c r="A167" s="2">
        <v>17</v>
      </c>
      <c r="B167" s="18" t="s">
        <v>133</v>
      </c>
      <c r="C167" s="18">
        <v>2016</v>
      </c>
      <c r="D167">
        <v>127.04767</v>
      </c>
      <c r="E167">
        <v>41161</v>
      </c>
      <c r="F167">
        <v>4653</v>
      </c>
      <c r="G167">
        <v>43115</v>
      </c>
      <c r="H167">
        <v>0.13271299</v>
      </c>
      <c r="I167">
        <v>0.15596995</v>
      </c>
      <c r="J167">
        <v>323.98075</v>
      </c>
      <c r="K167">
        <v>36.624048</v>
      </c>
      <c r="L167">
        <v>339.36081</v>
      </c>
      <c r="M167">
        <v>0.48501463</v>
      </c>
      <c r="N167">
        <v>0.19422116</v>
      </c>
      <c r="O167">
        <v>0.00473518</v>
      </c>
      <c r="P167">
        <v>0.00248447204968944</v>
      </c>
    </row>
    <row r="168" spans="1:16">
      <c r="A168" s="2">
        <v>17</v>
      </c>
      <c r="B168" s="18" t="s">
        <v>133</v>
      </c>
      <c r="C168" s="18">
        <v>2017</v>
      </c>
      <c r="D168">
        <v>147.75312</v>
      </c>
      <c r="E168">
        <v>26548</v>
      </c>
      <c r="F168">
        <v>4088</v>
      </c>
      <c r="G168">
        <v>28602</v>
      </c>
      <c r="H168">
        <v>0.12965098</v>
      </c>
      <c r="I168">
        <v>0.15420629</v>
      </c>
      <c r="J168">
        <v>179.6781</v>
      </c>
      <c r="K168">
        <v>27.667774</v>
      </c>
      <c r="L168">
        <v>193.57967</v>
      </c>
      <c r="M168">
        <v>0.42363707</v>
      </c>
      <c r="N168">
        <v>0.09337339</v>
      </c>
      <c r="O168">
        <v>0.00541469</v>
      </c>
      <c r="P168">
        <v>0.00406598513011152</v>
      </c>
    </row>
    <row r="169" spans="1:16">
      <c r="A169" s="2">
        <v>17</v>
      </c>
      <c r="B169" s="18" t="s">
        <v>133</v>
      </c>
      <c r="C169" s="18">
        <v>2018</v>
      </c>
      <c r="D169">
        <v>164.56336</v>
      </c>
      <c r="E169">
        <v>13639</v>
      </c>
      <c r="F169">
        <v>4629</v>
      </c>
      <c r="G169">
        <v>27270</v>
      </c>
      <c r="H169">
        <v>0.088402</v>
      </c>
      <c r="I169">
        <v>0.14504165</v>
      </c>
      <c r="J169">
        <v>82.879931</v>
      </c>
      <c r="K169">
        <v>28.128983</v>
      </c>
      <c r="L169">
        <v>165.71125</v>
      </c>
      <c r="M169">
        <v>0.30565931</v>
      </c>
      <c r="N169">
        <v>0.08153677</v>
      </c>
      <c r="O169">
        <v>0.00346921</v>
      </c>
      <c r="P169">
        <v>0.00166641417966975</v>
      </c>
    </row>
    <row r="170" spans="1:16">
      <c r="A170" s="2">
        <v>17</v>
      </c>
      <c r="B170" s="18" t="s">
        <v>133</v>
      </c>
      <c r="C170" s="18">
        <v>2019</v>
      </c>
      <c r="D170">
        <v>164</v>
      </c>
      <c r="E170">
        <v>7762</v>
      </c>
      <c r="F170">
        <v>5070</v>
      </c>
      <c r="G170">
        <v>25445</v>
      </c>
      <c r="H170">
        <v>0.05486489</v>
      </c>
      <c r="I170">
        <v>0.13153281</v>
      </c>
      <c r="J170">
        <v>47.329268</v>
      </c>
      <c r="K170">
        <v>30.914634</v>
      </c>
      <c r="L170">
        <v>155.15244</v>
      </c>
      <c r="M170">
        <v>0.32015478</v>
      </c>
      <c r="N170">
        <v>0.09557356</v>
      </c>
      <c r="O170">
        <v>0.00431249</v>
      </c>
      <c r="P170">
        <v>0.00334594122781496</v>
      </c>
    </row>
    <row r="171" spans="1:16">
      <c r="A171" s="2">
        <v>17</v>
      </c>
      <c r="B171" s="18" t="s">
        <v>133</v>
      </c>
      <c r="C171" s="18">
        <v>2020</v>
      </c>
      <c r="D171" s="7">
        <v>171.16354</v>
      </c>
      <c r="P171">
        <v>0.00209737827715356</v>
      </c>
    </row>
    <row r="172" spans="1:16">
      <c r="A172" s="2">
        <v>18</v>
      </c>
      <c r="B172" s="18" t="s">
        <v>138</v>
      </c>
      <c r="C172" s="18">
        <v>2011</v>
      </c>
      <c r="D172">
        <v>89.49773</v>
      </c>
      <c r="E172">
        <v>94469</v>
      </c>
      <c r="F172">
        <v>5601</v>
      </c>
      <c r="G172">
        <v>72876</v>
      </c>
      <c r="H172">
        <v>0.05890951</v>
      </c>
      <c r="I172">
        <v>0.13451457</v>
      </c>
      <c r="J172">
        <v>1055.5463</v>
      </c>
      <c r="K172">
        <v>62.582593</v>
      </c>
      <c r="L172">
        <v>814.27764</v>
      </c>
      <c r="M172">
        <v>0.6194322</v>
      </c>
      <c r="N172">
        <v>1.0362223</v>
      </c>
      <c r="O172">
        <v>0.00704225</v>
      </c>
      <c r="P172">
        <v>0.00537897310513447</v>
      </c>
    </row>
    <row r="173" spans="1:16">
      <c r="A173" s="2">
        <v>18</v>
      </c>
      <c r="B173" s="18" t="s">
        <v>138</v>
      </c>
      <c r="C173" s="18">
        <v>2012</v>
      </c>
      <c r="D173">
        <v>101.28134</v>
      </c>
      <c r="E173">
        <v>82579</v>
      </c>
      <c r="F173">
        <v>5689</v>
      </c>
      <c r="G173">
        <v>70116</v>
      </c>
      <c r="H173">
        <v>0.04583905</v>
      </c>
      <c r="I173">
        <v>0.04447083</v>
      </c>
      <c r="J173">
        <v>815.34269</v>
      </c>
      <c r="K173">
        <v>56.170268</v>
      </c>
      <c r="L173">
        <v>692.28942</v>
      </c>
      <c r="M173">
        <v>0.50523837</v>
      </c>
      <c r="N173">
        <v>0.70178197</v>
      </c>
      <c r="O173">
        <v>0.0039704</v>
      </c>
      <c r="P173">
        <v>0.00371360665478313</v>
      </c>
    </row>
    <row r="174" spans="1:16">
      <c r="A174" s="2">
        <v>18</v>
      </c>
      <c r="B174" s="18" t="s">
        <v>138</v>
      </c>
      <c r="C174" s="18">
        <v>2013</v>
      </c>
      <c r="D174">
        <v>103.19143</v>
      </c>
      <c r="E174">
        <v>82246</v>
      </c>
      <c r="F174">
        <v>5701</v>
      </c>
      <c r="G174">
        <v>67812</v>
      </c>
      <c r="H174">
        <v>0.05995648</v>
      </c>
      <c r="I174">
        <v>0.05865483</v>
      </c>
      <c r="J174">
        <v>797.02355</v>
      </c>
      <c r="K174">
        <v>55.246836</v>
      </c>
      <c r="L174">
        <v>657.14759</v>
      </c>
      <c r="M174">
        <v>0.54006345</v>
      </c>
      <c r="N174">
        <v>0.67369834</v>
      </c>
      <c r="O174">
        <v>0.00623845</v>
      </c>
      <c r="P174">
        <v>0.00513529527947857</v>
      </c>
    </row>
    <row r="175" spans="1:16">
      <c r="A175" s="2">
        <v>18</v>
      </c>
      <c r="B175" s="18" t="s">
        <v>138</v>
      </c>
      <c r="C175" s="18">
        <v>2014</v>
      </c>
      <c r="D175">
        <v>103.58203</v>
      </c>
      <c r="E175">
        <v>77983</v>
      </c>
      <c r="F175">
        <v>5741</v>
      </c>
      <c r="G175">
        <v>66631</v>
      </c>
      <c r="H175">
        <v>0.12384701</v>
      </c>
      <c r="I175">
        <v>0.17298883</v>
      </c>
      <c r="J175">
        <v>752.86225</v>
      </c>
      <c r="K175">
        <v>55.424672</v>
      </c>
      <c r="L175">
        <v>643.26795</v>
      </c>
      <c r="M175">
        <v>0.83441814</v>
      </c>
      <c r="N175">
        <v>0.63695823</v>
      </c>
      <c r="O175">
        <v>0.0062169</v>
      </c>
      <c r="P175">
        <v>0.00484966052376334</v>
      </c>
    </row>
    <row r="176" spans="1:16">
      <c r="A176" s="2">
        <v>18</v>
      </c>
      <c r="B176" s="18" t="s">
        <v>138</v>
      </c>
      <c r="C176" s="18">
        <v>2015</v>
      </c>
      <c r="D176">
        <v>104.02416</v>
      </c>
      <c r="E176">
        <v>74377</v>
      </c>
      <c r="F176">
        <v>5673</v>
      </c>
      <c r="G176">
        <v>51043</v>
      </c>
      <c r="H176">
        <v>0.07086248</v>
      </c>
      <c r="I176">
        <v>0.08852223</v>
      </c>
      <c r="J176">
        <v>714.99736</v>
      </c>
      <c r="K176">
        <v>54.535408</v>
      </c>
      <c r="L176">
        <v>490.68409</v>
      </c>
      <c r="M176">
        <v>0.6598005</v>
      </c>
      <c r="N176">
        <v>0.59244625</v>
      </c>
      <c r="O176">
        <v>0.00457571</v>
      </c>
      <c r="P176">
        <v>0.00359389038634322</v>
      </c>
    </row>
    <row r="177" spans="1:16">
      <c r="A177" s="2">
        <v>18</v>
      </c>
      <c r="B177" s="18" t="s">
        <v>138</v>
      </c>
      <c r="C177" s="18">
        <v>2016</v>
      </c>
      <c r="D177">
        <v>104.934</v>
      </c>
      <c r="E177">
        <v>66422</v>
      </c>
      <c r="F177">
        <v>6014</v>
      </c>
      <c r="G177">
        <v>77099</v>
      </c>
      <c r="H177">
        <v>0.21028447</v>
      </c>
      <c r="I177">
        <v>0.25051903</v>
      </c>
      <c r="J177">
        <v>632.98835</v>
      </c>
      <c r="K177">
        <v>57.312215</v>
      </c>
      <c r="L177">
        <v>734.73803</v>
      </c>
      <c r="M177">
        <v>1.6471774</v>
      </c>
      <c r="N177">
        <v>0.56797492</v>
      </c>
      <c r="O177">
        <v>0.00608273</v>
      </c>
      <c r="P177">
        <v>0.00458452722063037</v>
      </c>
    </row>
    <row r="178" spans="1:16">
      <c r="A178" s="2">
        <v>18</v>
      </c>
      <c r="B178" s="18" t="s">
        <v>138</v>
      </c>
      <c r="C178" s="18">
        <v>2017</v>
      </c>
      <c r="D178">
        <v>115.153574</v>
      </c>
      <c r="E178">
        <v>18179</v>
      </c>
      <c r="F178">
        <v>3270</v>
      </c>
      <c r="G178">
        <v>27231</v>
      </c>
      <c r="H178">
        <v>0.10362745</v>
      </c>
      <c r="I178">
        <v>0.12269217</v>
      </c>
      <c r="J178">
        <v>157.86744</v>
      </c>
      <c r="K178">
        <v>28.396861</v>
      </c>
      <c r="L178">
        <v>236.47551</v>
      </c>
      <c r="M178">
        <v>0.42942376</v>
      </c>
      <c r="N178">
        <v>0.09372538</v>
      </c>
      <c r="O178">
        <v>0.00311688</v>
      </c>
      <c r="P178">
        <v>0.00222253090707043</v>
      </c>
    </row>
    <row r="179" spans="1:16">
      <c r="A179" s="2">
        <v>18</v>
      </c>
      <c r="B179" s="18" t="s">
        <v>138</v>
      </c>
      <c r="C179" s="18">
        <v>2018</v>
      </c>
      <c r="D179">
        <v>135.1853</v>
      </c>
      <c r="E179">
        <v>12208</v>
      </c>
      <c r="F179">
        <v>3174</v>
      </c>
      <c r="G179">
        <v>19975</v>
      </c>
      <c r="H179">
        <v>0.06844025</v>
      </c>
      <c r="I179">
        <v>0.10861665</v>
      </c>
      <c r="J179">
        <v>90.305677</v>
      </c>
      <c r="K179">
        <v>23.478884</v>
      </c>
      <c r="L179">
        <v>147.76015</v>
      </c>
      <c r="M179">
        <v>0.2417256</v>
      </c>
      <c r="N179">
        <v>0.05792086</v>
      </c>
      <c r="O179">
        <v>0.00312283</v>
      </c>
      <c r="P179">
        <v>0.0022271714922049</v>
      </c>
    </row>
    <row r="180" spans="1:16">
      <c r="A180" s="2">
        <v>18</v>
      </c>
      <c r="B180" s="18" t="s">
        <v>138</v>
      </c>
      <c r="C180" s="18">
        <v>2019</v>
      </c>
      <c r="D180">
        <v>135.5</v>
      </c>
      <c r="E180">
        <v>8850</v>
      </c>
      <c r="F180">
        <v>2622</v>
      </c>
      <c r="G180">
        <v>7223</v>
      </c>
      <c r="H180">
        <v>0.0339501</v>
      </c>
      <c r="I180">
        <v>0.07037463</v>
      </c>
      <c r="J180">
        <v>65.313653</v>
      </c>
      <c r="K180">
        <v>19.350554</v>
      </c>
      <c r="L180">
        <v>53.306273</v>
      </c>
      <c r="M180">
        <v>0.13412271</v>
      </c>
      <c r="N180">
        <v>0.03768409</v>
      </c>
      <c r="O180">
        <v>0.00540848</v>
      </c>
      <c r="P180">
        <v>0.00315095961042681</v>
      </c>
    </row>
    <row r="181" spans="1:16">
      <c r="A181" s="2">
        <v>18</v>
      </c>
      <c r="B181" s="18" t="s">
        <v>138</v>
      </c>
      <c r="C181" s="18">
        <v>2020</v>
      </c>
      <c r="D181" s="7">
        <v>142.57166</v>
      </c>
      <c r="P181">
        <v>0.00356252226576416</v>
      </c>
    </row>
    <row r="182" spans="1:16">
      <c r="A182" s="2">
        <v>19</v>
      </c>
      <c r="B182" s="18" t="s">
        <v>142</v>
      </c>
      <c r="C182" s="18">
        <v>2011</v>
      </c>
      <c r="D182">
        <v>85.52006</v>
      </c>
      <c r="E182">
        <v>138938</v>
      </c>
      <c r="F182">
        <v>1489</v>
      </c>
      <c r="G182">
        <v>32126</v>
      </c>
      <c r="H182">
        <v>0.05567076</v>
      </c>
      <c r="I182">
        <v>0.10605299</v>
      </c>
      <c r="J182">
        <v>1624.6247</v>
      </c>
      <c r="K182">
        <v>17.41112</v>
      </c>
      <c r="L182">
        <v>375.65455</v>
      </c>
      <c r="M182">
        <v>0.79700388</v>
      </c>
      <c r="N182">
        <v>1.5129542</v>
      </c>
      <c r="O182">
        <v>0.00486776</v>
      </c>
      <c r="P182">
        <v>0.00442539067902088</v>
      </c>
    </row>
    <row r="183" spans="1:16">
      <c r="A183" s="2">
        <v>19</v>
      </c>
      <c r="B183" s="18" t="s">
        <v>142</v>
      </c>
      <c r="C183" s="18">
        <v>2012</v>
      </c>
      <c r="D183">
        <v>100.71198</v>
      </c>
      <c r="E183">
        <v>114780</v>
      </c>
      <c r="F183">
        <v>1167</v>
      </c>
      <c r="G183">
        <v>28915</v>
      </c>
      <c r="H183">
        <v>0.03836306</v>
      </c>
      <c r="I183">
        <v>0.03514076</v>
      </c>
      <c r="J183">
        <v>1139.6857</v>
      </c>
      <c r="K183">
        <v>11.587499</v>
      </c>
      <c r="L183">
        <v>287.10586</v>
      </c>
      <c r="M183">
        <v>0.53328609</v>
      </c>
      <c r="N183">
        <v>0.74251502</v>
      </c>
      <c r="O183">
        <v>0.006539</v>
      </c>
      <c r="P183">
        <v>0.00549229738780978</v>
      </c>
    </row>
    <row r="184" spans="1:16">
      <c r="A184" s="2">
        <v>19</v>
      </c>
      <c r="B184" s="18" t="s">
        <v>142</v>
      </c>
      <c r="C184" s="18">
        <v>2013</v>
      </c>
      <c r="D184">
        <v>102.64012</v>
      </c>
      <c r="E184">
        <v>108902</v>
      </c>
      <c r="F184">
        <v>1626</v>
      </c>
      <c r="G184">
        <v>30527</v>
      </c>
      <c r="H184">
        <v>0.0489868</v>
      </c>
      <c r="I184">
        <v>0.04232622</v>
      </c>
      <c r="J184">
        <v>1061.0081</v>
      </c>
      <c r="K184">
        <v>15.841759</v>
      </c>
      <c r="L184">
        <v>297.41781</v>
      </c>
      <c r="M184">
        <v>0.55181002</v>
      </c>
      <c r="N184">
        <v>0.65675229</v>
      </c>
      <c r="O184">
        <v>0.00734137</v>
      </c>
      <c r="P184">
        <v>0.00628834355828221</v>
      </c>
    </row>
    <row r="185" spans="1:16">
      <c r="A185" s="2">
        <v>19</v>
      </c>
      <c r="B185" s="18" t="s">
        <v>142</v>
      </c>
      <c r="C185" s="18">
        <v>2014</v>
      </c>
      <c r="D185">
        <v>100.341</v>
      </c>
      <c r="E185">
        <v>99458</v>
      </c>
      <c r="F185">
        <v>1780</v>
      </c>
      <c r="G185">
        <v>32620</v>
      </c>
      <c r="H185">
        <v>0.08958651</v>
      </c>
      <c r="I185">
        <v>0.13051804</v>
      </c>
      <c r="J185">
        <v>991.20001</v>
      </c>
      <c r="K185">
        <v>17.739508</v>
      </c>
      <c r="L185">
        <v>325.09144</v>
      </c>
      <c r="M185">
        <v>0.61750226</v>
      </c>
      <c r="N185">
        <v>0.58291478</v>
      </c>
      <c r="O185">
        <v>0.00631533</v>
      </c>
      <c r="P185">
        <v>0.00483278561763</v>
      </c>
    </row>
    <row r="186" spans="1:16">
      <c r="A186" s="2">
        <v>19</v>
      </c>
      <c r="B186" s="18" t="s">
        <v>142</v>
      </c>
      <c r="C186" s="18">
        <v>2015</v>
      </c>
      <c r="D186">
        <v>90.11301</v>
      </c>
      <c r="E186">
        <v>64376</v>
      </c>
      <c r="F186">
        <v>1865</v>
      </c>
      <c r="G186">
        <v>30564</v>
      </c>
      <c r="H186">
        <v>0.0442419</v>
      </c>
      <c r="I186">
        <v>0.05296736</v>
      </c>
      <c r="J186">
        <v>714.39185</v>
      </c>
      <c r="K186">
        <v>20.696235</v>
      </c>
      <c r="L186">
        <v>339.17411</v>
      </c>
      <c r="M186">
        <v>0.39783838</v>
      </c>
      <c r="N186">
        <v>0.32927939</v>
      </c>
      <c r="O186">
        <v>0.0074343</v>
      </c>
      <c r="P186">
        <v>0.00626370184779204</v>
      </c>
    </row>
    <row r="187" spans="1:16">
      <c r="A187" s="2">
        <v>19</v>
      </c>
      <c r="B187" s="18" t="s">
        <v>142</v>
      </c>
      <c r="C187" s="18">
        <v>2016</v>
      </c>
      <c r="D187">
        <v>91.8064</v>
      </c>
      <c r="E187">
        <v>20501</v>
      </c>
      <c r="F187">
        <v>1342</v>
      </c>
      <c r="G187">
        <v>15870</v>
      </c>
      <c r="H187">
        <v>0.05404825</v>
      </c>
      <c r="I187">
        <v>0.0562672</v>
      </c>
      <c r="J187">
        <v>223.30687</v>
      </c>
      <c r="K187">
        <v>14.617717</v>
      </c>
      <c r="L187">
        <v>172.86377</v>
      </c>
      <c r="M187">
        <v>0.13298148</v>
      </c>
      <c r="N187">
        <v>0.04787737</v>
      </c>
      <c r="O187">
        <v>0.00686788</v>
      </c>
      <c r="P187">
        <v>0.0053939195815626</v>
      </c>
    </row>
    <row r="188" spans="1:16">
      <c r="A188" s="2">
        <v>19</v>
      </c>
      <c r="B188" s="18" t="s">
        <v>142</v>
      </c>
      <c r="C188" s="18">
        <v>2017</v>
      </c>
      <c r="D188">
        <v>98.0223</v>
      </c>
      <c r="E188">
        <v>19379</v>
      </c>
      <c r="F188">
        <v>1122</v>
      </c>
      <c r="G188">
        <v>13199</v>
      </c>
      <c r="H188">
        <v>0.06764266</v>
      </c>
      <c r="I188">
        <v>0.07456343</v>
      </c>
      <c r="J188">
        <v>197.69991</v>
      </c>
      <c r="K188">
        <v>11.446375</v>
      </c>
      <c r="L188">
        <v>134.65303</v>
      </c>
      <c r="M188">
        <v>0.25475039</v>
      </c>
      <c r="N188">
        <v>0.03359499</v>
      </c>
      <c r="O188">
        <v>0.00396601</v>
      </c>
      <c r="P188">
        <v>0.00411087620389946</v>
      </c>
    </row>
    <row r="189" spans="1:16">
      <c r="A189" s="2">
        <v>19</v>
      </c>
      <c r="B189" s="18" t="s">
        <v>142</v>
      </c>
      <c r="C189" s="18">
        <v>2018</v>
      </c>
      <c r="D189">
        <v>106.56332</v>
      </c>
      <c r="E189">
        <v>20195</v>
      </c>
      <c r="F189">
        <v>1119</v>
      </c>
      <c r="G189">
        <v>13436</v>
      </c>
      <c r="H189">
        <v>0.06689778</v>
      </c>
      <c r="I189">
        <v>0.09731999</v>
      </c>
      <c r="J189">
        <v>189.51174</v>
      </c>
      <c r="K189">
        <v>10.500799</v>
      </c>
      <c r="L189">
        <v>126.08466</v>
      </c>
      <c r="M189">
        <v>0.33131149</v>
      </c>
      <c r="N189">
        <v>0.02979386</v>
      </c>
      <c r="O189">
        <v>0.00589275</v>
      </c>
      <c r="P189">
        <v>0.00483175150992235</v>
      </c>
    </row>
    <row r="190" spans="1:16">
      <c r="A190" s="2">
        <v>19</v>
      </c>
      <c r="B190" s="18" t="s">
        <v>142</v>
      </c>
      <c r="C190" s="18">
        <v>2019</v>
      </c>
      <c r="D190">
        <v>106.2</v>
      </c>
      <c r="E190">
        <v>20379</v>
      </c>
      <c r="F190">
        <v>1119</v>
      </c>
      <c r="G190">
        <v>13429</v>
      </c>
      <c r="H190">
        <v>0.05858389</v>
      </c>
      <c r="I190">
        <v>0.11490419</v>
      </c>
      <c r="J190">
        <v>191.89266</v>
      </c>
      <c r="K190">
        <v>10.536723</v>
      </c>
      <c r="L190">
        <v>126.45009</v>
      </c>
      <c r="M190">
        <v>0.38638649</v>
      </c>
      <c r="N190">
        <v>0.03037699</v>
      </c>
      <c r="O190">
        <v>0.0073029</v>
      </c>
      <c r="P190">
        <v>0.00513112884834664</v>
      </c>
    </row>
    <row r="191" spans="1:16">
      <c r="A191" s="2">
        <v>19</v>
      </c>
      <c r="B191" s="18" t="s">
        <v>142</v>
      </c>
      <c r="C191" s="18">
        <v>2020</v>
      </c>
      <c r="D191" s="7">
        <v>110.04929</v>
      </c>
      <c r="P191">
        <v>0.00426116838487973</v>
      </c>
    </row>
    <row r="192" spans="1:16">
      <c r="A192" s="2">
        <v>20</v>
      </c>
      <c r="B192" s="18" t="s">
        <v>146</v>
      </c>
      <c r="C192" s="18">
        <v>2011</v>
      </c>
      <c r="D192">
        <v>89.02376</v>
      </c>
      <c r="E192">
        <v>108235</v>
      </c>
      <c r="F192">
        <v>2065</v>
      </c>
      <c r="G192">
        <v>787537</v>
      </c>
      <c r="H192">
        <v>0.1872006</v>
      </c>
      <c r="I192">
        <v>0.66882845</v>
      </c>
      <c r="J192">
        <v>1215.799</v>
      </c>
      <c r="K192">
        <v>23.196055</v>
      </c>
      <c r="L192">
        <v>8846.3687</v>
      </c>
      <c r="M192">
        <v>6.3356646</v>
      </c>
      <c r="N192">
        <v>2.3365702</v>
      </c>
      <c r="O192">
        <v>0.00544491</v>
      </c>
      <c r="P192">
        <v>0.00514359194170596</v>
      </c>
    </row>
    <row r="193" spans="1:16">
      <c r="A193" s="2">
        <v>20</v>
      </c>
      <c r="B193" s="18" t="s">
        <v>146</v>
      </c>
      <c r="C193" s="18">
        <v>2012</v>
      </c>
      <c r="D193">
        <v>98.65596</v>
      </c>
      <c r="E193">
        <v>111377</v>
      </c>
      <c r="F193">
        <v>3929</v>
      </c>
      <c r="G193">
        <v>73201</v>
      </c>
      <c r="H193">
        <v>0.0499751</v>
      </c>
      <c r="I193">
        <v>0.04870844</v>
      </c>
      <c r="J193">
        <v>1128.9435</v>
      </c>
      <c r="K193">
        <v>39.825268</v>
      </c>
      <c r="L193">
        <v>741.98254</v>
      </c>
      <c r="M193">
        <v>0.63408197</v>
      </c>
      <c r="N193">
        <v>0.88409845</v>
      </c>
      <c r="O193">
        <v>0.00337933</v>
      </c>
      <c r="P193">
        <v>0.00316301703163017</v>
      </c>
    </row>
    <row r="194" spans="1:16">
      <c r="A194" s="2">
        <v>20</v>
      </c>
      <c r="B194" s="18" t="s">
        <v>146</v>
      </c>
      <c r="C194" s="18">
        <v>2013</v>
      </c>
      <c r="D194">
        <v>102.22281</v>
      </c>
      <c r="E194">
        <v>104113</v>
      </c>
      <c r="F194">
        <v>3101</v>
      </c>
      <c r="G194">
        <v>3153822</v>
      </c>
      <c r="H194">
        <v>0.6608478</v>
      </c>
      <c r="I194">
        <v>0.85733303</v>
      </c>
      <c r="J194">
        <v>1018.4909</v>
      </c>
      <c r="K194">
        <v>30.335695</v>
      </c>
      <c r="L194">
        <v>30852.429</v>
      </c>
      <c r="M194">
        <v>13.061993</v>
      </c>
      <c r="N194">
        <v>18.37068</v>
      </c>
      <c r="O194">
        <v>0.00600912</v>
      </c>
      <c r="P194">
        <v>0.00622824693167247</v>
      </c>
    </row>
    <row r="195" spans="1:16">
      <c r="A195" s="2">
        <v>20</v>
      </c>
      <c r="B195" s="18" t="s">
        <v>146</v>
      </c>
      <c r="C195" s="18">
        <v>2014</v>
      </c>
      <c r="D195">
        <v>104.13</v>
      </c>
      <c r="E195">
        <v>99895</v>
      </c>
      <c r="F195">
        <v>3182</v>
      </c>
      <c r="G195">
        <v>82422</v>
      </c>
      <c r="H195">
        <v>0.13248286</v>
      </c>
      <c r="I195">
        <v>0.19026985</v>
      </c>
      <c r="J195">
        <v>959.32968</v>
      </c>
      <c r="K195">
        <v>30.557956</v>
      </c>
      <c r="L195">
        <v>791.52982</v>
      </c>
      <c r="M195">
        <v>0.94886534</v>
      </c>
      <c r="N195">
        <v>0.62002139</v>
      </c>
      <c r="O195">
        <v>0.0065678</v>
      </c>
      <c r="P195">
        <v>0.0058074185088048</v>
      </c>
    </row>
    <row r="196" spans="1:16">
      <c r="A196" s="2">
        <v>20</v>
      </c>
      <c r="B196" s="18" t="s">
        <v>146</v>
      </c>
      <c r="C196" s="18">
        <v>2015</v>
      </c>
      <c r="D196">
        <v>104.61155</v>
      </c>
      <c r="E196">
        <v>91219</v>
      </c>
      <c r="F196">
        <v>2884</v>
      </c>
      <c r="G196">
        <v>80364</v>
      </c>
      <c r="H196">
        <v>0.07498822</v>
      </c>
      <c r="I196">
        <v>0.09558371</v>
      </c>
      <c r="J196">
        <v>871.97829</v>
      </c>
      <c r="K196">
        <v>27.568658</v>
      </c>
      <c r="L196">
        <v>768.21345</v>
      </c>
      <c r="M196">
        <v>0.62470984</v>
      </c>
      <c r="N196">
        <v>0.51188774</v>
      </c>
      <c r="O196">
        <v>0.00537634</v>
      </c>
      <c r="P196">
        <v>0.00546629120424052</v>
      </c>
    </row>
    <row r="197" spans="1:16">
      <c r="A197" s="2">
        <v>20</v>
      </c>
      <c r="B197" s="18" t="s">
        <v>146</v>
      </c>
      <c r="C197" s="18">
        <v>2016</v>
      </c>
      <c r="D197">
        <v>109.11041</v>
      </c>
      <c r="E197">
        <v>30414</v>
      </c>
      <c r="F197">
        <v>1775</v>
      </c>
      <c r="G197">
        <v>27371</v>
      </c>
      <c r="H197">
        <v>0.08216288</v>
      </c>
      <c r="I197">
        <v>0.09028924</v>
      </c>
      <c r="J197">
        <v>278.74517</v>
      </c>
      <c r="K197">
        <v>16.267925</v>
      </c>
      <c r="L197">
        <v>250.85599</v>
      </c>
      <c r="M197">
        <v>0.21219698</v>
      </c>
      <c r="N197">
        <v>0.06911945</v>
      </c>
      <c r="O197">
        <v>0.00699197</v>
      </c>
      <c r="P197">
        <v>0.00449557054079069</v>
      </c>
    </row>
    <row r="198" spans="1:16">
      <c r="A198" s="2">
        <v>20</v>
      </c>
      <c r="B198" s="18" t="s">
        <v>146</v>
      </c>
      <c r="C198" s="18">
        <v>2017</v>
      </c>
      <c r="D198">
        <v>128.49233</v>
      </c>
      <c r="E198">
        <v>21642</v>
      </c>
      <c r="F198">
        <v>987</v>
      </c>
      <c r="G198">
        <v>19996</v>
      </c>
      <c r="H198">
        <v>0.0809118</v>
      </c>
      <c r="I198">
        <v>0.09144586</v>
      </c>
      <c r="J198">
        <v>168.43029</v>
      </c>
      <c r="K198">
        <v>7.6813923</v>
      </c>
      <c r="L198">
        <v>155.62018</v>
      </c>
      <c r="M198">
        <v>0.19364</v>
      </c>
      <c r="N198">
        <v>0.02092401</v>
      </c>
      <c r="O198">
        <v>0.00522152</v>
      </c>
      <c r="P198">
        <v>0.00312882601006666</v>
      </c>
    </row>
    <row r="199" spans="1:16">
      <c r="A199" s="2">
        <v>20</v>
      </c>
      <c r="B199" s="18" t="s">
        <v>146</v>
      </c>
      <c r="C199" s="18">
        <v>2018</v>
      </c>
      <c r="D199">
        <v>144.76039</v>
      </c>
      <c r="E199">
        <v>8856</v>
      </c>
      <c r="F199">
        <v>879</v>
      </c>
      <c r="G199">
        <v>5267</v>
      </c>
      <c r="H199">
        <v>0.02978475</v>
      </c>
      <c r="I199">
        <v>0.04096577</v>
      </c>
      <c r="J199">
        <v>61.176956</v>
      </c>
      <c r="K199">
        <v>6.072103</v>
      </c>
      <c r="L199">
        <v>36.384262</v>
      </c>
      <c r="M199">
        <v>0.03644372</v>
      </c>
      <c r="N199">
        <v>0.00470317</v>
      </c>
      <c r="O199">
        <v>0.00672646</v>
      </c>
      <c r="P199">
        <v>0.0049235097590997</v>
      </c>
    </row>
    <row r="200" spans="1:16">
      <c r="A200" s="2">
        <v>20</v>
      </c>
      <c r="B200" s="18" t="s">
        <v>146</v>
      </c>
      <c r="C200" s="18">
        <v>2019</v>
      </c>
      <c r="D200">
        <v>146</v>
      </c>
      <c r="E200">
        <v>9182</v>
      </c>
      <c r="F200">
        <v>952</v>
      </c>
      <c r="G200">
        <v>4865</v>
      </c>
      <c r="H200">
        <v>0.02689291</v>
      </c>
      <c r="I200">
        <v>0.04897135</v>
      </c>
      <c r="J200">
        <v>62.890411</v>
      </c>
      <c r="K200">
        <v>6.5205479</v>
      </c>
      <c r="L200">
        <v>33.321918</v>
      </c>
      <c r="M200">
        <v>0.04505902</v>
      </c>
      <c r="N200">
        <v>0.00531675</v>
      </c>
      <c r="O200">
        <v>0.00626959</v>
      </c>
      <c r="P200">
        <v>0.00440658049353702</v>
      </c>
    </row>
    <row r="201" spans="1:16">
      <c r="A201" s="2">
        <v>20</v>
      </c>
      <c r="B201" s="18" t="s">
        <v>146</v>
      </c>
      <c r="C201" s="18">
        <v>2020</v>
      </c>
      <c r="D201" s="7">
        <v>146.8766</v>
      </c>
      <c r="P201">
        <v>0.00368532955350815</v>
      </c>
    </row>
    <row r="202" spans="1:16">
      <c r="A202" s="2">
        <v>21</v>
      </c>
      <c r="B202" s="18" t="s">
        <v>151</v>
      </c>
      <c r="C202" s="18">
        <v>2011</v>
      </c>
      <c r="D202">
        <v>101.68221</v>
      </c>
      <c r="E202">
        <v>121687</v>
      </c>
      <c r="F202">
        <v>4934</v>
      </c>
      <c r="G202">
        <v>52170</v>
      </c>
      <c r="H202">
        <v>0.06239015</v>
      </c>
      <c r="I202">
        <v>0.132873</v>
      </c>
      <c r="J202">
        <v>1196.7383</v>
      </c>
      <c r="K202">
        <v>48.523729</v>
      </c>
      <c r="L202">
        <v>513.0691</v>
      </c>
      <c r="M202">
        <v>0.58016046</v>
      </c>
      <c r="N202">
        <v>1.0462184</v>
      </c>
      <c r="O202">
        <v>0.00232162</v>
      </c>
      <c r="P202">
        <v>0.00236275191104934</v>
      </c>
    </row>
    <row r="203" spans="1:16">
      <c r="A203" s="2">
        <v>21</v>
      </c>
      <c r="B203" s="18" t="s">
        <v>151</v>
      </c>
      <c r="C203" s="18">
        <v>2012</v>
      </c>
      <c r="D203">
        <v>106.86498</v>
      </c>
      <c r="E203">
        <v>121687</v>
      </c>
      <c r="F203">
        <v>5448</v>
      </c>
      <c r="G203">
        <v>58670</v>
      </c>
      <c r="H203">
        <v>0.05454959</v>
      </c>
      <c r="I203">
        <v>0.05351634</v>
      </c>
      <c r="J203">
        <v>1138.6986</v>
      </c>
      <c r="K203">
        <v>50.980218</v>
      </c>
      <c r="L203">
        <v>549.01054</v>
      </c>
      <c r="M203">
        <v>0.71976793</v>
      </c>
      <c r="N203">
        <v>0.99596997</v>
      </c>
      <c r="O203">
        <v>0.00348554</v>
      </c>
      <c r="P203">
        <v>0.00366884670601372</v>
      </c>
    </row>
    <row r="204" spans="1:16">
      <c r="A204" s="2">
        <v>21</v>
      </c>
      <c r="B204" s="18" t="s">
        <v>151</v>
      </c>
      <c r="C204" s="18">
        <v>2013</v>
      </c>
      <c r="D204">
        <v>114.01151</v>
      </c>
      <c r="E204">
        <v>128741</v>
      </c>
      <c r="F204">
        <v>4839</v>
      </c>
      <c r="G204">
        <v>58990</v>
      </c>
      <c r="H204">
        <v>0.07167638</v>
      </c>
      <c r="I204">
        <v>0.06712213</v>
      </c>
      <c r="J204">
        <v>1129.193</v>
      </c>
      <c r="K204">
        <v>42.443083</v>
      </c>
      <c r="L204">
        <v>517.4039</v>
      </c>
      <c r="M204">
        <v>0.74427966</v>
      </c>
      <c r="N204">
        <v>0.90123626</v>
      </c>
      <c r="O204">
        <v>0.00577764</v>
      </c>
      <c r="P204">
        <v>0.00484148055598938</v>
      </c>
    </row>
    <row r="205" spans="1:16">
      <c r="A205" s="2">
        <v>21</v>
      </c>
      <c r="B205" s="18" t="s">
        <v>151</v>
      </c>
      <c r="C205" s="18">
        <v>2014</v>
      </c>
      <c r="D205">
        <v>120.17177</v>
      </c>
      <c r="E205">
        <v>134217</v>
      </c>
      <c r="F205">
        <v>8281</v>
      </c>
      <c r="G205">
        <v>117543</v>
      </c>
      <c r="H205">
        <v>0.20609985</v>
      </c>
      <c r="I205">
        <v>0.30733717</v>
      </c>
      <c r="J205">
        <v>1116.8763</v>
      </c>
      <c r="K205">
        <v>68.909695</v>
      </c>
      <c r="L205">
        <v>978.1249</v>
      </c>
      <c r="M205">
        <v>1.6923819</v>
      </c>
      <c r="N205">
        <v>1.202586</v>
      </c>
      <c r="O205">
        <v>0.00669711</v>
      </c>
      <c r="P205">
        <v>0.00577145055790689</v>
      </c>
    </row>
    <row r="206" spans="1:16">
      <c r="A206" s="2">
        <v>21</v>
      </c>
      <c r="B206" s="18" t="s">
        <v>151</v>
      </c>
      <c r="C206" s="18">
        <v>2015</v>
      </c>
      <c r="D206">
        <v>117.40143</v>
      </c>
      <c r="E206">
        <v>119527</v>
      </c>
      <c r="F206">
        <v>6127</v>
      </c>
      <c r="G206">
        <v>100864</v>
      </c>
      <c r="H206">
        <v>0.10695816</v>
      </c>
      <c r="I206">
        <v>0.14013441</v>
      </c>
      <c r="J206">
        <v>1018.1051</v>
      </c>
      <c r="K206">
        <v>52.188461</v>
      </c>
      <c r="L206">
        <v>859.13775</v>
      </c>
      <c r="M206">
        <v>1.0234615</v>
      </c>
      <c r="N206">
        <v>0.87086169</v>
      </c>
      <c r="O206">
        <v>0.00198906</v>
      </c>
      <c r="P206">
        <v>0.00165962582981291</v>
      </c>
    </row>
    <row r="207" spans="1:16">
      <c r="A207" s="2">
        <v>21</v>
      </c>
      <c r="B207" s="18" t="s">
        <v>151</v>
      </c>
      <c r="C207" s="18">
        <v>2016</v>
      </c>
      <c r="D207">
        <v>122.23486</v>
      </c>
      <c r="E207">
        <v>61590</v>
      </c>
      <c r="F207">
        <v>2602</v>
      </c>
      <c r="G207">
        <v>49421</v>
      </c>
      <c r="H207">
        <v>0.15441972</v>
      </c>
      <c r="I207">
        <v>0.1761203</v>
      </c>
      <c r="J207">
        <v>503.86608</v>
      </c>
      <c r="K207">
        <v>21.28689</v>
      </c>
      <c r="L207">
        <v>404.31183</v>
      </c>
      <c r="M207">
        <v>0.60602111</v>
      </c>
      <c r="N207">
        <v>0.18864426</v>
      </c>
      <c r="O207">
        <v>0.00459684</v>
      </c>
      <c r="P207">
        <v>0.0035632183908046</v>
      </c>
    </row>
    <row r="208" spans="1:16">
      <c r="A208" s="2">
        <v>21</v>
      </c>
      <c r="B208" s="18" t="s">
        <v>151</v>
      </c>
      <c r="C208" s="18">
        <v>2017</v>
      </c>
      <c r="D208">
        <v>133.62914</v>
      </c>
      <c r="E208">
        <v>39467</v>
      </c>
      <c r="F208">
        <v>4255</v>
      </c>
      <c r="G208">
        <v>48184</v>
      </c>
      <c r="H208">
        <v>0.18567883</v>
      </c>
      <c r="I208">
        <v>0.22415059</v>
      </c>
      <c r="J208">
        <v>295.34726</v>
      </c>
      <c r="K208">
        <v>31.841857</v>
      </c>
      <c r="L208">
        <v>360.58004</v>
      </c>
      <c r="M208">
        <v>0.92726445</v>
      </c>
      <c r="N208">
        <v>0.15114934</v>
      </c>
      <c r="O208">
        <v>0.00506988</v>
      </c>
      <c r="P208">
        <v>0.00325183668553535</v>
      </c>
    </row>
    <row r="209" spans="1:16">
      <c r="A209" s="2">
        <v>21</v>
      </c>
      <c r="B209" s="18" t="s">
        <v>151</v>
      </c>
      <c r="C209" s="18">
        <v>2018</v>
      </c>
      <c r="D209">
        <v>150.96407</v>
      </c>
      <c r="E209">
        <v>38286</v>
      </c>
      <c r="F209">
        <v>5230</v>
      </c>
      <c r="G209">
        <v>48865</v>
      </c>
      <c r="H209">
        <v>0.17524524</v>
      </c>
      <c r="I209">
        <v>0.27642949</v>
      </c>
      <c r="J209">
        <v>253.61001</v>
      </c>
      <c r="K209">
        <v>34.644005</v>
      </c>
      <c r="L209">
        <v>323.68629</v>
      </c>
      <c r="M209">
        <v>1.0285548</v>
      </c>
      <c r="N209">
        <v>0.15680268</v>
      </c>
      <c r="O209">
        <v>0.00608949</v>
      </c>
      <c r="P209">
        <v>0.00270869244028564</v>
      </c>
    </row>
    <row r="210" spans="1:16">
      <c r="A210" s="2">
        <v>21</v>
      </c>
      <c r="B210" s="18" t="s">
        <v>151</v>
      </c>
      <c r="C210" s="18">
        <v>2019</v>
      </c>
      <c r="D210">
        <v>156.3</v>
      </c>
      <c r="E210">
        <v>38206</v>
      </c>
      <c r="F210">
        <v>5703</v>
      </c>
      <c r="G210">
        <v>48487</v>
      </c>
      <c r="H210">
        <v>0.14146587</v>
      </c>
      <c r="I210">
        <v>0.31215638</v>
      </c>
      <c r="J210">
        <v>244.44018</v>
      </c>
      <c r="K210">
        <v>36.487524</v>
      </c>
      <c r="L210">
        <v>310.21753</v>
      </c>
      <c r="M210">
        <v>1.1052818</v>
      </c>
      <c r="N210">
        <v>0.16746973</v>
      </c>
      <c r="O210">
        <v>0.00483707</v>
      </c>
      <c r="P210">
        <v>0.003003003003003</v>
      </c>
    </row>
    <row r="211" spans="1:16">
      <c r="A211" s="2">
        <v>21</v>
      </c>
      <c r="B211" s="18" t="s">
        <v>151</v>
      </c>
      <c r="C211" s="18">
        <v>2020</v>
      </c>
      <c r="D211" s="7">
        <v>164.36485</v>
      </c>
      <c r="P211">
        <v>0.00381282495667244</v>
      </c>
    </row>
    <row r="212" spans="1:16">
      <c r="A212" s="2">
        <v>22</v>
      </c>
      <c r="B212" s="18" t="s">
        <v>156</v>
      </c>
      <c r="C212" s="18">
        <v>2011</v>
      </c>
      <c r="D212">
        <v>55.45452</v>
      </c>
      <c r="E212">
        <v>76435</v>
      </c>
      <c r="F212">
        <v>2443</v>
      </c>
      <c r="G212">
        <v>104639</v>
      </c>
      <c r="H212">
        <v>0.05085186</v>
      </c>
      <c r="I212">
        <v>0.12507977</v>
      </c>
      <c r="J212">
        <v>1378.3367</v>
      </c>
      <c r="K212">
        <v>44.054119</v>
      </c>
      <c r="L212">
        <v>1886.9337</v>
      </c>
      <c r="M212">
        <v>0.93739711</v>
      </c>
      <c r="N212">
        <v>1.3275857</v>
      </c>
      <c r="O212">
        <v>0.00587969</v>
      </c>
      <c r="P212">
        <v>0.00574862816827802</v>
      </c>
    </row>
    <row r="213" spans="1:16">
      <c r="A213" s="2">
        <v>22</v>
      </c>
      <c r="B213" s="18" t="s">
        <v>156</v>
      </c>
      <c r="C213" s="18">
        <v>2012</v>
      </c>
      <c r="D213">
        <v>62.09439</v>
      </c>
      <c r="E213">
        <v>65524</v>
      </c>
      <c r="F213">
        <v>2338</v>
      </c>
      <c r="G213">
        <v>97107</v>
      </c>
      <c r="H213">
        <v>0.03664617</v>
      </c>
      <c r="I213">
        <v>0.03472875</v>
      </c>
      <c r="J213">
        <v>1055.2322</v>
      </c>
      <c r="K213">
        <v>37.652355</v>
      </c>
      <c r="L213">
        <v>1563.8611</v>
      </c>
      <c r="M213">
        <v>0.56938959</v>
      </c>
      <c r="N213">
        <v>0.81167638</v>
      </c>
      <c r="O213">
        <v>0.00519527</v>
      </c>
      <c r="P213">
        <v>0.00485057111563136</v>
      </c>
    </row>
    <row r="214" spans="1:16">
      <c r="A214" s="2">
        <v>22</v>
      </c>
      <c r="B214" s="18" t="s">
        <v>156</v>
      </c>
      <c r="C214" s="18">
        <v>2013</v>
      </c>
      <c r="D214">
        <v>65.47321</v>
      </c>
      <c r="E214">
        <v>63634</v>
      </c>
      <c r="F214">
        <v>2379</v>
      </c>
      <c r="G214">
        <v>107333</v>
      </c>
      <c r="H214">
        <v>0.05059905</v>
      </c>
      <c r="I214">
        <v>0.05149041</v>
      </c>
      <c r="J214">
        <v>971.90897</v>
      </c>
      <c r="K214">
        <v>36.335472</v>
      </c>
      <c r="L214">
        <v>1639.3423</v>
      </c>
      <c r="M214">
        <v>0.58020635</v>
      </c>
      <c r="N214">
        <v>0.71135636</v>
      </c>
      <c r="O214">
        <v>0.00412217</v>
      </c>
      <c r="P214">
        <v>0.00439739413680782</v>
      </c>
    </row>
    <row r="215" spans="1:16">
      <c r="A215" s="2">
        <v>22</v>
      </c>
      <c r="B215" s="18" t="s">
        <v>156</v>
      </c>
      <c r="C215" s="18">
        <v>2014</v>
      </c>
      <c r="D215">
        <v>68.03394</v>
      </c>
      <c r="E215">
        <v>64074</v>
      </c>
      <c r="F215">
        <v>2691</v>
      </c>
      <c r="G215">
        <v>99598</v>
      </c>
      <c r="H215">
        <v>0.12100132</v>
      </c>
      <c r="I215">
        <v>0.16133822</v>
      </c>
      <c r="J215">
        <v>941.79464</v>
      </c>
      <c r="K215">
        <v>39.553787</v>
      </c>
      <c r="L215">
        <v>1463.9458</v>
      </c>
      <c r="M215">
        <v>1.89296</v>
      </c>
      <c r="N215">
        <v>0.69385857</v>
      </c>
      <c r="O215">
        <v>0.00463122</v>
      </c>
      <c r="P215">
        <v>0.00381970970206264</v>
      </c>
    </row>
    <row r="216" spans="1:16">
      <c r="A216" s="2">
        <v>22</v>
      </c>
      <c r="B216" s="18" t="s">
        <v>156</v>
      </c>
      <c r="C216" s="18">
        <v>2015</v>
      </c>
      <c r="D216">
        <v>68.12356</v>
      </c>
      <c r="E216">
        <v>78967</v>
      </c>
      <c r="F216">
        <v>2582</v>
      </c>
      <c r="G216">
        <v>73397</v>
      </c>
      <c r="H216">
        <v>0.06641332</v>
      </c>
      <c r="I216">
        <v>0.08312155</v>
      </c>
      <c r="J216">
        <v>1159.1731</v>
      </c>
      <c r="K216">
        <v>37.901719</v>
      </c>
      <c r="L216">
        <v>1077.4099</v>
      </c>
      <c r="M216">
        <v>1.1256785</v>
      </c>
      <c r="N216">
        <v>0.91898055</v>
      </c>
      <c r="O216">
        <v>0.00396259</v>
      </c>
      <c r="P216">
        <v>0.00363992720145597</v>
      </c>
    </row>
    <row r="217" spans="1:16">
      <c r="A217" s="2">
        <v>22</v>
      </c>
      <c r="B217" s="18" t="s">
        <v>156</v>
      </c>
      <c r="C217" s="18">
        <v>2016</v>
      </c>
      <c r="D217">
        <v>71.61357</v>
      </c>
      <c r="E217">
        <v>75836</v>
      </c>
      <c r="F217">
        <v>1606</v>
      </c>
      <c r="G217">
        <v>104570</v>
      </c>
      <c r="H217">
        <v>0.21701622</v>
      </c>
      <c r="I217">
        <v>0.25069488</v>
      </c>
      <c r="J217">
        <v>1058.9613</v>
      </c>
      <c r="K217">
        <v>22.425917</v>
      </c>
      <c r="L217">
        <v>1460.1981</v>
      </c>
      <c r="M217">
        <v>3.5884736</v>
      </c>
      <c r="N217">
        <v>0.71737628</v>
      </c>
      <c r="O217">
        <v>0.00334499</v>
      </c>
      <c r="P217">
        <v>0.00280936454849498</v>
      </c>
    </row>
    <row r="218" spans="1:16">
      <c r="A218" s="2">
        <v>22</v>
      </c>
      <c r="B218" s="18" t="s">
        <v>156</v>
      </c>
      <c r="C218" s="18">
        <v>2017</v>
      </c>
      <c r="D218">
        <v>87.44923</v>
      </c>
      <c r="E218">
        <v>17415</v>
      </c>
      <c r="F218">
        <v>629</v>
      </c>
      <c r="G218">
        <v>36981</v>
      </c>
      <c r="H218">
        <v>0.09369494</v>
      </c>
      <c r="I218">
        <v>0.11009632</v>
      </c>
      <c r="J218">
        <v>199.14412</v>
      </c>
      <c r="K218">
        <v>7.1927449</v>
      </c>
      <c r="L218">
        <v>422.88537</v>
      </c>
      <c r="M218">
        <v>0.51362635</v>
      </c>
      <c r="N218">
        <v>0.02946933</v>
      </c>
      <c r="O218">
        <v>0.00278349</v>
      </c>
      <c r="P218">
        <v>0.00324913531076407</v>
      </c>
    </row>
    <row r="219" spans="1:16">
      <c r="A219" s="2">
        <v>22</v>
      </c>
      <c r="B219" s="18" t="s">
        <v>156</v>
      </c>
      <c r="C219" s="18">
        <v>2018</v>
      </c>
      <c r="D219">
        <v>98.91298</v>
      </c>
      <c r="E219">
        <v>17821</v>
      </c>
      <c r="F219">
        <v>822</v>
      </c>
      <c r="G219">
        <v>14056</v>
      </c>
      <c r="H219">
        <v>0.06168971</v>
      </c>
      <c r="I219">
        <v>0.087551</v>
      </c>
      <c r="J219">
        <v>180.16847</v>
      </c>
      <c r="K219">
        <v>8.310335</v>
      </c>
      <c r="L219">
        <v>142.10471</v>
      </c>
      <c r="M219">
        <v>0.30558006</v>
      </c>
      <c r="N219">
        <v>0.02406927</v>
      </c>
      <c r="O219">
        <v>0.00492195</v>
      </c>
      <c r="P219">
        <v>0.0025264677574591</v>
      </c>
    </row>
    <row r="220" spans="1:16">
      <c r="A220" s="2">
        <v>22</v>
      </c>
      <c r="B220" s="18" t="s">
        <v>156</v>
      </c>
      <c r="C220" s="18">
        <v>2019</v>
      </c>
      <c r="D220">
        <v>100.2</v>
      </c>
      <c r="E220">
        <v>15962</v>
      </c>
      <c r="F220">
        <v>778</v>
      </c>
      <c r="G220">
        <v>21310</v>
      </c>
      <c r="H220">
        <v>0.05416619</v>
      </c>
      <c r="I220">
        <v>0.11056858</v>
      </c>
      <c r="J220">
        <v>159.3014</v>
      </c>
      <c r="K220">
        <v>7.7644711</v>
      </c>
      <c r="L220">
        <v>212.67465</v>
      </c>
      <c r="M220">
        <v>0.34918285</v>
      </c>
      <c r="N220">
        <v>0.01975218</v>
      </c>
      <c r="O220">
        <v>0.00599572</v>
      </c>
      <c r="P220">
        <v>0.00266362252663623</v>
      </c>
    </row>
    <row r="221" spans="1:16">
      <c r="A221" s="2">
        <v>22</v>
      </c>
      <c r="B221" s="18" t="s">
        <v>156</v>
      </c>
      <c r="C221" s="18">
        <v>2020</v>
      </c>
      <c r="D221" s="7">
        <v>103.45625</v>
      </c>
      <c r="P221">
        <v>0.00440097799511002</v>
      </c>
    </row>
    <row r="222" spans="1:16">
      <c r="A222" s="2">
        <v>23</v>
      </c>
      <c r="B222" s="18" t="s">
        <v>159</v>
      </c>
      <c r="C222" s="18">
        <v>2011</v>
      </c>
      <c r="D222">
        <v>113.60573</v>
      </c>
      <c r="E222">
        <v>100599</v>
      </c>
      <c r="F222">
        <v>4086</v>
      </c>
      <c r="G222">
        <v>102666</v>
      </c>
      <c r="H222">
        <v>0.06263914</v>
      </c>
      <c r="I222">
        <v>0.15135856</v>
      </c>
      <c r="J222">
        <v>885.50991</v>
      </c>
      <c r="K222">
        <v>35.966496</v>
      </c>
      <c r="L222">
        <v>903.70442</v>
      </c>
      <c r="M222">
        <v>0.36165228</v>
      </c>
      <c r="N222">
        <v>0.58374032</v>
      </c>
      <c r="O222">
        <v>0.00550488</v>
      </c>
      <c r="P222">
        <v>0.00454363223306161</v>
      </c>
    </row>
    <row r="223" spans="1:16">
      <c r="A223" s="2">
        <v>23</v>
      </c>
      <c r="B223" s="18" t="s">
        <v>159</v>
      </c>
      <c r="C223" s="18">
        <v>2012</v>
      </c>
      <c r="D223">
        <v>122.10801</v>
      </c>
      <c r="E223">
        <v>92469</v>
      </c>
      <c r="F223">
        <v>7329</v>
      </c>
      <c r="G223">
        <v>5168812</v>
      </c>
      <c r="H223">
        <v>0.7318043</v>
      </c>
      <c r="I223">
        <v>0.87087214</v>
      </c>
      <c r="J223">
        <v>757.27219</v>
      </c>
      <c r="K223">
        <v>60.020633</v>
      </c>
      <c r="L223">
        <v>42329.836</v>
      </c>
      <c r="M223">
        <v>14.228849</v>
      </c>
      <c r="N223">
        <v>34.002906</v>
      </c>
      <c r="O223">
        <v>0.00849907</v>
      </c>
      <c r="P223">
        <v>0.00638143582306019</v>
      </c>
    </row>
    <row r="224" spans="1:16">
      <c r="A224" s="2">
        <v>23</v>
      </c>
      <c r="B224" s="18" t="s">
        <v>159</v>
      </c>
      <c r="C224" s="18">
        <v>2013</v>
      </c>
      <c r="D224">
        <v>122.39045</v>
      </c>
      <c r="E224">
        <v>91101</v>
      </c>
      <c r="F224">
        <v>6443</v>
      </c>
      <c r="G224">
        <v>93071</v>
      </c>
      <c r="H224">
        <v>0.07032645</v>
      </c>
      <c r="I224">
        <v>0.07050638</v>
      </c>
      <c r="J224">
        <v>744.34729</v>
      </c>
      <c r="K224">
        <v>52.642996</v>
      </c>
      <c r="L224">
        <v>760.44332</v>
      </c>
      <c r="M224">
        <v>0.48079288</v>
      </c>
      <c r="N224">
        <v>0.60185624</v>
      </c>
      <c r="O224">
        <v>0.00712938</v>
      </c>
      <c r="P224">
        <v>0.00612171407994238</v>
      </c>
    </row>
    <row r="225" spans="1:16">
      <c r="A225" s="2">
        <v>23</v>
      </c>
      <c r="B225" s="18" t="s">
        <v>159</v>
      </c>
      <c r="C225" s="18">
        <v>2014</v>
      </c>
      <c r="D225">
        <v>121.32401</v>
      </c>
      <c r="E225">
        <v>88229</v>
      </c>
      <c r="F225">
        <v>5941</v>
      </c>
      <c r="G225">
        <v>91710</v>
      </c>
      <c r="H225">
        <v>0.14825567</v>
      </c>
      <c r="I225">
        <v>0.21003642</v>
      </c>
      <c r="J225">
        <v>727.21797</v>
      </c>
      <c r="K225">
        <v>48.968048</v>
      </c>
      <c r="L225">
        <v>755.90973</v>
      </c>
      <c r="M225">
        <v>0.84204653</v>
      </c>
      <c r="N225">
        <v>0.54911316</v>
      </c>
      <c r="O225">
        <v>0.00695435</v>
      </c>
      <c r="P225">
        <v>0.00547473799468168</v>
      </c>
    </row>
    <row r="226" spans="1:16">
      <c r="A226" s="2">
        <v>23</v>
      </c>
      <c r="B226" s="18" t="s">
        <v>159</v>
      </c>
      <c r="C226" s="18">
        <v>2015</v>
      </c>
      <c r="D226">
        <v>116.1109</v>
      </c>
      <c r="E226">
        <v>68424</v>
      </c>
      <c r="F226">
        <v>5080</v>
      </c>
      <c r="G226">
        <v>81053</v>
      </c>
      <c r="H226">
        <v>0.07489237</v>
      </c>
      <c r="I226">
        <v>0.0929013</v>
      </c>
      <c r="J226">
        <v>589.29868</v>
      </c>
      <c r="K226">
        <v>43.751276</v>
      </c>
      <c r="L226">
        <v>698.06538</v>
      </c>
      <c r="M226">
        <v>0.44607666</v>
      </c>
      <c r="N226">
        <v>0.39586955</v>
      </c>
      <c r="O226">
        <v>0.0087382</v>
      </c>
      <c r="P226">
        <v>0.00583896742470805</v>
      </c>
    </row>
    <row r="227" spans="1:16">
      <c r="A227" s="2">
        <v>23</v>
      </c>
      <c r="B227" s="18" t="s">
        <v>159</v>
      </c>
      <c r="C227" s="18">
        <v>2016</v>
      </c>
      <c r="D227">
        <v>120.51761</v>
      </c>
      <c r="E227">
        <v>74334</v>
      </c>
      <c r="F227">
        <v>4476</v>
      </c>
      <c r="G227">
        <v>225174</v>
      </c>
      <c r="H227">
        <v>0.34067289</v>
      </c>
      <c r="I227">
        <v>0.41119067</v>
      </c>
      <c r="J227">
        <v>616.78953</v>
      </c>
      <c r="K227">
        <v>37.139801</v>
      </c>
      <c r="L227">
        <v>1868.3909</v>
      </c>
      <c r="M227">
        <v>3.6518762</v>
      </c>
      <c r="N227">
        <v>0.41551556</v>
      </c>
      <c r="O227">
        <v>0.00945784</v>
      </c>
      <c r="P227">
        <v>0.00681844447012597</v>
      </c>
    </row>
    <row r="228" spans="1:16">
      <c r="A228" s="2">
        <v>23</v>
      </c>
      <c r="B228" s="18" t="s">
        <v>159</v>
      </c>
      <c r="C228" s="18">
        <v>2017</v>
      </c>
      <c r="D228">
        <v>132.033</v>
      </c>
      <c r="E228">
        <v>76971</v>
      </c>
      <c r="F228">
        <v>4718</v>
      </c>
      <c r="G228">
        <v>209197</v>
      </c>
      <c r="H228">
        <v>0.49816248</v>
      </c>
      <c r="I228">
        <v>0.62701615</v>
      </c>
      <c r="J228">
        <v>582.96789</v>
      </c>
      <c r="K228">
        <v>35.733491</v>
      </c>
      <c r="L228">
        <v>1584.4297</v>
      </c>
      <c r="M228">
        <v>6.3592854</v>
      </c>
      <c r="N228">
        <v>0.36403425</v>
      </c>
      <c r="O228">
        <v>0.00866155</v>
      </c>
      <c r="P228">
        <v>0.00584212026218296</v>
      </c>
    </row>
    <row r="229" spans="1:16">
      <c r="A229" s="2">
        <v>23</v>
      </c>
      <c r="B229" s="18" t="s">
        <v>159</v>
      </c>
      <c r="C229" s="18">
        <v>2018</v>
      </c>
      <c r="D229">
        <v>144.0043</v>
      </c>
      <c r="E229">
        <v>78108</v>
      </c>
      <c r="F229">
        <v>4616</v>
      </c>
      <c r="G229">
        <v>210309</v>
      </c>
      <c r="H229">
        <v>0.50216457</v>
      </c>
      <c r="I229">
        <v>0.7339388</v>
      </c>
      <c r="J229">
        <v>542.40047</v>
      </c>
      <c r="K229">
        <v>32.054598</v>
      </c>
      <c r="L229">
        <v>1460.4356</v>
      </c>
      <c r="M229">
        <v>7.5065847</v>
      </c>
      <c r="N229">
        <v>0.30595558</v>
      </c>
      <c r="O229">
        <v>0.00808659</v>
      </c>
      <c r="P229">
        <v>0.00584099513250406</v>
      </c>
    </row>
    <row r="230" spans="1:16">
      <c r="A230" s="2">
        <v>23</v>
      </c>
      <c r="B230" s="18" t="s">
        <v>159</v>
      </c>
      <c r="C230" s="18">
        <v>2019</v>
      </c>
      <c r="D230">
        <v>145.3</v>
      </c>
      <c r="E230">
        <v>78591</v>
      </c>
      <c r="F230">
        <v>4658</v>
      </c>
      <c r="G230">
        <v>210229</v>
      </c>
      <c r="H230">
        <v>0.35517552</v>
      </c>
      <c r="I230">
        <v>0.81818851</v>
      </c>
      <c r="J230">
        <v>540.88782</v>
      </c>
      <c r="K230">
        <v>32.057811</v>
      </c>
      <c r="L230">
        <v>1446.8617</v>
      </c>
      <c r="M230">
        <v>8.1905134</v>
      </c>
      <c r="N230">
        <v>0.30432294</v>
      </c>
      <c r="O230">
        <v>0.00615895</v>
      </c>
      <c r="P230">
        <v>0.00380189066995479</v>
      </c>
    </row>
    <row r="231" spans="1:16">
      <c r="A231" s="2">
        <v>23</v>
      </c>
      <c r="B231" s="18" t="s">
        <v>159</v>
      </c>
      <c r="C231" s="18">
        <v>2020</v>
      </c>
      <c r="D231" s="7">
        <v>150.51595</v>
      </c>
      <c r="P231">
        <v>0.00235424456446476</v>
      </c>
    </row>
    <row r="232" spans="1:16">
      <c r="A232" s="2">
        <v>24</v>
      </c>
      <c r="B232" s="18" t="s">
        <v>163</v>
      </c>
      <c r="C232" s="18">
        <v>2011</v>
      </c>
      <c r="D232">
        <v>113.07118</v>
      </c>
      <c r="E232">
        <v>84674</v>
      </c>
      <c r="F232">
        <v>2009</v>
      </c>
      <c r="G232">
        <v>127606</v>
      </c>
      <c r="H232">
        <v>0.05674597</v>
      </c>
      <c r="I232">
        <v>0.14545954</v>
      </c>
      <c r="J232">
        <v>748.85572</v>
      </c>
      <c r="K232">
        <v>17.767569</v>
      </c>
      <c r="L232">
        <v>1128.5458</v>
      </c>
      <c r="M232">
        <v>0.26920197</v>
      </c>
      <c r="N232">
        <v>0.36790865</v>
      </c>
      <c r="O232">
        <v>0.00540895</v>
      </c>
      <c r="P232">
        <v>0.00369633210122263</v>
      </c>
    </row>
    <row r="233" spans="1:16">
      <c r="A233" s="2">
        <v>24</v>
      </c>
      <c r="B233" s="18" t="s">
        <v>163</v>
      </c>
      <c r="C233" s="18">
        <v>2012</v>
      </c>
      <c r="D233">
        <v>123.04159</v>
      </c>
      <c r="E233">
        <v>14328</v>
      </c>
      <c r="F233">
        <v>1521</v>
      </c>
      <c r="G233">
        <v>121730</v>
      </c>
      <c r="H233">
        <v>0.02379948</v>
      </c>
      <c r="I233">
        <v>0.02137897</v>
      </c>
      <c r="J233">
        <v>116.44843</v>
      </c>
      <c r="K233">
        <v>12.361674</v>
      </c>
      <c r="L233">
        <v>989.34027</v>
      </c>
      <c r="M233">
        <v>0.0187512</v>
      </c>
      <c r="N233">
        <v>0.03921596</v>
      </c>
      <c r="O233">
        <v>0.00260205</v>
      </c>
      <c r="P233">
        <v>0.00193698347107438</v>
      </c>
    </row>
    <row r="234" spans="1:16">
      <c r="A234" s="2">
        <v>24</v>
      </c>
      <c r="B234" s="18" t="s">
        <v>163</v>
      </c>
      <c r="C234" s="18">
        <v>2013</v>
      </c>
      <c r="D234">
        <v>122.86015</v>
      </c>
      <c r="E234">
        <v>108468</v>
      </c>
      <c r="F234">
        <v>3017</v>
      </c>
      <c r="G234">
        <v>116290</v>
      </c>
      <c r="H234">
        <v>0.06998469</v>
      </c>
      <c r="I234">
        <v>0.06944803</v>
      </c>
      <c r="J234">
        <v>882.85746</v>
      </c>
      <c r="K234">
        <v>24.556376</v>
      </c>
      <c r="L234">
        <v>946.52334</v>
      </c>
      <c r="M234">
        <v>0.42272988</v>
      </c>
      <c r="N234">
        <v>0.5124292</v>
      </c>
      <c r="O234">
        <v>0.0037594</v>
      </c>
      <c r="P234">
        <v>0.00260202684196111</v>
      </c>
    </row>
    <row r="235" spans="1:16">
      <c r="A235" s="2">
        <v>24</v>
      </c>
      <c r="B235" s="18" t="s">
        <v>163</v>
      </c>
      <c r="C235" s="18">
        <v>2014</v>
      </c>
      <c r="D235">
        <v>110.13462</v>
      </c>
      <c r="E235">
        <v>105625</v>
      </c>
      <c r="F235">
        <v>4199</v>
      </c>
      <c r="G235">
        <v>113648</v>
      </c>
      <c r="H235">
        <v>0.16330707</v>
      </c>
      <c r="I235">
        <v>0.23516132</v>
      </c>
      <c r="J235">
        <v>959.05357</v>
      </c>
      <c r="K235">
        <v>38.126068</v>
      </c>
      <c r="L235">
        <v>1031.9008</v>
      </c>
      <c r="M235">
        <v>1.25829</v>
      </c>
      <c r="N235">
        <v>0.68088821</v>
      </c>
      <c r="O235">
        <v>0.00814996</v>
      </c>
      <c r="P235">
        <v>0.00537634408602151</v>
      </c>
    </row>
    <row r="236" spans="1:16">
      <c r="A236" s="2">
        <v>24</v>
      </c>
      <c r="B236" s="18" t="s">
        <v>163</v>
      </c>
      <c r="C236" s="18">
        <v>2015</v>
      </c>
      <c r="D236">
        <v>95.58013</v>
      </c>
      <c r="E236">
        <v>97861</v>
      </c>
      <c r="F236">
        <v>3583</v>
      </c>
      <c r="G236">
        <v>155023</v>
      </c>
      <c r="H236">
        <v>0.1033398</v>
      </c>
      <c r="I236">
        <v>0.13267381</v>
      </c>
      <c r="J236">
        <v>1023.8634</v>
      </c>
      <c r="K236">
        <v>37.486871</v>
      </c>
      <c r="L236">
        <v>1621.9166</v>
      </c>
      <c r="M236">
        <v>0.97192393</v>
      </c>
      <c r="N236">
        <v>0.77721725</v>
      </c>
      <c r="O236">
        <v>0.00550055</v>
      </c>
      <c r="P236">
        <v>0.00371236078647051</v>
      </c>
    </row>
    <row r="237" spans="1:16">
      <c r="A237" s="2">
        <v>24</v>
      </c>
      <c r="B237" s="18" t="s">
        <v>163</v>
      </c>
      <c r="C237" s="18">
        <v>2016</v>
      </c>
      <c r="D237">
        <v>99.53079</v>
      </c>
      <c r="E237">
        <v>72490</v>
      </c>
      <c r="F237">
        <v>3135</v>
      </c>
      <c r="G237">
        <v>93091</v>
      </c>
      <c r="H237">
        <v>0.21285727</v>
      </c>
      <c r="I237">
        <v>0.24834611</v>
      </c>
      <c r="J237">
        <v>728.31734</v>
      </c>
      <c r="K237">
        <v>31.497791</v>
      </c>
      <c r="L237">
        <v>935.29851</v>
      </c>
      <c r="M237">
        <v>1.7146692</v>
      </c>
      <c r="N237">
        <v>0.41163102</v>
      </c>
      <c r="O237">
        <v>0.00615204</v>
      </c>
      <c r="P237">
        <v>0.00401346452615225</v>
      </c>
    </row>
    <row r="238" spans="1:16">
      <c r="A238" s="2">
        <v>24</v>
      </c>
      <c r="B238" s="18" t="s">
        <v>163</v>
      </c>
      <c r="C238" s="18">
        <v>2017</v>
      </c>
      <c r="D238">
        <v>131.03217</v>
      </c>
      <c r="E238">
        <v>61875</v>
      </c>
      <c r="F238">
        <v>2609</v>
      </c>
      <c r="G238">
        <v>45093</v>
      </c>
      <c r="H238">
        <v>0.21306179</v>
      </c>
      <c r="I238">
        <v>0.25266399</v>
      </c>
      <c r="J238">
        <v>472.21228</v>
      </c>
      <c r="K238">
        <v>19.911141</v>
      </c>
      <c r="L238">
        <v>344.13686</v>
      </c>
      <c r="M238">
        <v>1.422727</v>
      </c>
      <c r="N238">
        <v>0.16479568</v>
      </c>
      <c r="O238">
        <v>0.00479579</v>
      </c>
      <c r="P238">
        <v>0.00302392847751775</v>
      </c>
    </row>
    <row r="239" spans="1:16">
      <c r="A239" s="2">
        <v>24</v>
      </c>
      <c r="B239" s="18" t="s">
        <v>163</v>
      </c>
      <c r="C239" s="18">
        <v>2018</v>
      </c>
      <c r="D239">
        <v>142.03195</v>
      </c>
      <c r="E239">
        <v>70304</v>
      </c>
      <c r="F239">
        <v>2204</v>
      </c>
      <c r="G239">
        <v>43473</v>
      </c>
      <c r="H239">
        <v>0.22176158</v>
      </c>
      <c r="I239">
        <v>0.33402117</v>
      </c>
      <c r="J239">
        <v>494.98722</v>
      </c>
      <c r="K239">
        <v>15.517635</v>
      </c>
      <c r="L239">
        <v>306.07902</v>
      </c>
      <c r="M239">
        <v>2.138851</v>
      </c>
      <c r="N239">
        <v>0.16127854</v>
      </c>
      <c r="O239">
        <v>0.00514139</v>
      </c>
      <c r="P239">
        <v>0.00279941577409932</v>
      </c>
    </row>
    <row r="240" spans="1:16">
      <c r="A240" s="2">
        <v>24</v>
      </c>
      <c r="B240" s="18" t="s">
        <v>163</v>
      </c>
      <c r="C240" s="18">
        <v>2019</v>
      </c>
      <c r="D240">
        <v>151.2</v>
      </c>
      <c r="E240">
        <v>69080</v>
      </c>
      <c r="F240">
        <v>2412</v>
      </c>
      <c r="G240">
        <v>44050</v>
      </c>
      <c r="H240">
        <v>0.19308795</v>
      </c>
      <c r="I240">
        <v>0.39318501</v>
      </c>
      <c r="J240">
        <v>456.87831</v>
      </c>
      <c r="K240">
        <v>15.952381</v>
      </c>
      <c r="L240">
        <v>291.33598</v>
      </c>
      <c r="M240">
        <v>2.1015573</v>
      </c>
      <c r="N240">
        <v>0.1420933</v>
      </c>
      <c r="O240">
        <v>0.0056338</v>
      </c>
      <c r="P240">
        <v>0.00300563556668754</v>
      </c>
    </row>
    <row r="241" spans="1:16">
      <c r="A241" s="2">
        <v>24</v>
      </c>
      <c r="B241" s="18" t="s">
        <v>163</v>
      </c>
      <c r="C241" s="18">
        <v>2020</v>
      </c>
      <c r="D241" s="7">
        <v>153.8039</v>
      </c>
      <c r="P241">
        <v>0.0037108125399872</v>
      </c>
    </row>
    <row r="242" spans="1:16">
      <c r="A242" s="2">
        <v>25</v>
      </c>
      <c r="B242" s="18" t="s">
        <v>167</v>
      </c>
      <c r="C242" s="18">
        <v>2011</v>
      </c>
      <c r="D242">
        <v>440.629</v>
      </c>
      <c r="E242">
        <v>109299</v>
      </c>
      <c r="F242">
        <v>6396</v>
      </c>
      <c r="G242">
        <v>103115</v>
      </c>
      <c r="H242">
        <v>0.07144278</v>
      </c>
      <c r="I242">
        <v>0.173347</v>
      </c>
      <c r="J242">
        <v>248.05222</v>
      </c>
      <c r="K242">
        <v>14.515613</v>
      </c>
      <c r="L242">
        <v>234.01773</v>
      </c>
      <c r="M242">
        <v>0.02870596</v>
      </c>
      <c r="N242">
        <v>0.05459477</v>
      </c>
      <c r="O242">
        <v>0.00568562</v>
      </c>
      <c r="P242">
        <v>0.00379728348181685</v>
      </c>
    </row>
    <row r="243" spans="1:16">
      <c r="A243" s="2">
        <v>25</v>
      </c>
      <c r="B243" s="18" t="s">
        <v>167</v>
      </c>
      <c r="C243" s="18">
        <v>2012</v>
      </c>
      <c r="D243">
        <v>480.36762</v>
      </c>
      <c r="E243">
        <v>103187</v>
      </c>
      <c r="F243">
        <v>6653</v>
      </c>
      <c r="G243">
        <v>51609</v>
      </c>
      <c r="H243">
        <v>0.05139502</v>
      </c>
      <c r="I243">
        <v>0.05017894</v>
      </c>
      <c r="J243">
        <v>214.8084</v>
      </c>
      <c r="K243">
        <v>13.849809</v>
      </c>
      <c r="L243">
        <v>107.43647</v>
      </c>
      <c r="M243">
        <v>0.02627027</v>
      </c>
      <c r="N243">
        <v>0.04331335</v>
      </c>
      <c r="O243">
        <v>0.00405538</v>
      </c>
      <c r="P243">
        <v>0.00229829442361195</v>
      </c>
    </row>
    <row r="244" spans="1:16">
      <c r="A244" s="2">
        <v>25</v>
      </c>
      <c r="B244" s="18" t="s">
        <v>167</v>
      </c>
      <c r="C244" s="18">
        <v>2013</v>
      </c>
      <c r="D244">
        <v>523.01948</v>
      </c>
      <c r="E244">
        <v>81118</v>
      </c>
      <c r="F244">
        <v>8596</v>
      </c>
      <c r="G244">
        <v>47117</v>
      </c>
      <c r="H244">
        <v>0.06475174</v>
      </c>
      <c r="I244">
        <v>0.06330345</v>
      </c>
      <c r="J244">
        <v>155.09556</v>
      </c>
      <c r="K244">
        <v>16.435334</v>
      </c>
      <c r="L244">
        <v>90.086511</v>
      </c>
      <c r="M244">
        <v>0.02697889</v>
      </c>
      <c r="N244">
        <v>0.03853509</v>
      </c>
      <c r="O244">
        <v>0.00383142</v>
      </c>
      <c r="P244">
        <v>0.00206469373709566</v>
      </c>
    </row>
    <row r="245" spans="1:16">
      <c r="A245" s="2">
        <v>25</v>
      </c>
      <c r="B245" s="18" t="s">
        <v>167</v>
      </c>
      <c r="C245" s="18">
        <v>2014</v>
      </c>
      <c r="D245">
        <v>577.05966</v>
      </c>
      <c r="E245">
        <v>67842</v>
      </c>
      <c r="F245">
        <v>7880</v>
      </c>
      <c r="G245">
        <v>90082</v>
      </c>
      <c r="H245">
        <v>0.14670517</v>
      </c>
      <c r="I245">
        <v>0.20237006</v>
      </c>
      <c r="J245">
        <v>117.56497</v>
      </c>
      <c r="K245">
        <v>13.655434</v>
      </c>
      <c r="L245">
        <v>156.10518</v>
      </c>
      <c r="M245">
        <v>0.03287152</v>
      </c>
      <c r="N245">
        <v>0.02489418</v>
      </c>
      <c r="O245">
        <v>0.00563813</v>
      </c>
      <c r="P245">
        <v>0.00297417872110315</v>
      </c>
    </row>
    <row r="246" spans="1:16">
      <c r="A246" s="2">
        <v>25</v>
      </c>
      <c r="B246" s="18" t="s">
        <v>167</v>
      </c>
      <c r="C246" s="18">
        <v>2015</v>
      </c>
      <c r="D246">
        <v>610.0232</v>
      </c>
      <c r="E246">
        <v>70327</v>
      </c>
      <c r="F246">
        <v>7415</v>
      </c>
      <c r="G246">
        <v>92900</v>
      </c>
      <c r="H246">
        <v>0.08921128</v>
      </c>
      <c r="I246">
        <v>0.11163126</v>
      </c>
      <c r="J246">
        <v>115.28578</v>
      </c>
      <c r="K246">
        <v>12.155275</v>
      </c>
      <c r="L246">
        <v>152.28929</v>
      </c>
      <c r="M246">
        <v>0.02016363</v>
      </c>
      <c r="N246">
        <v>0.02082371</v>
      </c>
      <c r="O246">
        <v>0.00386445</v>
      </c>
      <c r="P246">
        <v>0.00194704049844237</v>
      </c>
    </row>
    <row r="247" spans="1:16">
      <c r="A247" s="2">
        <v>25</v>
      </c>
      <c r="B247" s="18" t="s">
        <v>167</v>
      </c>
      <c r="C247" s="18">
        <v>2016</v>
      </c>
      <c r="D247">
        <v>653.61165</v>
      </c>
      <c r="E247">
        <v>28458</v>
      </c>
      <c r="F247">
        <v>5993</v>
      </c>
      <c r="G247">
        <v>54677</v>
      </c>
      <c r="H247">
        <v>0.1332109</v>
      </c>
      <c r="I247">
        <v>0.16119532</v>
      </c>
      <c r="J247">
        <v>43.539616</v>
      </c>
      <c r="K247">
        <v>9.1690532</v>
      </c>
      <c r="L247">
        <v>83.65365</v>
      </c>
      <c r="M247">
        <v>0.01821163</v>
      </c>
      <c r="N247">
        <v>0.00807756</v>
      </c>
      <c r="O247">
        <v>0.00687044</v>
      </c>
      <c r="P247">
        <v>0.00512243878060969</v>
      </c>
    </row>
    <row r="248" spans="1:16">
      <c r="A248" s="2">
        <v>25</v>
      </c>
      <c r="B248" s="18" t="s">
        <v>167</v>
      </c>
      <c r="C248" s="18">
        <v>2017</v>
      </c>
      <c r="D248">
        <v>715.163</v>
      </c>
      <c r="E248">
        <v>16545</v>
      </c>
      <c r="F248">
        <v>5949</v>
      </c>
      <c r="G248">
        <v>25060</v>
      </c>
      <c r="H248">
        <v>0.11989593</v>
      </c>
      <c r="I248">
        <v>0.14461333</v>
      </c>
      <c r="J248">
        <v>23.134586</v>
      </c>
      <c r="K248">
        <v>8.3183834</v>
      </c>
      <c r="L248">
        <v>35.040963</v>
      </c>
      <c r="M248">
        <v>0.01733558</v>
      </c>
      <c r="N248">
        <v>0.00582767</v>
      </c>
      <c r="O248">
        <v>0.00419847</v>
      </c>
      <c r="P248">
        <v>0.00324543610547667</v>
      </c>
    </row>
    <row r="249" spans="1:16">
      <c r="A249" s="2">
        <v>25</v>
      </c>
      <c r="B249" s="18" t="s">
        <v>167</v>
      </c>
      <c r="C249" s="18">
        <v>2018</v>
      </c>
      <c r="D249">
        <v>785.656</v>
      </c>
      <c r="E249">
        <v>12366</v>
      </c>
      <c r="F249">
        <v>5692</v>
      </c>
      <c r="G249">
        <v>14785</v>
      </c>
      <c r="H249">
        <v>0.07097517</v>
      </c>
      <c r="I249">
        <v>0.12709745</v>
      </c>
      <c r="J249">
        <v>15.739713</v>
      </c>
      <c r="K249">
        <v>7.2449011</v>
      </c>
      <c r="L249">
        <v>18.818669</v>
      </c>
      <c r="M249">
        <v>0.01112748</v>
      </c>
      <c r="N249">
        <v>0.0041234</v>
      </c>
      <c r="O249">
        <v>0.00509287</v>
      </c>
      <c r="P249">
        <v>0.00345533657537753</v>
      </c>
    </row>
    <row r="250" spans="1:16">
      <c r="A250" s="2">
        <v>25</v>
      </c>
      <c r="B250" s="18" t="s">
        <v>167</v>
      </c>
      <c r="C250" s="18">
        <v>2019</v>
      </c>
      <c r="D250">
        <v>944.3</v>
      </c>
      <c r="E250">
        <v>10355</v>
      </c>
      <c r="F250">
        <v>5949</v>
      </c>
      <c r="G250">
        <v>14121</v>
      </c>
      <c r="H250">
        <v>0.05446502</v>
      </c>
      <c r="I250">
        <v>0.12661669</v>
      </c>
      <c r="J250">
        <v>10.965795</v>
      </c>
      <c r="K250">
        <v>6.2999047</v>
      </c>
      <c r="L250">
        <v>14.953934</v>
      </c>
      <c r="M250">
        <v>0.008786</v>
      </c>
      <c r="N250">
        <v>0.00290546</v>
      </c>
      <c r="O250">
        <v>0.00293031</v>
      </c>
      <c r="P250">
        <v>0.00119669277632724</v>
      </c>
    </row>
    <row r="251" spans="1:16">
      <c r="A251" s="2">
        <v>25</v>
      </c>
      <c r="B251" s="18" t="s">
        <v>167</v>
      </c>
      <c r="C251" s="18">
        <v>2020</v>
      </c>
      <c r="D251" s="7">
        <v>1014.091</v>
      </c>
      <c r="P251">
        <v>0.00278210549744046</v>
      </c>
    </row>
    <row r="252" spans="1:16">
      <c r="A252" s="2">
        <v>26</v>
      </c>
      <c r="B252" s="18" t="s">
        <v>172</v>
      </c>
      <c r="C252" s="18">
        <v>2011</v>
      </c>
      <c r="D252">
        <v>661.56</v>
      </c>
      <c r="E252">
        <v>75777</v>
      </c>
      <c r="F252">
        <v>11229</v>
      </c>
      <c r="G252">
        <v>26845</v>
      </c>
      <c r="H252">
        <v>0.0584043</v>
      </c>
      <c r="I252">
        <v>0.12438649</v>
      </c>
      <c r="J252">
        <v>114.5429</v>
      </c>
      <c r="K252">
        <v>16.973517</v>
      </c>
      <c r="L252">
        <v>40.57833</v>
      </c>
      <c r="M252">
        <v>0.01644567</v>
      </c>
      <c r="N252">
        <v>0.03405677</v>
      </c>
      <c r="O252">
        <v>0.00282885</v>
      </c>
      <c r="P252">
        <v>0.0034969737726967</v>
      </c>
    </row>
    <row r="253" spans="1:16">
      <c r="A253" s="2">
        <v>26</v>
      </c>
      <c r="B253" s="18" t="s">
        <v>172</v>
      </c>
      <c r="C253" s="18">
        <v>2012</v>
      </c>
      <c r="D253">
        <v>730.211</v>
      </c>
      <c r="E253">
        <v>72562</v>
      </c>
      <c r="F253">
        <v>11145</v>
      </c>
      <c r="G253">
        <v>26308</v>
      </c>
      <c r="H253">
        <v>0.05037481</v>
      </c>
      <c r="I253">
        <v>0.04920994</v>
      </c>
      <c r="J253">
        <v>99.371278</v>
      </c>
      <c r="K253">
        <v>15.262712</v>
      </c>
      <c r="L253">
        <v>36.027943</v>
      </c>
      <c r="M253">
        <v>0.01543825</v>
      </c>
      <c r="N253">
        <v>0.02679743</v>
      </c>
      <c r="O253">
        <v>0.00688141</v>
      </c>
      <c r="P253">
        <v>0.00481144343302991</v>
      </c>
    </row>
    <row r="254" spans="1:16">
      <c r="A254" s="2">
        <v>26</v>
      </c>
      <c r="B254" s="18" t="s">
        <v>172</v>
      </c>
      <c r="C254" s="18">
        <v>2013</v>
      </c>
      <c r="D254">
        <v>800.66</v>
      </c>
      <c r="E254">
        <v>69337</v>
      </c>
      <c r="F254">
        <v>10641</v>
      </c>
      <c r="G254">
        <v>27803</v>
      </c>
      <c r="H254">
        <v>0.06340008</v>
      </c>
      <c r="I254">
        <v>0.06209745</v>
      </c>
      <c r="J254">
        <v>86.599805</v>
      </c>
      <c r="K254">
        <v>13.290286</v>
      </c>
      <c r="L254">
        <v>34.725102</v>
      </c>
      <c r="M254">
        <v>0.012663</v>
      </c>
      <c r="N254">
        <v>0.01996379</v>
      </c>
      <c r="O254">
        <v>0.00592417</v>
      </c>
      <c r="P254">
        <v>0.00432825484764543</v>
      </c>
    </row>
    <row r="255" spans="1:16">
      <c r="A255" s="2">
        <v>26</v>
      </c>
      <c r="B255" s="18" t="s">
        <v>172</v>
      </c>
      <c r="C255" s="18">
        <v>2014</v>
      </c>
      <c r="D255">
        <v>869.21</v>
      </c>
      <c r="E255">
        <v>64029</v>
      </c>
      <c r="F255">
        <v>10989</v>
      </c>
      <c r="G255">
        <v>32196</v>
      </c>
      <c r="H255">
        <v>0.12247268</v>
      </c>
      <c r="I255">
        <v>0.17089324</v>
      </c>
      <c r="J255">
        <v>73.663442</v>
      </c>
      <c r="K255">
        <v>12.642514</v>
      </c>
      <c r="L255">
        <v>37.040531</v>
      </c>
      <c r="M255">
        <v>0.01345189</v>
      </c>
      <c r="N255">
        <v>0.01717672</v>
      </c>
      <c r="O255">
        <v>0.00506055</v>
      </c>
      <c r="P255">
        <v>0.0035639073384092</v>
      </c>
    </row>
    <row r="256" spans="1:16">
      <c r="A256" s="2">
        <v>26</v>
      </c>
      <c r="B256" s="18" t="s">
        <v>172</v>
      </c>
      <c r="C256" s="18">
        <v>2015</v>
      </c>
      <c r="D256">
        <v>930.007</v>
      </c>
      <c r="E256">
        <v>64029</v>
      </c>
      <c r="F256">
        <v>10566</v>
      </c>
      <c r="G256">
        <v>28767</v>
      </c>
      <c r="H256">
        <v>0.08056413</v>
      </c>
      <c r="I256">
        <v>0.10009664</v>
      </c>
      <c r="J256">
        <v>68.847869</v>
      </c>
      <c r="K256">
        <v>11.361205</v>
      </c>
      <c r="L256">
        <v>30.932025</v>
      </c>
      <c r="M256">
        <v>0.01192403</v>
      </c>
      <c r="N256">
        <v>0.01382404</v>
      </c>
      <c r="O256">
        <v>0.00583554</v>
      </c>
      <c r="P256">
        <v>0.00335946248600224</v>
      </c>
    </row>
    <row r="257" spans="1:16">
      <c r="A257" s="2">
        <v>26</v>
      </c>
      <c r="B257" s="18" t="s">
        <v>172</v>
      </c>
      <c r="C257" s="18">
        <v>2016</v>
      </c>
      <c r="D257">
        <v>1001.129</v>
      </c>
      <c r="E257">
        <v>12908</v>
      </c>
      <c r="F257">
        <v>6865</v>
      </c>
      <c r="G257">
        <v>9033</v>
      </c>
      <c r="H257">
        <v>0.07606402</v>
      </c>
      <c r="I257">
        <v>0.09359787</v>
      </c>
      <c r="J257">
        <v>12.893443</v>
      </c>
      <c r="K257">
        <v>6.8572582</v>
      </c>
      <c r="L257">
        <v>9.0228132</v>
      </c>
      <c r="M257">
        <v>0.004771</v>
      </c>
      <c r="N257">
        <v>0.00358091</v>
      </c>
      <c r="O257">
        <v>0.00827379</v>
      </c>
      <c r="P257">
        <v>0.00524994293540288</v>
      </c>
    </row>
    <row r="258" spans="1:16">
      <c r="A258" s="2">
        <v>26</v>
      </c>
      <c r="B258" s="18" t="s">
        <v>172</v>
      </c>
      <c r="C258" s="18">
        <v>2017</v>
      </c>
      <c r="D258">
        <v>1102.411</v>
      </c>
      <c r="E258">
        <v>5137</v>
      </c>
      <c r="F258">
        <v>5613</v>
      </c>
      <c r="G258">
        <v>7245</v>
      </c>
      <c r="H258">
        <v>0.06806828</v>
      </c>
      <c r="I258">
        <v>0.07973732</v>
      </c>
      <c r="J258">
        <v>4.6597866</v>
      </c>
      <c r="K258">
        <v>5.0915675</v>
      </c>
      <c r="L258">
        <v>6.5719591</v>
      </c>
      <c r="M258">
        <v>0.00318106</v>
      </c>
      <c r="N258">
        <v>0.00165759</v>
      </c>
      <c r="O258">
        <v>0.00544598</v>
      </c>
      <c r="P258">
        <v>0.00357048399894208</v>
      </c>
    </row>
    <row r="259" spans="1:16">
      <c r="A259" s="2">
        <v>26</v>
      </c>
      <c r="B259" s="18" t="s">
        <v>172</v>
      </c>
      <c r="C259" s="18">
        <v>2018</v>
      </c>
      <c r="D259">
        <v>1200.152</v>
      </c>
      <c r="E259">
        <v>4227</v>
      </c>
      <c r="F259">
        <v>5536</v>
      </c>
      <c r="G259">
        <v>4822</v>
      </c>
      <c r="H259">
        <v>0.03815109</v>
      </c>
      <c r="I259">
        <v>0.07830277</v>
      </c>
      <c r="J259">
        <v>3.5220539</v>
      </c>
      <c r="K259">
        <v>4.6127491</v>
      </c>
      <c r="L259">
        <v>4.0178244</v>
      </c>
      <c r="M259">
        <v>0.00234106</v>
      </c>
      <c r="N259">
        <v>0.00126527</v>
      </c>
      <c r="O259">
        <v>0.00538648</v>
      </c>
      <c r="P259">
        <v>0.00265092179780696</v>
      </c>
    </row>
    <row r="260" spans="1:16">
      <c r="A260" s="2">
        <v>26</v>
      </c>
      <c r="B260" s="18" t="s">
        <v>172</v>
      </c>
      <c r="C260" s="18">
        <v>2019</v>
      </c>
      <c r="D260">
        <v>1174.1</v>
      </c>
      <c r="E260">
        <v>3512</v>
      </c>
      <c r="F260">
        <v>5780</v>
      </c>
      <c r="G260">
        <v>4745</v>
      </c>
      <c r="H260">
        <v>0.03153067</v>
      </c>
      <c r="I260">
        <v>0.07657601</v>
      </c>
      <c r="J260">
        <v>2.9912273</v>
      </c>
      <c r="K260">
        <v>4.9229197</v>
      </c>
      <c r="L260">
        <v>4.0413934</v>
      </c>
      <c r="M260">
        <v>0.00393399</v>
      </c>
      <c r="N260">
        <v>0.00150852</v>
      </c>
      <c r="O260">
        <v>0.00362854</v>
      </c>
      <c r="P260">
        <v>0.00180984555984556</v>
      </c>
    </row>
    <row r="261" spans="1:16">
      <c r="A261" s="2">
        <v>26</v>
      </c>
      <c r="B261" s="18" t="s">
        <v>172</v>
      </c>
      <c r="C261" s="18">
        <v>2020</v>
      </c>
      <c r="D261" s="7">
        <v>1240.056</v>
      </c>
      <c r="P261">
        <v>0.00142629415219398</v>
      </c>
    </row>
    <row r="262" spans="1:16">
      <c r="A262" s="2">
        <v>27</v>
      </c>
      <c r="B262" s="18" t="s">
        <v>175</v>
      </c>
      <c r="C262" s="18">
        <v>2011</v>
      </c>
      <c r="D262">
        <v>328.023</v>
      </c>
      <c r="E262">
        <v>228815</v>
      </c>
      <c r="F262">
        <v>17922</v>
      </c>
      <c r="G262">
        <v>65843</v>
      </c>
      <c r="H262">
        <v>0.13323024</v>
      </c>
      <c r="I262">
        <v>0.30521759</v>
      </c>
      <c r="J262">
        <v>697.55779</v>
      </c>
      <c r="K262">
        <v>54.636413</v>
      </c>
      <c r="L262">
        <v>200.72678</v>
      </c>
      <c r="M262">
        <v>0.32771765</v>
      </c>
      <c r="N262">
        <v>0.57602796</v>
      </c>
      <c r="O262">
        <v>0.0078986</v>
      </c>
      <c r="P262">
        <v>0.00434782608695652</v>
      </c>
    </row>
    <row r="263" spans="1:16">
      <c r="A263" s="2">
        <v>27</v>
      </c>
      <c r="B263" s="18" t="s">
        <v>175</v>
      </c>
      <c r="C263" s="18">
        <v>2012</v>
      </c>
      <c r="D263">
        <v>355.721</v>
      </c>
      <c r="E263">
        <v>219273</v>
      </c>
      <c r="F263">
        <v>16621</v>
      </c>
      <c r="G263">
        <v>58999</v>
      </c>
      <c r="H263">
        <v>0.10849616</v>
      </c>
      <c r="I263">
        <v>0.11251877</v>
      </c>
      <c r="J263">
        <v>616.41849</v>
      </c>
      <c r="K263">
        <v>46.724821</v>
      </c>
      <c r="L263">
        <v>165.85751</v>
      </c>
      <c r="M263">
        <v>0.30985808</v>
      </c>
      <c r="N263">
        <v>0.43333154</v>
      </c>
      <c r="O263">
        <v>0.01111485</v>
      </c>
      <c r="P263">
        <v>0.00544490614701247</v>
      </c>
    </row>
    <row r="264" spans="1:16">
      <c r="A264" s="2">
        <v>27</v>
      </c>
      <c r="B264" s="18" t="s">
        <v>175</v>
      </c>
      <c r="C264" s="18">
        <v>2013</v>
      </c>
      <c r="D264">
        <v>380.124</v>
      </c>
      <c r="E264">
        <v>206723</v>
      </c>
      <c r="F264">
        <v>15460</v>
      </c>
      <c r="G264">
        <v>47252</v>
      </c>
      <c r="H264">
        <v>0.13036807</v>
      </c>
      <c r="I264">
        <v>0.12529637</v>
      </c>
      <c r="J264">
        <v>543.83043</v>
      </c>
      <c r="K264">
        <v>40.670939</v>
      </c>
      <c r="L264">
        <v>124.30681</v>
      </c>
      <c r="M264">
        <v>0.26183283</v>
      </c>
      <c r="N264">
        <v>0.3315031</v>
      </c>
      <c r="O264">
        <v>0.0085955</v>
      </c>
      <c r="P264">
        <v>0.00428170677690831</v>
      </c>
    </row>
    <row r="265" spans="1:16">
      <c r="A265" s="2">
        <v>27</v>
      </c>
      <c r="B265" s="18" t="s">
        <v>175</v>
      </c>
      <c r="C265" s="18">
        <v>2014</v>
      </c>
      <c r="D265">
        <v>402.97668</v>
      </c>
      <c r="E265">
        <v>184431</v>
      </c>
      <c r="F265">
        <v>16445</v>
      </c>
      <c r="G265">
        <v>78070</v>
      </c>
      <c r="H265">
        <v>0.25494659</v>
      </c>
      <c r="I265">
        <v>0.39923897</v>
      </c>
      <c r="J265">
        <v>457.67164</v>
      </c>
      <c r="K265">
        <v>40.808813</v>
      </c>
      <c r="L265">
        <v>193.73329</v>
      </c>
      <c r="M265">
        <v>0.28243483</v>
      </c>
      <c r="N265">
        <v>0.2846141</v>
      </c>
      <c r="O265">
        <v>0.00866895</v>
      </c>
      <c r="P265">
        <v>0.0047066206463759</v>
      </c>
    </row>
    <row r="266" spans="1:16">
      <c r="A266" s="2">
        <v>27</v>
      </c>
      <c r="B266" s="18" t="s">
        <v>175</v>
      </c>
      <c r="C266" s="18">
        <v>2015</v>
      </c>
      <c r="D266">
        <v>413.024</v>
      </c>
      <c r="E266">
        <v>158349</v>
      </c>
      <c r="F266">
        <v>15556</v>
      </c>
      <c r="G266">
        <v>90347</v>
      </c>
      <c r="H266">
        <v>0.16031522</v>
      </c>
      <c r="I266">
        <v>0.21382204</v>
      </c>
      <c r="J266">
        <v>383.38934</v>
      </c>
      <c r="K266">
        <v>37.663671</v>
      </c>
      <c r="L266">
        <v>218.74516</v>
      </c>
      <c r="M266">
        <v>0.23839318</v>
      </c>
      <c r="N266">
        <v>0.22445965</v>
      </c>
      <c r="O266">
        <v>0.00870093</v>
      </c>
      <c r="P266">
        <v>0.00489424925712288</v>
      </c>
    </row>
    <row r="267" spans="1:16">
      <c r="A267" s="2">
        <v>27</v>
      </c>
      <c r="B267" s="18" t="s">
        <v>175</v>
      </c>
      <c r="C267" s="18">
        <v>2016</v>
      </c>
      <c r="D267">
        <v>441.201</v>
      </c>
      <c r="E267">
        <v>139983</v>
      </c>
      <c r="F267">
        <v>14892</v>
      </c>
      <c r="G267">
        <v>72716</v>
      </c>
      <c r="H267">
        <v>0.38095506</v>
      </c>
      <c r="I267">
        <v>0.46323889</v>
      </c>
      <c r="J267">
        <v>317.27716</v>
      </c>
      <c r="K267">
        <v>33.753323</v>
      </c>
      <c r="L267">
        <v>164.81377</v>
      </c>
      <c r="M267">
        <v>0.37183159</v>
      </c>
      <c r="N267">
        <v>0.16955281</v>
      </c>
      <c r="O267">
        <v>0.00868486</v>
      </c>
      <c r="P267">
        <v>0.0053280560207033</v>
      </c>
    </row>
    <row r="268" spans="1:16">
      <c r="A268" s="2">
        <v>27</v>
      </c>
      <c r="B268" s="18" t="s">
        <v>175</v>
      </c>
      <c r="C268" s="18">
        <v>2017</v>
      </c>
      <c r="D268">
        <v>477.136</v>
      </c>
      <c r="E268">
        <v>66452</v>
      </c>
      <c r="F268">
        <v>13060</v>
      </c>
      <c r="G268">
        <v>42218</v>
      </c>
      <c r="H268">
        <v>0.30696901</v>
      </c>
      <c r="I268">
        <v>0.37475267</v>
      </c>
      <c r="J268">
        <v>139.27266</v>
      </c>
      <c r="K268">
        <v>27.371651</v>
      </c>
      <c r="L268">
        <v>88.48211</v>
      </c>
      <c r="M268">
        <v>0.30373075</v>
      </c>
      <c r="N268">
        <v>0.08394301</v>
      </c>
      <c r="O268">
        <v>0.00791105</v>
      </c>
      <c r="P268">
        <v>0.0044280442804428</v>
      </c>
    </row>
    <row r="269" spans="1:16">
      <c r="A269" s="2">
        <v>27</v>
      </c>
      <c r="B269" s="18" t="s">
        <v>175</v>
      </c>
      <c r="C269" s="18">
        <v>2018</v>
      </c>
      <c r="D269">
        <v>506.835</v>
      </c>
      <c r="E269">
        <v>34127</v>
      </c>
      <c r="F269">
        <v>15220</v>
      </c>
      <c r="G269">
        <v>27312</v>
      </c>
      <c r="H269">
        <v>0.17384115</v>
      </c>
      <c r="I269">
        <v>0.33229555</v>
      </c>
      <c r="J269">
        <v>67.33355</v>
      </c>
      <c r="K269">
        <v>30.029497</v>
      </c>
      <c r="L269">
        <v>53.88736</v>
      </c>
      <c r="M269">
        <v>0.2591875</v>
      </c>
      <c r="N269">
        <v>0.09098547</v>
      </c>
      <c r="O269">
        <v>0.00968379</v>
      </c>
      <c r="P269">
        <v>0.00557297109021247</v>
      </c>
    </row>
    <row r="270" spans="1:16">
      <c r="A270" s="2">
        <v>27</v>
      </c>
      <c r="B270" s="18" t="s">
        <v>175</v>
      </c>
      <c r="C270" s="18">
        <v>2019</v>
      </c>
      <c r="D270">
        <v>364.2</v>
      </c>
      <c r="E270">
        <v>20851</v>
      </c>
      <c r="F270">
        <v>11369</v>
      </c>
      <c r="G270">
        <v>17624</v>
      </c>
      <c r="H270">
        <v>0.09906332</v>
      </c>
      <c r="I270">
        <v>0.23403419</v>
      </c>
      <c r="J270">
        <v>57.25151</v>
      </c>
      <c r="K270">
        <v>31.216365</v>
      </c>
      <c r="L270">
        <v>48.390994</v>
      </c>
      <c r="M270">
        <v>0.27848951</v>
      </c>
      <c r="N270">
        <v>0.09765846</v>
      </c>
      <c r="O270">
        <v>0.00719288</v>
      </c>
      <c r="P270">
        <v>0.00477759472817133</v>
      </c>
    </row>
    <row r="271" spans="1:16">
      <c r="A271" s="2">
        <v>27</v>
      </c>
      <c r="B271" s="18" t="s">
        <v>175</v>
      </c>
      <c r="C271" s="18">
        <v>2020</v>
      </c>
      <c r="D271" s="7">
        <v>367.354</v>
      </c>
      <c r="P271">
        <v>0.00485865724381625</v>
      </c>
    </row>
    <row r="272" spans="1:16">
      <c r="A272" s="2">
        <v>28</v>
      </c>
      <c r="B272" s="18" t="s">
        <v>180</v>
      </c>
      <c r="C272" s="18">
        <v>2011</v>
      </c>
      <c r="D272">
        <v>156.16815</v>
      </c>
      <c r="E272">
        <v>76113</v>
      </c>
      <c r="F272">
        <v>10801</v>
      </c>
      <c r="G272">
        <v>25860</v>
      </c>
      <c r="H272">
        <v>0.05725063</v>
      </c>
      <c r="I272">
        <v>0.12096364</v>
      </c>
      <c r="J272">
        <v>487.37851</v>
      </c>
      <c r="K272">
        <v>69.16263</v>
      </c>
      <c r="L272">
        <v>165.59074</v>
      </c>
      <c r="M272">
        <v>0.37405537</v>
      </c>
      <c r="N272">
        <v>0.62183915</v>
      </c>
      <c r="O272">
        <v>0.0042536</v>
      </c>
      <c r="P272">
        <v>0.00368385800401875</v>
      </c>
    </row>
    <row r="273" spans="1:16">
      <c r="A273" s="2">
        <v>28</v>
      </c>
      <c r="B273" s="18" t="s">
        <v>180</v>
      </c>
      <c r="C273" s="18">
        <v>2012</v>
      </c>
      <c r="D273">
        <v>170.29205</v>
      </c>
      <c r="E273">
        <v>75264</v>
      </c>
      <c r="F273">
        <v>10412</v>
      </c>
      <c r="G273">
        <v>24068</v>
      </c>
      <c r="H273">
        <v>0.04905801</v>
      </c>
      <c r="I273">
        <v>0.047668</v>
      </c>
      <c r="J273">
        <v>441.97013</v>
      </c>
      <c r="K273">
        <v>61.14202</v>
      </c>
      <c r="L273">
        <v>141.33367</v>
      </c>
      <c r="M273">
        <v>0.35674173</v>
      </c>
      <c r="N273">
        <v>0.48988286</v>
      </c>
      <c r="O273">
        <v>0.00485744</v>
      </c>
      <c r="P273">
        <v>0.0026988125224901</v>
      </c>
    </row>
    <row r="274" spans="1:16">
      <c r="A274" s="2">
        <v>28</v>
      </c>
      <c r="B274" s="18" t="s">
        <v>180</v>
      </c>
      <c r="C274" s="18">
        <v>2013</v>
      </c>
      <c r="D274">
        <v>183.063</v>
      </c>
      <c r="E274">
        <v>60372</v>
      </c>
      <c r="F274">
        <v>10188</v>
      </c>
      <c r="G274">
        <v>21651</v>
      </c>
      <c r="H274">
        <v>0.05763699</v>
      </c>
      <c r="I274">
        <v>0.05620959</v>
      </c>
      <c r="J274">
        <v>329.78811</v>
      </c>
      <c r="K274">
        <v>55.652972</v>
      </c>
      <c r="L274">
        <v>118.27076</v>
      </c>
      <c r="M274">
        <v>0.28741379</v>
      </c>
      <c r="N274">
        <v>0.37496029</v>
      </c>
      <c r="O274">
        <v>0.00419287</v>
      </c>
      <c r="P274">
        <v>0.00282144296654575</v>
      </c>
    </row>
    <row r="275" spans="1:16">
      <c r="A275" s="2">
        <v>28</v>
      </c>
      <c r="B275" s="18" t="s">
        <v>180</v>
      </c>
      <c r="C275" s="18">
        <v>2014</v>
      </c>
      <c r="D275">
        <v>198.01306</v>
      </c>
      <c r="E275">
        <v>56171</v>
      </c>
      <c r="F275">
        <v>10345</v>
      </c>
      <c r="G275">
        <v>31468</v>
      </c>
      <c r="H275">
        <v>0.1137245</v>
      </c>
      <c r="I275">
        <v>0.15558855</v>
      </c>
      <c r="J275">
        <v>283.67321</v>
      </c>
      <c r="K275">
        <v>52.244029</v>
      </c>
      <c r="L275">
        <v>158.91881</v>
      </c>
      <c r="M275">
        <v>0.30827346</v>
      </c>
      <c r="N275">
        <v>0.32135961</v>
      </c>
      <c r="O275">
        <v>0.00369838</v>
      </c>
      <c r="P275">
        <v>0.00318866253321523</v>
      </c>
    </row>
    <row r="276" spans="1:16">
      <c r="A276" s="2">
        <v>28</v>
      </c>
      <c r="B276" s="18" t="s">
        <v>180</v>
      </c>
      <c r="C276" s="18">
        <v>2015</v>
      </c>
      <c r="D276">
        <v>203.10028</v>
      </c>
      <c r="E276">
        <v>59560</v>
      </c>
      <c r="F276">
        <v>9485</v>
      </c>
      <c r="G276">
        <v>29462</v>
      </c>
      <c r="H276">
        <v>0.07428485</v>
      </c>
      <c r="I276">
        <v>0.09143932</v>
      </c>
      <c r="J276">
        <v>293.25415</v>
      </c>
      <c r="K276">
        <v>46.701068</v>
      </c>
      <c r="L276">
        <v>145.06135</v>
      </c>
      <c r="M276">
        <v>0.27204919</v>
      </c>
      <c r="N276">
        <v>0.26792678</v>
      </c>
      <c r="O276">
        <v>0.0041412</v>
      </c>
      <c r="P276">
        <v>0.0031523642732049</v>
      </c>
    </row>
    <row r="277" spans="1:16">
      <c r="A277" s="2">
        <v>28</v>
      </c>
      <c r="B277" s="18" t="s">
        <v>180</v>
      </c>
      <c r="C277" s="18">
        <v>2016</v>
      </c>
      <c r="D277">
        <v>214.26335</v>
      </c>
      <c r="E277">
        <v>36109</v>
      </c>
      <c r="F277">
        <v>7399</v>
      </c>
      <c r="G277">
        <v>20166</v>
      </c>
      <c r="H277">
        <v>0.12464322</v>
      </c>
      <c r="I277">
        <v>0.15080092</v>
      </c>
      <c r="J277">
        <v>168.52626</v>
      </c>
      <c r="K277">
        <v>34.532271</v>
      </c>
      <c r="L277">
        <v>94.117823</v>
      </c>
      <c r="M277">
        <v>0.25167772</v>
      </c>
      <c r="N277">
        <v>0.1340768</v>
      </c>
      <c r="O277">
        <v>0.00698524</v>
      </c>
      <c r="P277">
        <v>0.00442477876106195</v>
      </c>
    </row>
    <row r="278" spans="1:16">
      <c r="A278" s="2">
        <v>28</v>
      </c>
      <c r="B278" s="18" t="s">
        <v>180</v>
      </c>
      <c r="C278" s="18">
        <v>2017</v>
      </c>
      <c r="D278">
        <v>230.367</v>
      </c>
      <c r="E278">
        <v>12729</v>
      </c>
      <c r="F278">
        <v>6113</v>
      </c>
      <c r="G278">
        <v>8271</v>
      </c>
      <c r="H278">
        <v>0.08930797</v>
      </c>
      <c r="I278">
        <v>0.10520189</v>
      </c>
      <c r="J278">
        <v>55.25531</v>
      </c>
      <c r="K278">
        <v>26.535919</v>
      </c>
      <c r="L278">
        <v>35.90358</v>
      </c>
      <c r="M278">
        <v>0.1983424</v>
      </c>
      <c r="N278">
        <v>0.07010061</v>
      </c>
      <c r="O278">
        <v>0.00455542</v>
      </c>
      <c r="P278">
        <v>0.00348381477718101</v>
      </c>
    </row>
    <row r="279" spans="1:16">
      <c r="A279" s="2">
        <v>28</v>
      </c>
      <c r="B279" s="18" t="s">
        <v>180</v>
      </c>
      <c r="C279" s="18">
        <v>2018</v>
      </c>
      <c r="D279">
        <v>240.238</v>
      </c>
      <c r="E279">
        <v>8494</v>
      </c>
      <c r="F279">
        <v>6660</v>
      </c>
      <c r="G279">
        <v>7653</v>
      </c>
      <c r="H279">
        <v>0.05590117</v>
      </c>
      <c r="I279">
        <v>0.11081438</v>
      </c>
      <c r="J279">
        <v>35.356605</v>
      </c>
      <c r="K279">
        <v>27.722509</v>
      </c>
      <c r="L279">
        <v>31.85591</v>
      </c>
      <c r="M279">
        <v>0.19614161</v>
      </c>
      <c r="N279">
        <v>0.07560049</v>
      </c>
      <c r="O279">
        <v>0.00510288</v>
      </c>
      <c r="P279">
        <v>0.00345274061286146</v>
      </c>
    </row>
    <row r="280" spans="1:16">
      <c r="A280" s="2">
        <v>28</v>
      </c>
      <c r="B280" s="18" t="s">
        <v>180</v>
      </c>
      <c r="C280" s="18">
        <v>2019</v>
      </c>
      <c r="D280">
        <v>169.4</v>
      </c>
      <c r="E280">
        <v>6469</v>
      </c>
      <c r="F280">
        <v>7216</v>
      </c>
      <c r="G280">
        <v>6308</v>
      </c>
      <c r="H280">
        <v>0.04423838</v>
      </c>
      <c r="I280">
        <v>0.10713686</v>
      </c>
      <c r="J280">
        <v>38.187721</v>
      </c>
      <c r="K280">
        <v>42.597403</v>
      </c>
      <c r="L280">
        <v>37.237308</v>
      </c>
      <c r="M280">
        <v>0.47900303</v>
      </c>
      <c r="N280">
        <v>0.18248811</v>
      </c>
      <c r="O280">
        <v>0.00554939</v>
      </c>
      <c r="P280">
        <v>0.00280019766101137</v>
      </c>
    </row>
    <row r="281" spans="1:16">
      <c r="A281" s="2">
        <v>28</v>
      </c>
      <c r="B281" s="18" t="s">
        <v>180</v>
      </c>
      <c r="C281" s="18">
        <v>2020</v>
      </c>
      <c r="D281" s="7">
        <v>173.325</v>
      </c>
      <c r="P281">
        <v>0.00280417510515657</v>
      </c>
    </row>
    <row r="282" spans="1:16">
      <c r="A282" s="2">
        <v>29</v>
      </c>
      <c r="B282" s="18" t="s">
        <v>185</v>
      </c>
      <c r="C282" s="18">
        <v>2011</v>
      </c>
      <c r="D282">
        <v>267.635</v>
      </c>
      <c r="E282">
        <v>59095</v>
      </c>
      <c r="F282">
        <v>9701</v>
      </c>
      <c r="G282">
        <v>6793</v>
      </c>
      <c r="H282">
        <v>0.04529594</v>
      </c>
      <c r="I282">
        <v>0.08713519</v>
      </c>
      <c r="J282">
        <v>220.80445</v>
      </c>
      <c r="K282">
        <v>36.247128</v>
      </c>
      <c r="L282">
        <v>25.381583</v>
      </c>
      <c r="M282">
        <v>0.08996632</v>
      </c>
      <c r="N282">
        <v>0.15773891</v>
      </c>
      <c r="O282">
        <v>0.00901492</v>
      </c>
      <c r="P282">
        <v>0.0060781476121563</v>
      </c>
    </row>
    <row r="283" spans="1:16">
      <c r="A283" s="2">
        <v>29</v>
      </c>
      <c r="B283" s="18" t="s">
        <v>185</v>
      </c>
      <c r="C283" s="18">
        <v>2012</v>
      </c>
      <c r="D283">
        <v>300.066</v>
      </c>
      <c r="E283">
        <v>55457</v>
      </c>
      <c r="F283">
        <v>10153</v>
      </c>
      <c r="G283">
        <v>5810</v>
      </c>
      <c r="H283">
        <v>0.04052372</v>
      </c>
      <c r="I283">
        <v>0.03820196</v>
      </c>
      <c r="J283">
        <v>184.81601</v>
      </c>
      <c r="K283">
        <v>33.835889</v>
      </c>
      <c r="L283">
        <v>19.362407</v>
      </c>
      <c r="M283">
        <v>0.0914314</v>
      </c>
      <c r="N283">
        <v>0.13229487</v>
      </c>
      <c r="O283">
        <v>0.01146221</v>
      </c>
      <c r="P283">
        <v>0.00613240418118467</v>
      </c>
    </row>
    <row r="284" spans="1:16">
      <c r="A284" s="2">
        <v>29</v>
      </c>
      <c r="B284" s="18" t="s">
        <v>185</v>
      </c>
      <c r="C284" s="18">
        <v>2013</v>
      </c>
      <c r="D284">
        <v>325.02</v>
      </c>
      <c r="E284">
        <v>52818</v>
      </c>
      <c r="F284">
        <v>10111</v>
      </c>
      <c r="G284">
        <v>5636</v>
      </c>
      <c r="H284">
        <v>0.05164023</v>
      </c>
      <c r="I284">
        <v>0.04952573</v>
      </c>
      <c r="J284">
        <v>162.50692</v>
      </c>
      <c r="K284">
        <v>31.108855</v>
      </c>
      <c r="L284">
        <v>17.340471</v>
      </c>
      <c r="M284">
        <v>0.08033633</v>
      </c>
      <c r="N284">
        <v>0.10991256</v>
      </c>
      <c r="O284">
        <v>0.00859362</v>
      </c>
      <c r="P284">
        <v>0.00354714750221697</v>
      </c>
    </row>
    <row r="285" spans="1:16">
      <c r="A285" s="2">
        <v>29</v>
      </c>
      <c r="B285" s="18" t="s">
        <v>185</v>
      </c>
      <c r="C285" s="18">
        <v>2014</v>
      </c>
      <c r="D285">
        <v>343.049</v>
      </c>
      <c r="E285">
        <v>48312</v>
      </c>
      <c r="F285">
        <v>8624</v>
      </c>
      <c r="G285">
        <v>7194</v>
      </c>
      <c r="H285">
        <v>0.08240779</v>
      </c>
      <c r="I285">
        <v>0.10862</v>
      </c>
      <c r="J285">
        <v>140.83119</v>
      </c>
      <c r="K285">
        <v>25.139266</v>
      </c>
      <c r="L285">
        <v>20.970765</v>
      </c>
      <c r="M285">
        <v>0.06246475</v>
      </c>
      <c r="N285">
        <v>0.07220648</v>
      </c>
      <c r="O285">
        <v>0.00664666</v>
      </c>
      <c r="P285">
        <v>0.00419367136866184</v>
      </c>
    </row>
    <row r="286" spans="1:16">
      <c r="A286" s="2">
        <v>29</v>
      </c>
      <c r="B286" s="18" t="s">
        <v>185</v>
      </c>
      <c r="C286" s="18">
        <v>2015</v>
      </c>
      <c r="D286">
        <v>345.064</v>
      </c>
      <c r="E286">
        <v>47860</v>
      </c>
      <c r="F286">
        <v>7819</v>
      </c>
      <c r="G286">
        <v>5156</v>
      </c>
      <c r="H286">
        <v>0.05490017</v>
      </c>
      <c r="I286">
        <v>0.06511217</v>
      </c>
      <c r="J286">
        <v>138.69891</v>
      </c>
      <c r="K286">
        <v>22.659565</v>
      </c>
      <c r="L286">
        <v>14.942156</v>
      </c>
      <c r="M286">
        <v>0.05784356</v>
      </c>
      <c r="N286">
        <v>0.05993849</v>
      </c>
      <c r="O286">
        <v>0.00475059</v>
      </c>
      <c r="P286">
        <v>0.003147128245476</v>
      </c>
    </row>
    <row r="287" spans="1:16">
      <c r="A287" s="2">
        <v>29</v>
      </c>
      <c r="B287" s="18" t="s">
        <v>185</v>
      </c>
      <c r="C287" s="18">
        <v>2016</v>
      </c>
      <c r="D287">
        <v>347.96</v>
      </c>
      <c r="E287">
        <v>43401</v>
      </c>
      <c r="F287">
        <v>8034</v>
      </c>
      <c r="G287">
        <v>4916</v>
      </c>
      <c r="H287">
        <v>0.12686089</v>
      </c>
      <c r="I287">
        <v>0.15298267</v>
      </c>
      <c r="J287">
        <v>124.72985</v>
      </c>
      <c r="K287">
        <v>23.088861</v>
      </c>
      <c r="L287">
        <v>14.128061</v>
      </c>
      <c r="M287">
        <v>0.10914936</v>
      </c>
      <c r="N287">
        <v>0.05984655</v>
      </c>
      <c r="O287">
        <v>0.00613615</v>
      </c>
      <c r="P287">
        <v>0.00328492392807746</v>
      </c>
    </row>
    <row r="288" spans="1:16">
      <c r="A288" s="2">
        <v>29</v>
      </c>
      <c r="B288" s="18" t="s">
        <v>185</v>
      </c>
      <c r="C288" s="18">
        <v>2017</v>
      </c>
      <c r="D288">
        <v>381.435</v>
      </c>
      <c r="E288">
        <v>31898</v>
      </c>
      <c r="F288">
        <v>7883</v>
      </c>
      <c r="G288">
        <v>4101</v>
      </c>
      <c r="H288">
        <v>0.13750504</v>
      </c>
      <c r="I288">
        <v>0.16218622</v>
      </c>
      <c r="J288">
        <v>83.626306</v>
      </c>
      <c r="K288">
        <v>20.666693</v>
      </c>
      <c r="L288">
        <v>10.751504</v>
      </c>
      <c r="M288">
        <v>0.14077987</v>
      </c>
      <c r="N288">
        <v>0.04441845</v>
      </c>
      <c r="O288">
        <v>0.00735144</v>
      </c>
      <c r="P288">
        <v>0.00291704649042844</v>
      </c>
    </row>
    <row r="289" spans="1:16">
      <c r="A289" s="2">
        <v>29</v>
      </c>
      <c r="B289" s="18" t="s">
        <v>185</v>
      </c>
      <c r="C289" s="18">
        <v>2018</v>
      </c>
      <c r="D289">
        <v>415.247</v>
      </c>
      <c r="E289">
        <v>20394</v>
      </c>
      <c r="F289">
        <v>7732</v>
      </c>
      <c r="G289">
        <v>3285</v>
      </c>
      <c r="H289">
        <v>0.07841352</v>
      </c>
      <c r="I289">
        <v>0.15239882</v>
      </c>
      <c r="J289">
        <v>49.112938</v>
      </c>
      <c r="K289">
        <v>18.620243</v>
      </c>
      <c r="L289">
        <v>7.9109542</v>
      </c>
      <c r="M289">
        <v>0.09705803</v>
      </c>
      <c r="N289">
        <v>0.03383567</v>
      </c>
      <c r="O289">
        <v>0.00644353</v>
      </c>
      <c r="P289">
        <v>0.00258523186298271</v>
      </c>
    </row>
    <row r="290" spans="1:16">
      <c r="A290" s="2">
        <v>29</v>
      </c>
      <c r="B290" s="18" t="s">
        <v>185</v>
      </c>
      <c r="C290" s="18">
        <v>2019</v>
      </c>
      <c r="D290">
        <v>291.6</v>
      </c>
      <c r="E290">
        <v>12111</v>
      </c>
      <c r="F290">
        <v>8150</v>
      </c>
      <c r="G290">
        <v>3339</v>
      </c>
      <c r="H290">
        <v>0.05734217</v>
      </c>
      <c r="I290">
        <v>0.13342044</v>
      </c>
      <c r="J290">
        <v>41.532922</v>
      </c>
      <c r="K290">
        <v>27.949246</v>
      </c>
      <c r="L290">
        <v>11.450617</v>
      </c>
      <c r="M290">
        <v>0.20936482</v>
      </c>
      <c r="N290">
        <v>0.07712843</v>
      </c>
      <c r="O290">
        <v>0.0059988</v>
      </c>
      <c r="P290">
        <v>0.00310719834282755</v>
      </c>
    </row>
    <row r="291" spans="1:16">
      <c r="A291" s="2">
        <v>29</v>
      </c>
      <c r="B291" s="18" t="s">
        <v>185</v>
      </c>
      <c r="C291" s="18">
        <v>2020</v>
      </c>
      <c r="D291" s="7">
        <v>298.119</v>
      </c>
      <c r="P291">
        <v>0.00275887437925326</v>
      </c>
    </row>
    <row r="292" spans="1:16">
      <c r="A292" s="2">
        <v>30</v>
      </c>
      <c r="B292" s="18" t="s">
        <v>191</v>
      </c>
      <c r="C292" s="18">
        <v>2011</v>
      </c>
      <c r="D292">
        <v>490.683</v>
      </c>
      <c r="E292">
        <v>88186</v>
      </c>
      <c r="F292">
        <v>8875</v>
      </c>
      <c r="G292">
        <v>33790</v>
      </c>
      <c r="H292">
        <v>0.0578505</v>
      </c>
      <c r="I292">
        <v>0.12233834</v>
      </c>
      <c r="J292">
        <v>179.72092</v>
      </c>
      <c r="K292">
        <v>18.087034</v>
      </c>
      <c r="L292">
        <v>68.863197</v>
      </c>
      <c r="M292">
        <v>0.02394852</v>
      </c>
      <c r="N292">
        <v>0.04874114</v>
      </c>
      <c r="O292">
        <v>0.00660599</v>
      </c>
      <c r="P292">
        <v>0.0051666236114699</v>
      </c>
    </row>
    <row r="293" spans="1:16">
      <c r="A293" s="2">
        <v>30</v>
      </c>
      <c r="B293" s="18" t="s">
        <v>191</v>
      </c>
      <c r="C293" s="18">
        <v>2012</v>
      </c>
      <c r="D293">
        <v>528.138</v>
      </c>
      <c r="E293">
        <v>86655</v>
      </c>
      <c r="F293">
        <v>9359</v>
      </c>
      <c r="G293">
        <v>32161</v>
      </c>
      <c r="H293">
        <v>0.05075009</v>
      </c>
      <c r="I293">
        <v>0.04948478</v>
      </c>
      <c r="J293">
        <v>164.07643</v>
      </c>
      <c r="K293">
        <v>17.720747</v>
      </c>
      <c r="L293">
        <v>60.895069</v>
      </c>
      <c r="M293">
        <v>0.0272946</v>
      </c>
      <c r="N293">
        <v>0.04440329</v>
      </c>
      <c r="O293">
        <v>0.00628492</v>
      </c>
      <c r="P293">
        <v>0.00424306713138354</v>
      </c>
    </row>
    <row r="294" spans="1:16">
      <c r="A294" s="2">
        <v>30</v>
      </c>
      <c r="B294" s="18" t="s">
        <v>191</v>
      </c>
      <c r="C294" s="18">
        <v>2013</v>
      </c>
      <c r="D294">
        <v>561.387</v>
      </c>
      <c r="E294">
        <v>79834</v>
      </c>
      <c r="F294">
        <v>9530</v>
      </c>
      <c r="G294">
        <v>34945</v>
      </c>
      <c r="H294">
        <v>0.06490732</v>
      </c>
      <c r="I294">
        <v>0.06310209</v>
      </c>
      <c r="J294">
        <v>142.20849</v>
      </c>
      <c r="K294">
        <v>16.975812</v>
      </c>
      <c r="L294">
        <v>62.247612</v>
      </c>
      <c r="M294">
        <v>0.02642543</v>
      </c>
      <c r="N294">
        <v>0.03809015</v>
      </c>
      <c r="O294">
        <v>0.00688172</v>
      </c>
      <c r="P294">
        <v>0.00518831667947733</v>
      </c>
    </row>
    <row r="295" spans="1:16">
      <c r="A295" s="2">
        <v>30</v>
      </c>
      <c r="B295" s="18" t="s">
        <v>191</v>
      </c>
      <c r="C295" s="18">
        <v>2014</v>
      </c>
      <c r="D295">
        <v>600.20788</v>
      </c>
      <c r="E295">
        <v>75464</v>
      </c>
      <c r="F295">
        <v>9181</v>
      </c>
      <c r="G295">
        <v>34691</v>
      </c>
      <c r="H295">
        <v>0.12025415</v>
      </c>
      <c r="I295">
        <v>0.17033771</v>
      </c>
      <c r="J295">
        <v>125.72977</v>
      </c>
      <c r="K295">
        <v>15.296367</v>
      </c>
      <c r="L295">
        <v>57.798308</v>
      </c>
      <c r="M295">
        <v>0.02601625</v>
      </c>
      <c r="N295">
        <v>0.03026378</v>
      </c>
      <c r="O295">
        <v>0.00456447</v>
      </c>
      <c r="P295">
        <v>0.00248921340856289</v>
      </c>
    </row>
    <row r="296" spans="1:16">
      <c r="A296" s="2">
        <v>30</v>
      </c>
      <c r="B296" s="18" t="s">
        <v>191</v>
      </c>
      <c r="C296" s="18">
        <v>2015</v>
      </c>
      <c r="D296">
        <v>644.608</v>
      </c>
      <c r="E296">
        <v>67531</v>
      </c>
      <c r="F296">
        <v>9762</v>
      </c>
      <c r="G296">
        <v>30316</v>
      </c>
      <c r="H296">
        <v>0.07909414</v>
      </c>
      <c r="I296">
        <v>0.09857088</v>
      </c>
      <c r="J296">
        <v>104.76289</v>
      </c>
      <c r="K296">
        <v>15.144088</v>
      </c>
      <c r="L296">
        <v>47.030133</v>
      </c>
      <c r="M296">
        <v>0.02522515</v>
      </c>
      <c r="N296">
        <v>0.02707754</v>
      </c>
      <c r="O296">
        <v>0.00468806</v>
      </c>
      <c r="P296">
        <v>0.00294391075302138</v>
      </c>
    </row>
    <row r="297" spans="1:16">
      <c r="A297" s="2">
        <v>30</v>
      </c>
      <c r="B297" s="18" t="s">
        <v>191</v>
      </c>
      <c r="C297" s="18">
        <v>2016</v>
      </c>
      <c r="D297">
        <v>692.56587</v>
      </c>
      <c r="E297">
        <v>42882</v>
      </c>
      <c r="F297">
        <v>8535</v>
      </c>
      <c r="G297">
        <v>21184</v>
      </c>
      <c r="H297">
        <v>0.1438759</v>
      </c>
      <c r="I297">
        <v>0.17528572</v>
      </c>
      <c r="J297">
        <v>61.917576</v>
      </c>
      <c r="K297">
        <v>12.323738</v>
      </c>
      <c r="L297">
        <v>30.587704</v>
      </c>
      <c r="M297">
        <v>0.02710316</v>
      </c>
      <c r="N297">
        <v>0.01550759</v>
      </c>
      <c r="O297">
        <v>0.00529412</v>
      </c>
      <c r="P297">
        <v>0.00270453008789723</v>
      </c>
    </row>
    <row r="298" spans="1:16">
      <c r="A298" s="2">
        <v>30</v>
      </c>
      <c r="B298" s="18" t="s">
        <v>191</v>
      </c>
      <c r="C298" s="18">
        <v>2017</v>
      </c>
      <c r="D298">
        <v>734.353</v>
      </c>
      <c r="E298">
        <v>26019</v>
      </c>
      <c r="F298">
        <v>7848</v>
      </c>
      <c r="G298">
        <v>16020</v>
      </c>
      <c r="H298">
        <v>0.14235817</v>
      </c>
      <c r="I298">
        <v>0.17082116</v>
      </c>
      <c r="J298">
        <v>35.431189</v>
      </c>
      <c r="K298">
        <v>10.686958</v>
      </c>
      <c r="L298">
        <v>21.815122</v>
      </c>
      <c r="M298">
        <v>0.03062131</v>
      </c>
      <c r="N298">
        <v>0.01044475</v>
      </c>
      <c r="O298">
        <v>0.00324366</v>
      </c>
      <c r="P298">
        <v>0.002002002002002</v>
      </c>
    </row>
    <row r="299" spans="1:16">
      <c r="A299" s="2">
        <v>30</v>
      </c>
      <c r="B299" s="18" t="s">
        <v>191</v>
      </c>
      <c r="C299" s="18">
        <v>2018</v>
      </c>
      <c r="D299">
        <v>783.258</v>
      </c>
      <c r="E299">
        <v>16458</v>
      </c>
      <c r="F299">
        <v>7509</v>
      </c>
      <c r="G299">
        <v>12125</v>
      </c>
      <c r="H299">
        <v>0.08277303</v>
      </c>
      <c r="I299">
        <v>0.15553617</v>
      </c>
      <c r="J299">
        <v>21.012234</v>
      </c>
      <c r="K299">
        <v>9.5868794</v>
      </c>
      <c r="L299">
        <v>15.480212</v>
      </c>
      <c r="M299">
        <v>0.02113622</v>
      </c>
      <c r="N299">
        <v>0.00787537</v>
      </c>
      <c r="O299">
        <v>0.00541712</v>
      </c>
      <c r="P299">
        <v>0.00274858528698464</v>
      </c>
    </row>
    <row r="300" spans="1:16">
      <c r="A300" s="2">
        <v>30</v>
      </c>
      <c r="B300" s="18" t="s">
        <v>191</v>
      </c>
      <c r="C300" s="18">
        <v>2019</v>
      </c>
      <c r="D300">
        <v>765.3</v>
      </c>
      <c r="E300">
        <v>13462</v>
      </c>
      <c r="F300">
        <v>7609</v>
      </c>
      <c r="G300">
        <v>10801</v>
      </c>
      <c r="H300">
        <v>0.06435901</v>
      </c>
      <c r="I300">
        <v>0.1494909</v>
      </c>
      <c r="J300">
        <v>17.590487</v>
      </c>
      <c r="K300">
        <v>9.9425062</v>
      </c>
      <c r="L300">
        <v>14.11342</v>
      </c>
      <c r="M300">
        <v>0.02423766</v>
      </c>
      <c r="N300">
        <v>0.00845554</v>
      </c>
      <c r="O300">
        <v>0.00549645</v>
      </c>
      <c r="P300">
        <v>0.00269029909795854</v>
      </c>
    </row>
    <row r="301" spans="1:16">
      <c r="A301" s="2">
        <v>30</v>
      </c>
      <c r="B301" s="18" t="s">
        <v>191</v>
      </c>
      <c r="C301" s="18">
        <v>2020</v>
      </c>
      <c r="D301" s="7">
        <v>781.642</v>
      </c>
      <c r="P301">
        <v>0.00219812426729191</v>
      </c>
    </row>
    <row r="302" spans="1:16">
      <c r="A302" s="2">
        <v>31</v>
      </c>
      <c r="B302" s="18" t="s">
        <v>194</v>
      </c>
      <c r="C302" s="18">
        <v>2011</v>
      </c>
      <c r="D302">
        <v>354.184</v>
      </c>
      <c r="E302">
        <v>131440</v>
      </c>
      <c r="F302">
        <v>28191</v>
      </c>
      <c r="G302">
        <v>36761</v>
      </c>
      <c r="H302">
        <v>0.12155565</v>
      </c>
      <c r="I302">
        <v>0.28525709</v>
      </c>
      <c r="J302">
        <v>371.10654</v>
      </c>
      <c r="K302">
        <v>79.594222</v>
      </c>
      <c r="L302">
        <v>103.79069</v>
      </c>
      <c r="M302">
        <v>0.44817931</v>
      </c>
      <c r="N302">
        <v>0.72634014</v>
      </c>
      <c r="O302">
        <v>0.0058033</v>
      </c>
      <c r="P302">
        <v>0.0028715985231779</v>
      </c>
    </row>
    <row r="303" spans="1:16">
      <c r="A303" s="2">
        <v>31</v>
      </c>
      <c r="B303" s="18" t="s">
        <v>194</v>
      </c>
      <c r="C303" s="18">
        <v>2012</v>
      </c>
      <c r="D303">
        <v>401.243</v>
      </c>
      <c r="E303">
        <v>126921</v>
      </c>
      <c r="F303">
        <v>28191</v>
      </c>
      <c r="G303">
        <v>36761</v>
      </c>
      <c r="H303">
        <v>0.10786199</v>
      </c>
      <c r="I303">
        <v>0.11294575</v>
      </c>
      <c r="J303">
        <v>316.31954</v>
      </c>
      <c r="K303">
        <v>70.25917</v>
      </c>
      <c r="L303">
        <v>91.617798</v>
      </c>
      <c r="M303">
        <v>0.41314255</v>
      </c>
      <c r="N303">
        <v>0.56013257</v>
      </c>
      <c r="O303">
        <v>0.00409516</v>
      </c>
      <c r="P303">
        <v>0.00207720270036351</v>
      </c>
    </row>
    <row r="304" spans="1:16">
      <c r="A304" s="2">
        <v>31</v>
      </c>
      <c r="B304" s="18" t="s">
        <v>194</v>
      </c>
      <c r="C304" s="18">
        <v>2013</v>
      </c>
      <c r="D304">
        <v>442.07</v>
      </c>
      <c r="E304">
        <v>128227</v>
      </c>
      <c r="F304">
        <v>28103</v>
      </c>
      <c r="G304">
        <v>33823</v>
      </c>
      <c r="H304">
        <v>0.14069925</v>
      </c>
      <c r="I304">
        <v>0.14367852</v>
      </c>
      <c r="J304">
        <v>290.0604</v>
      </c>
      <c r="K304">
        <v>63.57138</v>
      </c>
      <c r="L304">
        <v>76.510507</v>
      </c>
      <c r="M304">
        <v>0.35133081</v>
      </c>
      <c r="N304">
        <v>0.45851245</v>
      </c>
      <c r="O304">
        <v>0.00529013</v>
      </c>
      <c r="P304">
        <v>0.0025821259503658</v>
      </c>
    </row>
    <row r="305" spans="1:16">
      <c r="A305" s="2">
        <v>31</v>
      </c>
      <c r="B305" s="18" t="s">
        <v>194</v>
      </c>
      <c r="C305" s="18">
        <v>2014</v>
      </c>
      <c r="D305">
        <v>478.6</v>
      </c>
      <c r="E305">
        <v>120567</v>
      </c>
      <c r="F305">
        <v>27101</v>
      </c>
      <c r="G305">
        <v>63411</v>
      </c>
      <c r="H305">
        <v>0.27007813</v>
      </c>
      <c r="I305">
        <v>0.40657748</v>
      </c>
      <c r="J305">
        <v>251.91601</v>
      </c>
      <c r="K305">
        <v>56.625575</v>
      </c>
      <c r="L305">
        <v>132.49269</v>
      </c>
      <c r="M305">
        <v>0.34099778</v>
      </c>
      <c r="N305">
        <v>0.36086687</v>
      </c>
      <c r="O305">
        <v>0.00603908</v>
      </c>
      <c r="P305">
        <v>0.00365575019040366</v>
      </c>
    </row>
    <row r="306" spans="1:16">
      <c r="A306" s="2">
        <v>31</v>
      </c>
      <c r="B306" s="18" t="s">
        <v>194</v>
      </c>
      <c r="C306" s="18">
        <v>2015</v>
      </c>
      <c r="D306">
        <v>517.05</v>
      </c>
      <c r="E306">
        <v>106599</v>
      </c>
      <c r="F306">
        <v>27402</v>
      </c>
      <c r="G306">
        <v>55380</v>
      </c>
      <c r="H306">
        <v>0.1782385</v>
      </c>
      <c r="I306">
        <v>0.23151102</v>
      </c>
      <c r="J306">
        <v>206.16768</v>
      </c>
      <c r="K306">
        <v>52.996809</v>
      </c>
      <c r="L306">
        <v>107.10763</v>
      </c>
      <c r="M306">
        <v>0.30555865</v>
      </c>
      <c r="N306">
        <v>0.30795978</v>
      </c>
      <c r="O306">
        <v>0.00691244</v>
      </c>
      <c r="P306">
        <v>0.00452634982217911</v>
      </c>
    </row>
    <row r="307" spans="1:16">
      <c r="A307" s="2">
        <v>31</v>
      </c>
      <c r="B307" s="18" t="s">
        <v>194</v>
      </c>
      <c r="C307" s="18">
        <v>2016</v>
      </c>
      <c r="D307">
        <v>517.06</v>
      </c>
      <c r="E307">
        <v>52544</v>
      </c>
      <c r="F307">
        <v>23805</v>
      </c>
      <c r="G307">
        <v>43918</v>
      </c>
      <c r="H307">
        <v>0.28742777</v>
      </c>
      <c r="I307">
        <v>0.37640443</v>
      </c>
      <c r="J307">
        <v>101.6207</v>
      </c>
      <c r="K307">
        <v>46.039144</v>
      </c>
      <c r="L307">
        <v>84.937918</v>
      </c>
      <c r="M307">
        <v>0.38689483</v>
      </c>
      <c r="N307">
        <v>0.21889285</v>
      </c>
      <c r="O307">
        <v>0.00654983</v>
      </c>
      <c r="P307">
        <v>0.00456764844857458</v>
      </c>
    </row>
    <row r="308" spans="1:16">
      <c r="A308" s="2">
        <v>31</v>
      </c>
      <c r="B308" s="18" t="s">
        <v>194</v>
      </c>
      <c r="C308" s="18">
        <v>2017</v>
      </c>
      <c r="D308">
        <v>585.492</v>
      </c>
      <c r="E308">
        <v>28467</v>
      </c>
      <c r="F308">
        <v>22650</v>
      </c>
      <c r="G308">
        <v>44101</v>
      </c>
      <c r="H308">
        <v>0.31341943</v>
      </c>
      <c r="I308">
        <v>0.39597555</v>
      </c>
      <c r="J308">
        <v>48.620647</v>
      </c>
      <c r="K308">
        <v>38.685413</v>
      </c>
      <c r="L308">
        <v>75.322976</v>
      </c>
      <c r="M308">
        <v>0.42183059</v>
      </c>
      <c r="N308">
        <v>0.15048909</v>
      </c>
      <c r="O308">
        <v>0.00589018</v>
      </c>
      <c r="P308">
        <v>0.00324232081911263</v>
      </c>
    </row>
    <row r="309" spans="1:16">
      <c r="A309" s="2">
        <v>31</v>
      </c>
      <c r="B309" s="18" t="s">
        <v>194</v>
      </c>
      <c r="C309" s="18">
        <v>2018</v>
      </c>
      <c r="D309">
        <v>615.678</v>
      </c>
      <c r="E309">
        <v>18253</v>
      </c>
      <c r="F309">
        <v>21807</v>
      </c>
      <c r="G309">
        <v>44278</v>
      </c>
      <c r="H309">
        <v>0.19301919</v>
      </c>
      <c r="I309">
        <v>0.39160382</v>
      </c>
      <c r="J309">
        <v>29.646991</v>
      </c>
      <c r="K309">
        <v>35.419489</v>
      </c>
      <c r="L309">
        <v>71.917463</v>
      </c>
      <c r="M309">
        <v>0.32680955</v>
      </c>
      <c r="N309">
        <v>0.12490905</v>
      </c>
      <c r="O309">
        <v>0.00486618</v>
      </c>
      <c r="P309">
        <v>0.00222772277227723</v>
      </c>
    </row>
    <row r="310" spans="1:16">
      <c r="A310" s="2">
        <v>31</v>
      </c>
      <c r="B310" s="18" t="s">
        <v>194</v>
      </c>
      <c r="C310" s="18">
        <v>2019</v>
      </c>
      <c r="D310">
        <v>568.9</v>
      </c>
      <c r="E310">
        <v>13225</v>
      </c>
      <c r="F310">
        <v>21187</v>
      </c>
      <c r="G310">
        <v>44447</v>
      </c>
      <c r="H310">
        <v>0.13869954</v>
      </c>
      <c r="I310">
        <v>0.36510343</v>
      </c>
      <c r="J310">
        <v>23.246616</v>
      </c>
      <c r="K310">
        <v>37.242046</v>
      </c>
      <c r="L310">
        <v>78.127966</v>
      </c>
      <c r="M310">
        <v>0.37143764</v>
      </c>
      <c r="N310">
        <v>0.13826712</v>
      </c>
      <c r="O310">
        <v>0.00422246</v>
      </c>
      <c r="P310">
        <v>0.00232459847844463</v>
      </c>
    </row>
    <row r="311" spans="1:16">
      <c r="A311" s="2">
        <v>31</v>
      </c>
      <c r="B311" s="18" t="s">
        <v>194</v>
      </c>
      <c r="C311" s="18">
        <v>2020</v>
      </c>
      <c r="D311" s="7">
        <v>587.217</v>
      </c>
      <c r="P311">
        <v>0.00300120048019208</v>
      </c>
    </row>
    <row r="312" spans="1:16">
      <c r="A312" s="2">
        <v>32</v>
      </c>
      <c r="B312" s="18" t="s">
        <v>200</v>
      </c>
      <c r="C312" s="18">
        <v>2011</v>
      </c>
      <c r="D312">
        <v>289.669</v>
      </c>
      <c r="E312">
        <v>140451</v>
      </c>
      <c r="F312">
        <v>16690</v>
      </c>
      <c r="G312">
        <v>40963</v>
      </c>
      <c r="H312">
        <v>0.09624265</v>
      </c>
      <c r="I312">
        <v>0.21681836</v>
      </c>
      <c r="J312">
        <v>484.86721</v>
      </c>
      <c r="K312">
        <v>57.617488</v>
      </c>
      <c r="L312">
        <v>141.41313</v>
      </c>
      <c r="M312">
        <v>0.2754725</v>
      </c>
      <c r="N312">
        <v>0.46896905</v>
      </c>
      <c r="O312">
        <v>0.00577944</v>
      </c>
      <c r="P312">
        <v>0.00440589288172931</v>
      </c>
    </row>
    <row r="313" spans="1:16">
      <c r="A313" s="2">
        <v>32</v>
      </c>
      <c r="B313" s="18" t="s">
        <v>200</v>
      </c>
      <c r="C313" s="18">
        <v>2012</v>
      </c>
      <c r="D313">
        <v>318.937</v>
      </c>
      <c r="E313">
        <v>131236</v>
      </c>
      <c r="F313">
        <v>16855</v>
      </c>
      <c r="G313">
        <v>45823</v>
      </c>
      <c r="H313">
        <v>0.08295633</v>
      </c>
      <c r="I313">
        <v>0.08506747</v>
      </c>
      <c r="J313">
        <v>411.47938</v>
      </c>
      <c r="K313">
        <v>52.847428</v>
      </c>
      <c r="L313">
        <v>143.67414</v>
      </c>
      <c r="M313">
        <v>0.27216493</v>
      </c>
      <c r="N313">
        <v>0.37768778</v>
      </c>
      <c r="O313">
        <v>0.0039426</v>
      </c>
      <c r="P313">
        <v>0.00222965440356745</v>
      </c>
    </row>
    <row r="314" spans="1:16">
      <c r="A314" s="2">
        <v>32</v>
      </c>
      <c r="B314" s="18" t="s">
        <v>200</v>
      </c>
      <c r="C314" s="18">
        <v>2013</v>
      </c>
      <c r="D314">
        <v>350.154</v>
      </c>
      <c r="E314">
        <v>122930</v>
      </c>
      <c r="F314">
        <v>15680</v>
      </c>
      <c r="G314">
        <v>59809</v>
      </c>
      <c r="H314">
        <v>0.10434723</v>
      </c>
      <c r="I314">
        <v>0.10439708</v>
      </c>
      <c r="J314">
        <v>351.0741</v>
      </c>
      <c r="K314">
        <v>44.780297</v>
      </c>
      <c r="L314">
        <v>170.8077</v>
      </c>
      <c r="M314">
        <v>0.20763124</v>
      </c>
      <c r="N314">
        <v>0.2709345</v>
      </c>
      <c r="O314">
        <v>0.00508475</v>
      </c>
      <c r="P314">
        <v>0.00267111853088481</v>
      </c>
    </row>
    <row r="315" spans="1:16">
      <c r="A315" s="2">
        <v>32</v>
      </c>
      <c r="B315" s="18" t="s">
        <v>200</v>
      </c>
      <c r="C315" s="18">
        <v>2014</v>
      </c>
      <c r="D315">
        <v>380.00607</v>
      </c>
      <c r="E315">
        <v>104519</v>
      </c>
      <c r="F315">
        <v>16408</v>
      </c>
      <c r="G315">
        <v>71621</v>
      </c>
      <c r="H315">
        <v>0.20446502</v>
      </c>
      <c r="I315">
        <v>0.30185535</v>
      </c>
      <c r="J315">
        <v>275.04561</v>
      </c>
      <c r="K315">
        <v>43.178258</v>
      </c>
      <c r="L315">
        <v>188.47331</v>
      </c>
      <c r="M315">
        <v>0.22830998</v>
      </c>
      <c r="N315">
        <v>0.22986096</v>
      </c>
      <c r="O315">
        <v>0.00518395</v>
      </c>
      <c r="P315">
        <v>0.00390991554582421</v>
      </c>
    </row>
    <row r="316" spans="1:16">
      <c r="A316" s="2">
        <v>32</v>
      </c>
      <c r="B316" s="18" t="s">
        <v>200</v>
      </c>
      <c r="C316" s="18">
        <v>2015</v>
      </c>
      <c r="D316">
        <v>401.31243</v>
      </c>
      <c r="E316">
        <v>83194</v>
      </c>
      <c r="F316">
        <v>16663</v>
      </c>
      <c r="G316">
        <v>54597</v>
      </c>
      <c r="H316">
        <v>0.12241677</v>
      </c>
      <c r="I316">
        <v>0.1564207</v>
      </c>
      <c r="J316">
        <v>207.30482</v>
      </c>
      <c r="K316">
        <v>41.521266</v>
      </c>
      <c r="L316">
        <v>136.04612</v>
      </c>
      <c r="M316">
        <v>0.19567238</v>
      </c>
      <c r="N316">
        <v>0.19680862</v>
      </c>
      <c r="O316">
        <v>0.00604671</v>
      </c>
      <c r="P316">
        <v>0.00317460317460317</v>
      </c>
    </row>
    <row r="317" spans="1:16">
      <c r="A317" s="2">
        <v>32</v>
      </c>
      <c r="B317" s="18" t="s">
        <v>200</v>
      </c>
      <c r="C317" s="18">
        <v>2016</v>
      </c>
      <c r="D317">
        <v>430.182</v>
      </c>
      <c r="E317">
        <v>43943</v>
      </c>
      <c r="F317">
        <v>13344</v>
      </c>
      <c r="G317">
        <v>29710</v>
      </c>
      <c r="H317">
        <v>0.18728658</v>
      </c>
      <c r="I317">
        <v>0.23677105</v>
      </c>
      <c r="J317">
        <v>102.14979</v>
      </c>
      <c r="K317">
        <v>31.019429</v>
      </c>
      <c r="L317">
        <v>69.063792</v>
      </c>
      <c r="M317">
        <v>0.17944573</v>
      </c>
      <c r="N317">
        <v>0.10046872</v>
      </c>
      <c r="O317">
        <v>0.00603412</v>
      </c>
      <c r="P317">
        <v>0.00360053060451014</v>
      </c>
    </row>
    <row r="318" spans="1:16">
      <c r="A318" s="2">
        <v>32</v>
      </c>
      <c r="B318" s="18" t="s">
        <v>200</v>
      </c>
      <c r="C318" s="18">
        <v>2017</v>
      </c>
      <c r="D318">
        <v>463.677</v>
      </c>
      <c r="E318">
        <v>23568</v>
      </c>
      <c r="F318">
        <v>13498</v>
      </c>
      <c r="G318">
        <v>12530</v>
      </c>
      <c r="H318">
        <v>0.18027025</v>
      </c>
      <c r="I318">
        <v>0.22149049</v>
      </c>
      <c r="J318">
        <v>50.828486</v>
      </c>
      <c r="K318">
        <v>29.110782</v>
      </c>
      <c r="L318">
        <v>27.023122</v>
      </c>
      <c r="M318">
        <v>0.23442117</v>
      </c>
      <c r="N318">
        <v>0.08433831</v>
      </c>
      <c r="O318">
        <v>0.00428309</v>
      </c>
      <c r="P318">
        <v>0.00288652354320765</v>
      </c>
    </row>
    <row r="319" spans="1:16">
      <c r="A319" s="2">
        <v>32</v>
      </c>
      <c r="B319" s="18" t="s">
        <v>200</v>
      </c>
      <c r="C319" s="18">
        <v>2018</v>
      </c>
      <c r="D319">
        <v>493.058</v>
      </c>
      <c r="E319">
        <v>21156</v>
      </c>
      <c r="F319">
        <v>12888</v>
      </c>
      <c r="G319">
        <v>10468</v>
      </c>
      <c r="H319">
        <v>0.11168232</v>
      </c>
      <c r="I319">
        <v>0.2287175</v>
      </c>
      <c r="J319">
        <v>42.907731</v>
      </c>
      <c r="K319">
        <v>26.138913</v>
      </c>
      <c r="L319">
        <v>21.230768</v>
      </c>
      <c r="M319">
        <v>0.17779393</v>
      </c>
      <c r="N319">
        <v>0.06729333</v>
      </c>
      <c r="O319">
        <v>0.0057294</v>
      </c>
      <c r="P319">
        <v>0.00293887147335423</v>
      </c>
    </row>
    <row r="320" spans="1:16">
      <c r="A320" s="2">
        <v>32</v>
      </c>
      <c r="B320" s="18" t="s">
        <v>200</v>
      </c>
      <c r="C320" s="18">
        <v>2019</v>
      </c>
      <c r="D320">
        <v>437</v>
      </c>
      <c r="E320">
        <v>18743</v>
      </c>
      <c r="F320">
        <v>12279</v>
      </c>
      <c r="G320">
        <v>8406</v>
      </c>
      <c r="H320">
        <v>0.09029648</v>
      </c>
      <c r="I320">
        <v>0.21494637</v>
      </c>
      <c r="J320">
        <v>42.89016</v>
      </c>
      <c r="K320">
        <v>28.098398</v>
      </c>
      <c r="L320">
        <v>19.235698</v>
      </c>
      <c r="M320">
        <v>0.21311611</v>
      </c>
      <c r="N320">
        <v>0.0780437</v>
      </c>
      <c r="O320">
        <v>0.00441971</v>
      </c>
      <c r="P320">
        <v>0.00260831763512534</v>
      </c>
    </row>
    <row r="321" spans="1:16">
      <c r="A321" s="2">
        <v>32</v>
      </c>
      <c r="B321" s="18" t="s">
        <v>200</v>
      </c>
      <c r="C321" s="18">
        <v>2020</v>
      </c>
      <c r="D321" s="7">
        <v>449.431</v>
      </c>
      <c r="P321">
        <v>0.00296693981350664</v>
      </c>
    </row>
    <row r="322" spans="1:16">
      <c r="A322" s="2">
        <v>33</v>
      </c>
      <c r="B322" s="18" t="s">
        <v>205</v>
      </c>
      <c r="C322" s="18">
        <v>2011</v>
      </c>
      <c r="D322">
        <v>230.431</v>
      </c>
      <c r="E322">
        <v>77588</v>
      </c>
      <c r="F322">
        <v>8019</v>
      </c>
      <c r="G322">
        <v>23685</v>
      </c>
      <c r="H322">
        <v>0.05030185</v>
      </c>
      <c r="I322">
        <v>0.10147219</v>
      </c>
      <c r="J322">
        <v>336.70817</v>
      </c>
      <c r="K322">
        <v>34.800005</v>
      </c>
      <c r="L322">
        <v>102.78565</v>
      </c>
      <c r="M322">
        <v>0.10205028</v>
      </c>
      <c r="N322">
        <v>0.18369744</v>
      </c>
      <c r="O322">
        <v>0.0065696</v>
      </c>
      <c r="P322">
        <v>0.00309789343246592</v>
      </c>
    </row>
    <row r="323" spans="1:16">
      <c r="A323" s="2">
        <v>33</v>
      </c>
      <c r="B323" s="18" t="s">
        <v>205</v>
      </c>
      <c r="C323" s="18">
        <v>2012</v>
      </c>
      <c r="D323">
        <v>254.701</v>
      </c>
      <c r="E323">
        <v>70980</v>
      </c>
      <c r="F323">
        <v>8423</v>
      </c>
      <c r="G323">
        <v>19577</v>
      </c>
      <c r="H323">
        <v>0.04248374</v>
      </c>
      <c r="I323">
        <v>0.04031278</v>
      </c>
      <c r="J323">
        <v>278.67971</v>
      </c>
      <c r="K323">
        <v>33.070149</v>
      </c>
      <c r="L323">
        <v>76.862674</v>
      </c>
      <c r="M323">
        <v>0.10444756</v>
      </c>
      <c r="N323">
        <v>0.15159395</v>
      </c>
      <c r="O323">
        <v>0.00587816</v>
      </c>
      <c r="P323">
        <v>0.00327102803738318</v>
      </c>
    </row>
    <row r="324" spans="1:16">
      <c r="A324" s="2">
        <v>33</v>
      </c>
      <c r="B324" s="18" t="s">
        <v>205</v>
      </c>
      <c r="C324" s="18">
        <v>2013</v>
      </c>
      <c r="D324">
        <v>279.07</v>
      </c>
      <c r="E324">
        <v>60160</v>
      </c>
      <c r="F324">
        <v>8224</v>
      </c>
      <c r="G324">
        <v>14241</v>
      </c>
      <c r="H324">
        <v>0.04986241</v>
      </c>
      <c r="I324">
        <v>0.04719423</v>
      </c>
      <c r="J324">
        <v>215.57315</v>
      </c>
      <c r="K324">
        <v>29.469309</v>
      </c>
      <c r="L324">
        <v>51.030207</v>
      </c>
      <c r="M324">
        <v>0.08216205</v>
      </c>
      <c r="N324">
        <v>0.11112465</v>
      </c>
      <c r="O324">
        <v>0.00427433</v>
      </c>
      <c r="P324">
        <v>0.00165920026547204</v>
      </c>
    </row>
    <row r="325" spans="1:16">
      <c r="A325" s="2">
        <v>33</v>
      </c>
      <c r="B325" s="18" t="s">
        <v>205</v>
      </c>
      <c r="C325" s="18">
        <v>2014</v>
      </c>
      <c r="D325">
        <v>300.21852</v>
      </c>
      <c r="E325">
        <v>47937</v>
      </c>
      <c r="F325">
        <v>9299</v>
      </c>
      <c r="G325">
        <v>23990</v>
      </c>
      <c r="H325">
        <v>0.09774961</v>
      </c>
      <c r="I325">
        <v>0.12995755</v>
      </c>
      <c r="J325">
        <v>159.67369</v>
      </c>
      <c r="K325">
        <v>30.974105</v>
      </c>
      <c r="L325">
        <v>79.908461</v>
      </c>
      <c r="M325">
        <v>0.09907574</v>
      </c>
      <c r="N325">
        <v>0.10866187</v>
      </c>
      <c r="O325">
        <v>0.00575895</v>
      </c>
      <c r="P325">
        <v>0.00257163850110213</v>
      </c>
    </row>
    <row r="326" spans="1:16">
      <c r="A326" s="2">
        <v>33</v>
      </c>
      <c r="B326" s="18" t="s">
        <v>205</v>
      </c>
      <c r="C326" s="18">
        <v>2015</v>
      </c>
      <c r="D326">
        <v>315.839</v>
      </c>
      <c r="E326">
        <v>43417</v>
      </c>
      <c r="F326">
        <v>9771</v>
      </c>
      <c r="G326">
        <v>16190</v>
      </c>
      <c r="H326">
        <v>0.06465889</v>
      </c>
      <c r="I326">
        <v>0.07721575</v>
      </c>
      <c r="J326">
        <v>137.46561</v>
      </c>
      <c r="K326">
        <v>30.936648</v>
      </c>
      <c r="L326">
        <v>51.260294</v>
      </c>
      <c r="M326">
        <v>0.1013988</v>
      </c>
      <c r="N326">
        <v>0.10465438</v>
      </c>
      <c r="O326">
        <v>0.00383842</v>
      </c>
      <c r="P326">
        <v>0.00111731843575419</v>
      </c>
    </row>
    <row r="327" spans="1:16">
      <c r="A327" s="2">
        <v>33</v>
      </c>
      <c r="B327" s="18" t="s">
        <v>205</v>
      </c>
      <c r="C327" s="18">
        <v>2016</v>
      </c>
      <c r="D327">
        <v>331.679</v>
      </c>
      <c r="E327">
        <v>18327</v>
      </c>
      <c r="F327">
        <v>7011</v>
      </c>
      <c r="G327">
        <v>17520</v>
      </c>
      <c r="H327">
        <v>0.09270795</v>
      </c>
      <c r="I327">
        <v>0.11367452</v>
      </c>
      <c r="J327">
        <v>55.255232</v>
      </c>
      <c r="K327">
        <v>21.137907</v>
      </c>
      <c r="L327">
        <v>52.822156</v>
      </c>
      <c r="M327">
        <v>0.07670582</v>
      </c>
      <c r="N327">
        <v>0.04422963</v>
      </c>
      <c r="O327">
        <v>0.00627376</v>
      </c>
      <c r="P327">
        <v>0.00407470288624788</v>
      </c>
    </row>
    <row r="328" spans="1:16">
      <c r="A328" s="2">
        <v>33</v>
      </c>
      <c r="B328" s="18" t="s">
        <v>205</v>
      </c>
      <c r="C328" s="18">
        <v>2017</v>
      </c>
      <c r="D328">
        <v>357.839</v>
      </c>
      <c r="E328">
        <v>11865</v>
      </c>
      <c r="F328">
        <v>6367</v>
      </c>
      <c r="G328">
        <v>7678</v>
      </c>
      <c r="H328">
        <v>0.0888434</v>
      </c>
      <c r="I328">
        <v>0.10486437</v>
      </c>
      <c r="J328">
        <v>33.15737</v>
      </c>
      <c r="K328">
        <v>17.792918</v>
      </c>
      <c r="L328">
        <v>21.456577</v>
      </c>
      <c r="M328">
        <v>0.08235584</v>
      </c>
      <c r="N328">
        <v>0.03011804</v>
      </c>
      <c r="O328">
        <v>0.00421867</v>
      </c>
      <c r="P328">
        <v>0.0024581348901521</v>
      </c>
    </row>
    <row r="329" spans="1:16">
      <c r="A329" s="2">
        <v>33</v>
      </c>
      <c r="B329" s="18" t="s">
        <v>205</v>
      </c>
      <c r="C329" s="18">
        <v>2018</v>
      </c>
      <c r="D329">
        <v>365.153</v>
      </c>
      <c r="E329">
        <v>8071</v>
      </c>
      <c r="F329">
        <v>6431</v>
      </c>
      <c r="G329">
        <v>10798</v>
      </c>
      <c r="H329">
        <v>0.05889323</v>
      </c>
      <c r="I329">
        <v>0.11337626</v>
      </c>
      <c r="J329">
        <v>22.103064</v>
      </c>
      <c r="K329">
        <v>17.611796</v>
      </c>
      <c r="L329">
        <v>29.571166</v>
      </c>
      <c r="M329">
        <v>0.07518182</v>
      </c>
      <c r="N329">
        <v>0.029149</v>
      </c>
      <c r="O329">
        <v>0.00683554</v>
      </c>
      <c r="P329">
        <v>0.00408888888888889</v>
      </c>
    </row>
    <row r="330" spans="1:16">
      <c r="A330" s="2">
        <v>33</v>
      </c>
      <c r="B330" s="18" t="s">
        <v>205</v>
      </c>
      <c r="C330" s="18">
        <v>2019</v>
      </c>
      <c r="D330">
        <v>266.4</v>
      </c>
      <c r="E330">
        <v>5755</v>
      </c>
      <c r="F330">
        <v>6411</v>
      </c>
      <c r="G330">
        <v>7936</v>
      </c>
      <c r="H330">
        <v>0.04116882</v>
      </c>
      <c r="I330">
        <v>0.09930343</v>
      </c>
      <c r="J330">
        <v>21.602853</v>
      </c>
      <c r="K330">
        <v>24.065315</v>
      </c>
      <c r="L330">
        <v>29.78979</v>
      </c>
      <c r="M330">
        <v>0.1483139</v>
      </c>
      <c r="N330">
        <v>0.05603311</v>
      </c>
      <c r="O330">
        <v>0.00663558</v>
      </c>
      <c r="P330">
        <v>0.00291500460263885</v>
      </c>
    </row>
    <row r="331" spans="1:16">
      <c r="A331" s="2">
        <v>33</v>
      </c>
      <c r="B331" s="18" t="s">
        <v>205</v>
      </c>
      <c r="C331" s="18">
        <v>2020</v>
      </c>
      <c r="D331" s="7">
        <v>276.646</v>
      </c>
      <c r="P331">
        <v>0.00282885431400283</v>
      </c>
    </row>
    <row r="332" spans="1:16">
      <c r="A332" s="2">
        <v>34</v>
      </c>
      <c r="B332" s="18" t="s">
        <v>210</v>
      </c>
      <c r="C332" s="18">
        <v>2011</v>
      </c>
      <c r="D332">
        <v>211.095</v>
      </c>
      <c r="E332">
        <v>46368</v>
      </c>
      <c r="F332">
        <v>2309</v>
      </c>
      <c r="G332">
        <v>26702</v>
      </c>
      <c r="H332">
        <v>0.0260904</v>
      </c>
      <c r="I332">
        <v>0.04358757</v>
      </c>
      <c r="J332">
        <v>219.65466</v>
      </c>
      <c r="K332">
        <v>10.938203</v>
      </c>
      <c r="L332">
        <v>126.49281</v>
      </c>
      <c r="M332">
        <v>0.01727508</v>
      </c>
      <c r="N332">
        <v>0.03761038</v>
      </c>
      <c r="O332">
        <v>0.00687922</v>
      </c>
      <c r="P332">
        <v>0.00455684666210982</v>
      </c>
    </row>
    <row r="333" spans="1:16">
      <c r="A333" s="2">
        <v>34</v>
      </c>
      <c r="B333" s="18" t="s">
        <v>210</v>
      </c>
      <c r="C333" s="18">
        <v>2012</v>
      </c>
      <c r="D333">
        <v>233.786</v>
      </c>
      <c r="E333">
        <v>39702</v>
      </c>
      <c r="F333">
        <v>2479</v>
      </c>
      <c r="G333">
        <v>6629</v>
      </c>
      <c r="H333">
        <v>0.01779027</v>
      </c>
      <c r="I333">
        <v>0.01295883</v>
      </c>
      <c r="J333">
        <v>169.82197</v>
      </c>
      <c r="K333">
        <v>10.603715</v>
      </c>
      <c r="L333">
        <v>28.354991</v>
      </c>
      <c r="M333">
        <v>0.01444872</v>
      </c>
      <c r="N333">
        <v>0.02575103</v>
      </c>
      <c r="O333">
        <v>0.00516796</v>
      </c>
      <c r="P333">
        <v>0.00434656621269197</v>
      </c>
    </row>
    <row r="334" spans="1:16">
      <c r="A334" s="2">
        <v>34</v>
      </c>
      <c r="B334" s="18" t="s">
        <v>210</v>
      </c>
      <c r="C334" s="18">
        <v>2013</v>
      </c>
      <c r="D334">
        <v>254.969</v>
      </c>
      <c r="E334">
        <v>36212</v>
      </c>
      <c r="F334">
        <v>2740</v>
      </c>
      <c r="G334">
        <v>7999</v>
      </c>
      <c r="H334">
        <v>0.02283972</v>
      </c>
      <c r="I334">
        <v>0.01881967</v>
      </c>
      <c r="J334">
        <v>142.02511</v>
      </c>
      <c r="K334">
        <v>10.746404</v>
      </c>
      <c r="L334">
        <v>31.372441</v>
      </c>
      <c r="M334">
        <v>0.01446757</v>
      </c>
      <c r="N334">
        <v>0.0211805</v>
      </c>
      <c r="O334">
        <v>0.00728763</v>
      </c>
      <c r="P334">
        <v>0.00451282051282051</v>
      </c>
    </row>
    <row r="335" spans="1:16">
      <c r="A335" s="2">
        <v>34</v>
      </c>
      <c r="B335" s="18" t="s">
        <v>210</v>
      </c>
      <c r="C335" s="18">
        <v>2014</v>
      </c>
      <c r="D335">
        <v>279.034</v>
      </c>
      <c r="E335">
        <v>30669</v>
      </c>
      <c r="F335">
        <v>2710</v>
      </c>
      <c r="G335">
        <v>12313</v>
      </c>
      <c r="H335">
        <v>0.04149497</v>
      </c>
      <c r="I335">
        <v>0.04126376</v>
      </c>
      <c r="J335">
        <v>109.91134</v>
      </c>
      <c r="K335">
        <v>9.7120781</v>
      </c>
      <c r="L335">
        <v>44.127239</v>
      </c>
      <c r="M335">
        <v>0.01171001</v>
      </c>
      <c r="N335">
        <v>0.01465523</v>
      </c>
      <c r="O335">
        <v>0.0060701</v>
      </c>
      <c r="P335">
        <v>0.00497600853030034</v>
      </c>
    </row>
    <row r="336" spans="1:16">
      <c r="A336" s="2">
        <v>34</v>
      </c>
      <c r="B336" s="18" t="s">
        <v>210</v>
      </c>
      <c r="C336" s="18">
        <v>2015</v>
      </c>
      <c r="D336">
        <v>300.157</v>
      </c>
      <c r="E336">
        <v>24663</v>
      </c>
      <c r="F336">
        <v>2598</v>
      </c>
      <c r="G336">
        <v>12542</v>
      </c>
      <c r="H336">
        <v>0.02510818</v>
      </c>
      <c r="I336">
        <v>0.02378884</v>
      </c>
      <c r="J336">
        <v>82.166999</v>
      </c>
      <c r="K336">
        <v>8.6554703</v>
      </c>
      <c r="L336">
        <v>41.784799</v>
      </c>
      <c r="M336">
        <v>0.00865343</v>
      </c>
      <c r="N336">
        <v>0.00984784</v>
      </c>
      <c r="O336">
        <v>0.00427033</v>
      </c>
      <c r="P336">
        <v>0.00336247478143914</v>
      </c>
    </row>
    <row r="337" spans="1:16">
      <c r="A337" s="2">
        <v>34</v>
      </c>
      <c r="B337" s="18" t="s">
        <v>210</v>
      </c>
      <c r="C337" s="18">
        <v>2016</v>
      </c>
      <c r="D337">
        <v>321.22</v>
      </c>
      <c r="E337">
        <v>17811</v>
      </c>
      <c r="F337">
        <v>2428</v>
      </c>
      <c r="G337">
        <v>15029</v>
      </c>
      <c r="H337">
        <v>0.05700984</v>
      </c>
      <c r="I337">
        <v>0.06213331</v>
      </c>
      <c r="J337">
        <v>55.44798</v>
      </c>
      <c r="K337">
        <v>7.5586825</v>
      </c>
      <c r="L337">
        <v>46.787249</v>
      </c>
      <c r="M337">
        <v>0.01221921</v>
      </c>
      <c r="N337">
        <v>0.00615921</v>
      </c>
      <c r="O337">
        <v>0.00586068</v>
      </c>
      <c r="P337">
        <v>0.00439993931118191</v>
      </c>
    </row>
    <row r="338" spans="1:16">
      <c r="A338" s="2">
        <v>34</v>
      </c>
      <c r="B338" s="18" t="s">
        <v>210</v>
      </c>
      <c r="C338" s="18">
        <v>2017</v>
      </c>
      <c r="D338">
        <v>351.291</v>
      </c>
      <c r="E338">
        <v>8369</v>
      </c>
      <c r="F338">
        <v>1947</v>
      </c>
      <c r="G338">
        <v>3717</v>
      </c>
      <c r="H338">
        <v>0.03848248</v>
      </c>
      <c r="I338">
        <v>0.03960737</v>
      </c>
      <c r="J338">
        <v>23.823554</v>
      </c>
      <c r="K338">
        <v>5.5424136</v>
      </c>
      <c r="L338">
        <v>10.580971</v>
      </c>
      <c r="M338">
        <v>0.00690897</v>
      </c>
      <c r="N338">
        <v>0.00237022</v>
      </c>
      <c r="O338">
        <v>0.00410172</v>
      </c>
      <c r="P338">
        <v>0.00224181736661187</v>
      </c>
    </row>
    <row r="339" spans="1:16">
      <c r="A339" s="2">
        <v>34</v>
      </c>
      <c r="B339" s="18" t="s">
        <v>210</v>
      </c>
      <c r="C339" s="18">
        <v>2018</v>
      </c>
      <c r="D339">
        <v>364.148</v>
      </c>
      <c r="E339">
        <v>8369</v>
      </c>
      <c r="F339">
        <v>1947</v>
      </c>
      <c r="G339">
        <v>3717</v>
      </c>
      <c r="H339">
        <v>0.03069605</v>
      </c>
      <c r="I339">
        <v>0.04837071</v>
      </c>
      <c r="J339">
        <v>22.982414</v>
      </c>
      <c r="K339">
        <v>5.3467272</v>
      </c>
      <c r="L339">
        <v>10.207388</v>
      </c>
      <c r="M339">
        <v>0.00775819</v>
      </c>
      <c r="N339">
        <v>0.00216566</v>
      </c>
      <c r="O339">
        <v>0.00674946</v>
      </c>
      <c r="P339">
        <v>0.0030336124256765</v>
      </c>
    </row>
    <row r="340" spans="1:16">
      <c r="A340" s="2">
        <v>34</v>
      </c>
      <c r="B340" s="18" t="s">
        <v>210</v>
      </c>
      <c r="C340" s="18">
        <v>2019</v>
      </c>
      <c r="D340">
        <v>296.4</v>
      </c>
      <c r="E340">
        <v>2782</v>
      </c>
      <c r="F340">
        <v>1995</v>
      </c>
      <c r="G340">
        <v>1795</v>
      </c>
      <c r="H340">
        <v>0.01425452</v>
      </c>
      <c r="I340">
        <v>0.02727029</v>
      </c>
      <c r="J340">
        <v>9.3859649</v>
      </c>
      <c r="K340">
        <v>6.7307692</v>
      </c>
      <c r="L340">
        <v>6.0560054</v>
      </c>
      <c r="M340">
        <v>0.00932129</v>
      </c>
      <c r="N340">
        <v>0.00338306</v>
      </c>
      <c r="O340">
        <v>0.00469186</v>
      </c>
      <c r="P340">
        <v>0.00323877596604869</v>
      </c>
    </row>
    <row r="341" spans="1:16">
      <c r="A341" s="2">
        <v>34</v>
      </c>
      <c r="B341" s="18" t="s">
        <v>210</v>
      </c>
      <c r="C341" s="18">
        <v>2020</v>
      </c>
      <c r="D341" s="7">
        <v>301.779</v>
      </c>
      <c r="P341">
        <v>0.00339976553341149</v>
      </c>
    </row>
    <row r="342" spans="1:16">
      <c r="A342" s="2">
        <v>35</v>
      </c>
      <c r="B342" s="18" t="s">
        <v>214</v>
      </c>
      <c r="C342" s="18">
        <v>2011</v>
      </c>
      <c r="D342">
        <v>121.408</v>
      </c>
      <c r="E342">
        <v>59908</v>
      </c>
      <c r="F342">
        <v>8361</v>
      </c>
      <c r="G342">
        <v>31526</v>
      </c>
      <c r="H342">
        <v>0.04676892</v>
      </c>
      <c r="I342">
        <v>0.09761355</v>
      </c>
      <c r="J342">
        <v>493.4436</v>
      </c>
      <c r="K342">
        <v>68.866961</v>
      </c>
      <c r="L342">
        <v>259.66987</v>
      </c>
      <c r="M342">
        <v>0.37592763</v>
      </c>
      <c r="N342">
        <v>0.62169565</v>
      </c>
      <c r="O342">
        <v>0.00580601</v>
      </c>
      <c r="P342">
        <v>0.00244745177080334</v>
      </c>
    </row>
    <row r="343" spans="1:16">
      <c r="A343" s="2">
        <v>35</v>
      </c>
      <c r="B343" s="18" t="s">
        <v>214</v>
      </c>
      <c r="C343" s="18">
        <v>2012</v>
      </c>
      <c r="D343">
        <v>135.257</v>
      </c>
      <c r="E343">
        <v>56392</v>
      </c>
      <c r="F343">
        <v>7868</v>
      </c>
      <c r="G343">
        <v>30809</v>
      </c>
      <c r="H343">
        <v>0.03860869</v>
      </c>
      <c r="I343">
        <v>0.03631589</v>
      </c>
      <c r="J343">
        <v>416.92482</v>
      </c>
      <c r="K343">
        <v>58.170742</v>
      </c>
      <c r="L343">
        <v>227.78119</v>
      </c>
      <c r="M343">
        <v>0.32048328</v>
      </c>
      <c r="N343">
        <v>0.4417738</v>
      </c>
      <c r="O343">
        <v>0.00438139</v>
      </c>
      <c r="P343">
        <v>0.00273224043715847</v>
      </c>
    </row>
    <row r="344" spans="1:16">
      <c r="A344" s="2">
        <v>35</v>
      </c>
      <c r="B344" s="18" t="s">
        <v>214</v>
      </c>
      <c r="C344" s="18">
        <v>2013</v>
      </c>
      <c r="D344">
        <v>150.016</v>
      </c>
      <c r="E344">
        <v>52084</v>
      </c>
      <c r="F344">
        <v>15557</v>
      </c>
      <c r="G344">
        <v>29328</v>
      </c>
      <c r="H344">
        <v>0.07335131</v>
      </c>
      <c r="I344">
        <v>0.0749477</v>
      </c>
      <c r="J344">
        <v>347.18963</v>
      </c>
      <c r="K344">
        <v>103.70227</v>
      </c>
      <c r="L344">
        <v>195.49915</v>
      </c>
      <c r="M344">
        <v>0.91374643</v>
      </c>
      <c r="N344">
        <v>1.1764442</v>
      </c>
      <c r="O344">
        <v>0.00329025</v>
      </c>
      <c r="P344">
        <v>0.00180759188592087</v>
      </c>
    </row>
    <row r="345" spans="1:16">
      <c r="A345" s="2">
        <v>35</v>
      </c>
      <c r="B345" s="18" t="s">
        <v>214</v>
      </c>
      <c r="C345" s="18">
        <v>2014</v>
      </c>
      <c r="D345">
        <v>161.187</v>
      </c>
      <c r="E345">
        <v>41228</v>
      </c>
      <c r="F345">
        <v>7542</v>
      </c>
      <c r="G345">
        <v>98861</v>
      </c>
      <c r="H345">
        <v>0.13557138</v>
      </c>
      <c r="I345">
        <v>0.17736004</v>
      </c>
      <c r="J345">
        <v>255.77745</v>
      </c>
      <c r="K345">
        <v>46.790374</v>
      </c>
      <c r="L345">
        <v>613.3311</v>
      </c>
      <c r="M345">
        <v>0.455073</v>
      </c>
      <c r="N345">
        <v>0.26383005</v>
      </c>
      <c r="O345">
        <v>0.00639205</v>
      </c>
      <c r="P345">
        <v>0.00385943530367662</v>
      </c>
    </row>
    <row r="346" spans="1:16">
      <c r="A346" s="2">
        <v>35</v>
      </c>
      <c r="B346" s="18" t="s">
        <v>214</v>
      </c>
      <c r="C346" s="18">
        <v>2015</v>
      </c>
      <c r="D346">
        <v>167.08</v>
      </c>
      <c r="E346">
        <v>42128</v>
      </c>
      <c r="F346">
        <v>6735</v>
      </c>
      <c r="G346">
        <v>103306</v>
      </c>
      <c r="H346">
        <v>0.07753211</v>
      </c>
      <c r="I346">
        <v>0.09324463</v>
      </c>
      <c r="J346">
        <v>252.14269</v>
      </c>
      <c r="K346">
        <v>40.310031</v>
      </c>
      <c r="L346">
        <v>618.30261</v>
      </c>
      <c r="M346">
        <v>0.21410387</v>
      </c>
      <c r="N346">
        <v>0.20496803</v>
      </c>
      <c r="O346">
        <v>0.00663554</v>
      </c>
      <c r="P346">
        <v>0.00360704434542754</v>
      </c>
    </row>
    <row r="347" spans="1:16">
      <c r="A347" s="2">
        <v>35</v>
      </c>
      <c r="B347" s="18" t="s">
        <v>214</v>
      </c>
      <c r="C347" s="18">
        <v>2016</v>
      </c>
      <c r="D347">
        <v>180.249</v>
      </c>
      <c r="E347">
        <v>23647</v>
      </c>
      <c r="F347">
        <v>6527</v>
      </c>
      <c r="G347">
        <v>89784</v>
      </c>
      <c r="H347">
        <v>0.16044753</v>
      </c>
      <c r="I347">
        <v>0.1973467</v>
      </c>
      <c r="J347">
        <v>131.19074</v>
      </c>
      <c r="K347">
        <v>36.211019</v>
      </c>
      <c r="L347">
        <v>498.11095</v>
      </c>
      <c r="M347">
        <v>0.44705021</v>
      </c>
      <c r="N347">
        <v>0.14436377</v>
      </c>
      <c r="O347">
        <v>0.00450941</v>
      </c>
      <c r="P347">
        <v>0.00242780475338615</v>
      </c>
    </row>
    <row r="348" spans="1:16">
      <c r="A348" s="2">
        <v>35</v>
      </c>
      <c r="B348" s="18" t="s">
        <v>214</v>
      </c>
      <c r="C348" s="18">
        <v>2017</v>
      </c>
      <c r="D348">
        <v>200.888</v>
      </c>
      <c r="E348">
        <v>18355</v>
      </c>
      <c r="F348">
        <v>7070</v>
      </c>
      <c r="G348">
        <v>28099</v>
      </c>
      <c r="H348">
        <v>0.13748583</v>
      </c>
      <c r="I348">
        <v>0.16724872</v>
      </c>
      <c r="J348">
        <v>91.36932</v>
      </c>
      <c r="K348">
        <v>35.19374</v>
      </c>
      <c r="L348">
        <v>139.87396</v>
      </c>
      <c r="M348">
        <v>0.40358013</v>
      </c>
      <c r="N348">
        <v>0.12773241</v>
      </c>
      <c r="O348">
        <v>0.00790812</v>
      </c>
      <c r="P348">
        <v>0.00529363110008271</v>
      </c>
    </row>
    <row r="349" spans="1:16">
      <c r="A349" s="2">
        <v>35</v>
      </c>
      <c r="B349" s="18" t="s">
        <v>214</v>
      </c>
      <c r="C349" s="18">
        <v>2018</v>
      </c>
      <c r="D349">
        <v>220.217</v>
      </c>
      <c r="E349">
        <v>13994</v>
      </c>
      <c r="F349">
        <v>8306</v>
      </c>
      <c r="G349">
        <v>26995</v>
      </c>
      <c r="H349">
        <v>0.10350267</v>
      </c>
      <c r="I349">
        <v>0.18762842</v>
      </c>
      <c r="J349">
        <v>63.546411</v>
      </c>
      <c r="K349">
        <v>37.717342</v>
      </c>
      <c r="L349">
        <v>122.58363</v>
      </c>
      <c r="M349">
        <v>0.41670379</v>
      </c>
      <c r="N349">
        <v>0.14403271</v>
      </c>
      <c r="O349">
        <v>0.00689411</v>
      </c>
      <c r="P349">
        <v>0.00268265740886855</v>
      </c>
    </row>
    <row r="350" spans="1:16">
      <c r="A350" s="2">
        <v>35</v>
      </c>
      <c r="B350" s="18" t="s">
        <v>214</v>
      </c>
      <c r="C350" s="18">
        <v>2019</v>
      </c>
      <c r="D350">
        <v>194.9</v>
      </c>
      <c r="E350">
        <v>14942</v>
      </c>
      <c r="F350">
        <v>8327</v>
      </c>
      <c r="G350">
        <v>27563</v>
      </c>
      <c r="H350">
        <v>0.08356458</v>
      </c>
      <c r="I350">
        <v>0.19965558</v>
      </c>
      <c r="J350">
        <v>76.664956</v>
      </c>
      <c r="K350">
        <v>42.724474</v>
      </c>
      <c r="L350">
        <v>141.42124</v>
      </c>
      <c r="M350">
        <v>0.56795603</v>
      </c>
      <c r="N350">
        <v>0.18641993</v>
      </c>
      <c r="O350">
        <v>0.00399861</v>
      </c>
      <c r="P350">
        <v>0.00239091452480574</v>
      </c>
    </row>
    <row r="351" spans="1:16">
      <c r="A351" s="2">
        <v>35</v>
      </c>
      <c r="B351" s="18" t="s">
        <v>214</v>
      </c>
      <c r="C351" s="18">
        <v>2020</v>
      </c>
      <c r="D351" s="7">
        <v>200.643</v>
      </c>
      <c r="P351">
        <v>0.00183402109124255</v>
      </c>
    </row>
    <row r="352" spans="1:16">
      <c r="A352" s="2">
        <v>36</v>
      </c>
      <c r="B352" s="18" t="s">
        <v>219</v>
      </c>
      <c r="C352" s="18">
        <v>2011</v>
      </c>
      <c r="D352">
        <v>277.045</v>
      </c>
      <c r="E352">
        <v>106127</v>
      </c>
      <c r="F352">
        <v>13216</v>
      </c>
      <c r="G352">
        <v>44424</v>
      </c>
      <c r="H352">
        <v>0.07673896</v>
      </c>
      <c r="I352">
        <v>0.17227503</v>
      </c>
      <c r="J352">
        <v>383.06773</v>
      </c>
      <c r="K352">
        <v>47.703442</v>
      </c>
      <c r="L352">
        <v>160.3494</v>
      </c>
      <c r="M352">
        <v>0.18172961</v>
      </c>
      <c r="N352">
        <v>0.31184573</v>
      </c>
      <c r="O352">
        <v>0.00467452</v>
      </c>
      <c r="P352">
        <v>0.00269501422368618</v>
      </c>
    </row>
    <row r="353" spans="1:16">
      <c r="A353" s="2">
        <v>36</v>
      </c>
      <c r="B353" s="18" t="s">
        <v>219</v>
      </c>
      <c r="C353" s="18">
        <v>2012</v>
      </c>
      <c r="D353">
        <v>301.281</v>
      </c>
      <c r="E353">
        <v>99439</v>
      </c>
      <c r="F353">
        <v>10335</v>
      </c>
      <c r="G353">
        <v>40363</v>
      </c>
      <c r="H353">
        <v>0.05772945</v>
      </c>
      <c r="I353">
        <v>0.05720814</v>
      </c>
      <c r="J353">
        <v>330.054</v>
      </c>
      <c r="K353">
        <v>34.303524</v>
      </c>
      <c r="L353">
        <v>133.97128</v>
      </c>
      <c r="M353">
        <v>0.12318156</v>
      </c>
      <c r="N353">
        <v>0.17784338</v>
      </c>
      <c r="O353">
        <v>0.00396448</v>
      </c>
      <c r="P353">
        <v>0.00133564845732603</v>
      </c>
    </row>
    <row r="354" spans="1:16">
      <c r="A354" s="2">
        <v>36</v>
      </c>
      <c r="B354" s="18" t="s">
        <v>219</v>
      </c>
      <c r="C354" s="18">
        <v>2013</v>
      </c>
      <c r="D354">
        <v>333.681</v>
      </c>
      <c r="E354">
        <v>105438</v>
      </c>
      <c r="F354">
        <v>9833</v>
      </c>
      <c r="G354">
        <v>45082</v>
      </c>
      <c r="H354">
        <v>0.07676163</v>
      </c>
      <c r="I354">
        <v>0.07444209</v>
      </c>
      <c r="J354">
        <v>315.98443</v>
      </c>
      <c r="K354">
        <v>29.468265</v>
      </c>
      <c r="L354">
        <v>135.10509</v>
      </c>
      <c r="M354">
        <v>0.10759367</v>
      </c>
      <c r="N354">
        <v>0.14136838</v>
      </c>
      <c r="O354">
        <v>0.0063724</v>
      </c>
      <c r="P354">
        <v>0.00385228480340064</v>
      </c>
    </row>
    <row r="355" spans="1:16">
      <c r="A355" s="2">
        <v>36</v>
      </c>
      <c r="B355" s="18" t="s">
        <v>219</v>
      </c>
      <c r="C355" s="18">
        <v>2014</v>
      </c>
      <c r="D355">
        <v>356.98</v>
      </c>
      <c r="E355">
        <v>92327</v>
      </c>
      <c r="F355">
        <v>10161</v>
      </c>
      <c r="G355">
        <v>119822</v>
      </c>
      <c r="H355">
        <v>0.1945898</v>
      </c>
      <c r="I355">
        <v>0.27834868</v>
      </c>
      <c r="J355">
        <v>258.63354</v>
      </c>
      <c r="K355">
        <v>28.463779</v>
      </c>
      <c r="L355">
        <v>335.65466</v>
      </c>
      <c r="M355">
        <v>0.16886535</v>
      </c>
      <c r="N355">
        <v>0.11871887</v>
      </c>
      <c r="O355">
        <v>0.00736648</v>
      </c>
      <c r="P355">
        <v>0.00443970875510567</v>
      </c>
    </row>
    <row r="356" spans="1:16">
      <c r="A356" s="2">
        <v>36</v>
      </c>
      <c r="B356" s="18" t="s">
        <v>219</v>
      </c>
      <c r="C356" s="18">
        <v>2015</v>
      </c>
      <c r="D356">
        <v>376.317</v>
      </c>
      <c r="E356">
        <v>88976</v>
      </c>
      <c r="F356">
        <v>10830</v>
      </c>
      <c r="G356">
        <v>109750</v>
      </c>
      <c r="H356">
        <v>0.11672247</v>
      </c>
      <c r="I356">
        <v>0.14933371</v>
      </c>
      <c r="J356">
        <v>236.43896</v>
      </c>
      <c r="K356">
        <v>28.778928</v>
      </c>
      <c r="L356">
        <v>291.64242</v>
      </c>
      <c r="M356">
        <v>0.11731494</v>
      </c>
      <c r="N356">
        <v>0.11386767</v>
      </c>
      <c r="O356">
        <v>0.00395101</v>
      </c>
      <c r="P356">
        <v>0.0020249746878164</v>
      </c>
    </row>
    <row r="357" spans="1:16">
      <c r="A357" s="2">
        <v>36</v>
      </c>
      <c r="B357" s="18" t="s">
        <v>219</v>
      </c>
      <c r="C357" s="18">
        <v>2016</v>
      </c>
      <c r="D357">
        <v>402.675</v>
      </c>
      <c r="E357">
        <v>63239</v>
      </c>
      <c r="F357">
        <v>9530</v>
      </c>
      <c r="G357">
        <v>68578</v>
      </c>
      <c r="H357">
        <v>0.22314902</v>
      </c>
      <c r="I357">
        <v>0.27248503</v>
      </c>
      <c r="J357">
        <v>157.04725</v>
      </c>
      <c r="K357">
        <v>23.666729</v>
      </c>
      <c r="L357">
        <v>170.30608</v>
      </c>
      <c r="M357">
        <v>0.15106784</v>
      </c>
      <c r="N357">
        <v>0.06820499</v>
      </c>
      <c r="O357">
        <v>0.00624512</v>
      </c>
      <c r="P357">
        <v>0.00351288056206089</v>
      </c>
    </row>
    <row r="358" spans="1:16">
      <c r="A358" s="2">
        <v>36</v>
      </c>
      <c r="B358" s="18" t="s">
        <v>219</v>
      </c>
      <c r="C358" s="18">
        <v>2017</v>
      </c>
      <c r="D358">
        <v>433.011</v>
      </c>
      <c r="E358">
        <v>54920</v>
      </c>
      <c r="F358">
        <v>8769</v>
      </c>
      <c r="G358">
        <v>53567</v>
      </c>
      <c r="H358">
        <v>0.26332582</v>
      </c>
      <c r="I358">
        <v>0.32138927</v>
      </c>
      <c r="J358">
        <v>126.83281</v>
      </c>
      <c r="K358">
        <v>20.251218</v>
      </c>
      <c r="L358">
        <v>123.70817</v>
      </c>
      <c r="M358">
        <v>0.20761309</v>
      </c>
      <c r="N358">
        <v>0.04810002</v>
      </c>
      <c r="O358">
        <v>0.00584324</v>
      </c>
      <c r="P358">
        <v>0.00299823633156966</v>
      </c>
    </row>
    <row r="359" spans="1:16">
      <c r="A359" s="2">
        <v>36</v>
      </c>
      <c r="B359" s="18" t="s">
        <v>219</v>
      </c>
      <c r="C359" s="18">
        <v>2018</v>
      </c>
      <c r="D359">
        <v>471.78</v>
      </c>
      <c r="E359">
        <v>52238</v>
      </c>
      <c r="F359">
        <v>8093</v>
      </c>
      <c r="G359">
        <v>51444</v>
      </c>
      <c r="H359">
        <v>0.21983725</v>
      </c>
      <c r="I359">
        <v>0.35955908</v>
      </c>
      <c r="J359">
        <v>110.72534</v>
      </c>
      <c r="K359">
        <v>17.154182</v>
      </c>
      <c r="L359">
        <v>109.04235</v>
      </c>
      <c r="M359">
        <v>0.18598361</v>
      </c>
      <c r="N359">
        <v>0.03437332</v>
      </c>
      <c r="O359">
        <v>0.00727117</v>
      </c>
      <c r="P359">
        <v>0.00224929709465792</v>
      </c>
    </row>
    <row r="360" spans="1:16">
      <c r="A360" s="2">
        <v>36</v>
      </c>
      <c r="B360" s="18" t="s">
        <v>219</v>
      </c>
      <c r="C360" s="18">
        <v>2019</v>
      </c>
      <c r="D360">
        <v>460</v>
      </c>
      <c r="E360">
        <v>49625</v>
      </c>
      <c r="F360">
        <v>7554</v>
      </c>
      <c r="G360">
        <v>46643</v>
      </c>
      <c r="H360">
        <v>0.17119684</v>
      </c>
      <c r="I360">
        <v>0.374028</v>
      </c>
      <c r="J360">
        <v>107.88043</v>
      </c>
      <c r="K360">
        <v>16.421739</v>
      </c>
      <c r="L360">
        <v>101.39783</v>
      </c>
      <c r="M360">
        <v>0.19101822</v>
      </c>
      <c r="N360">
        <v>0.0315657</v>
      </c>
      <c r="O360">
        <v>0.00446689</v>
      </c>
      <c r="P360">
        <v>0.00272155128423201</v>
      </c>
    </row>
    <row r="361" spans="1:16">
      <c r="A361" s="2">
        <v>36</v>
      </c>
      <c r="B361" s="18" t="s">
        <v>219</v>
      </c>
      <c r="C361" s="18">
        <v>2020</v>
      </c>
      <c r="D361" s="7">
        <v>480.525</v>
      </c>
      <c r="P361">
        <v>0.00386100386100386</v>
      </c>
    </row>
    <row r="362" spans="1:16">
      <c r="A362" s="2">
        <v>37</v>
      </c>
      <c r="B362" s="18" t="s">
        <v>223</v>
      </c>
      <c r="C362" s="18">
        <v>2011</v>
      </c>
      <c r="D362">
        <v>195.071</v>
      </c>
      <c r="E362">
        <v>89760</v>
      </c>
      <c r="F362">
        <v>7858</v>
      </c>
      <c r="G362">
        <v>20229</v>
      </c>
      <c r="H362">
        <v>0.05328293</v>
      </c>
      <c r="I362">
        <v>0.10612426</v>
      </c>
      <c r="J362">
        <v>460.14015</v>
      </c>
      <c r="K362">
        <v>40.282769</v>
      </c>
      <c r="L362">
        <v>103.7007</v>
      </c>
      <c r="M362">
        <v>0.1566873</v>
      </c>
      <c r="N362">
        <v>0.28101875</v>
      </c>
      <c r="O362">
        <v>0.00469729</v>
      </c>
      <c r="P362">
        <v>0.00378558449424591</v>
      </c>
    </row>
    <row r="363" spans="1:16">
      <c r="A363" s="2">
        <v>37</v>
      </c>
      <c r="B363" s="18" t="s">
        <v>223</v>
      </c>
      <c r="C363" s="18">
        <v>2012</v>
      </c>
      <c r="D363">
        <v>223.056</v>
      </c>
      <c r="E363">
        <v>84228</v>
      </c>
      <c r="F363">
        <v>8354</v>
      </c>
      <c r="G363">
        <v>19171</v>
      </c>
      <c r="H363">
        <v>0.0459274</v>
      </c>
      <c r="I363">
        <v>0.04396876</v>
      </c>
      <c r="J363">
        <v>377.60921</v>
      </c>
      <c r="K363">
        <v>37.452478</v>
      </c>
      <c r="L363">
        <v>85.947027</v>
      </c>
      <c r="M363">
        <v>0.15372519</v>
      </c>
      <c r="N363">
        <v>0.21961784</v>
      </c>
      <c r="O363">
        <v>0.00378863</v>
      </c>
      <c r="P363">
        <v>0.00255754475703325</v>
      </c>
    </row>
    <row r="364" spans="1:16">
      <c r="A364" s="2">
        <v>37</v>
      </c>
      <c r="B364" s="18" t="s">
        <v>223</v>
      </c>
      <c r="C364" s="18">
        <v>2013</v>
      </c>
      <c r="D364">
        <v>246.059</v>
      </c>
      <c r="E364">
        <v>78214</v>
      </c>
      <c r="F364">
        <v>9353</v>
      </c>
      <c r="G364">
        <v>16400</v>
      </c>
      <c r="H364">
        <v>0.06016453</v>
      </c>
      <c r="I364">
        <v>0.05717006</v>
      </c>
      <c r="J364">
        <v>317.86685</v>
      </c>
      <c r="K364">
        <v>38.011209</v>
      </c>
      <c r="L364">
        <v>66.650681</v>
      </c>
      <c r="M364">
        <v>0.15269943</v>
      </c>
      <c r="N364">
        <v>0.20054961</v>
      </c>
      <c r="O364">
        <v>0.00379867</v>
      </c>
      <c r="P364">
        <v>0.00202142712755205</v>
      </c>
    </row>
    <row r="365" spans="1:16">
      <c r="A365" s="2">
        <v>37</v>
      </c>
      <c r="B365" s="18" t="s">
        <v>223</v>
      </c>
      <c r="C365" s="18">
        <v>2014</v>
      </c>
      <c r="D365">
        <v>259.608</v>
      </c>
      <c r="E365">
        <v>68658</v>
      </c>
      <c r="F365">
        <v>7941</v>
      </c>
      <c r="G365">
        <v>38810</v>
      </c>
      <c r="H365">
        <v>0.11200543</v>
      </c>
      <c r="I365">
        <v>0.15554635</v>
      </c>
      <c r="J365">
        <v>264.46797</v>
      </c>
      <c r="K365">
        <v>30.588426</v>
      </c>
      <c r="L365">
        <v>149.49462</v>
      </c>
      <c r="M365">
        <v>0.12940629</v>
      </c>
      <c r="N365">
        <v>0.13149001</v>
      </c>
      <c r="O365">
        <v>0.00927879</v>
      </c>
      <c r="P365">
        <v>0.0072661217075386</v>
      </c>
    </row>
    <row r="366" spans="1:16">
      <c r="A366" s="2">
        <v>37</v>
      </c>
      <c r="B366" s="18" t="s">
        <v>223</v>
      </c>
      <c r="C366" s="18">
        <v>2015</v>
      </c>
      <c r="D366">
        <v>275.094</v>
      </c>
      <c r="E366">
        <v>69924</v>
      </c>
      <c r="F366">
        <v>7930</v>
      </c>
      <c r="G366">
        <v>39637</v>
      </c>
      <c r="H366">
        <v>0.07513129</v>
      </c>
      <c r="I366">
        <v>0.09363623</v>
      </c>
      <c r="J366">
        <v>254.18221</v>
      </c>
      <c r="K366">
        <v>28.82651</v>
      </c>
      <c r="L366">
        <v>144.08529</v>
      </c>
      <c r="M366">
        <v>0.12113669</v>
      </c>
      <c r="N366">
        <v>0.11783898</v>
      </c>
      <c r="O366">
        <v>0.00575322</v>
      </c>
      <c r="P366">
        <v>0.00366911274182789</v>
      </c>
    </row>
    <row r="367" spans="1:16">
      <c r="A367" s="2">
        <v>37</v>
      </c>
      <c r="B367" s="18" t="s">
        <v>223</v>
      </c>
      <c r="C367" s="18">
        <v>2016</v>
      </c>
      <c r="D367">
        <v>293.299</v>
      </c>
      <c r="E367">
        <v>53486</v>
      </c>
      <c r="F367">
        <v>7740</v>
      </c>
      <c r="G367">
        <v>35157</v>
      </c>
      <c r="H367">
        <v>0.16642163</v>
      </c>
      <c r="I367">
        <v>0.20036658</v>
      </c>
      <c r="J367">
        <v>182.35998</v>
      </c>
      <c r="K367">
        <v>26.389452</v>
      </c>
      <c r="L367">
        <v>119.86744</v>
      </c>
      <c r="M367">
        <v>0.17663889</v>
      </c>
      <c r="N367">
        <v>0.08649935</v>
      </c>
      <c r="O367">
        <v>0.00713087</v>
      </c>
      <c r="P367">
        <v>0.00487713374601388</v>
      </c>
    </row>
    <row r="368" spans="1:16">
      <c r="A368" s="2">
        <v>37</v>
      </c>
      <c r="B368" s="18" t="s">
        <v>223</v>
      </c>
      <c r="C368" s="18">
        <v>2017</v>
      </c>
      <c r="D368">
        <v>314.166</v>
      </c>
      <c r="E368">
        <v>34889</v>
      </c>
      <c r="F368">
        <v>8263</v>
      </c>
      <c r="G368">
        <v>18145</v>
      </c>
      <c r="H368">
        <v>0.16707165</v>
      </c>
      <c r="I368">
        <v>0.20046047</v>
      </c>
      <c r="J368">
        <v>111.05276</v>
      </c>
      <c r="K368">
        <v>26.301382</v>
      </c>
      <c r="L368">
        <v>57.756091</v>
      </c>
      <c r="M368">
        <v>0.24487586</v>
      </c>
      <c r="N368">
        <v>0.07408774</v>
      </c>
      <c r="O368">
        <v>0.00650469</v>
      </c>
      <c r="P368">
        <v>0.00434491978609626</v>
      </c>
    </row>
    <row r="369" spans="1:16">
      <c r="A369" s="2">
        <v>37</v>
      </c>
      <c r="B369" s="18" t="s">
        <v>223</v>
      </c>
      <c r="C369" s="18">
        <v>2018</v>
      </c>
      <c r="D369">
        <v>338.03</v>
      </c>
      <c r="E369">
        <v>32793</v>
      </c>
      <c r="F369">
        <v>8507</v>
      </c>
      <c r="G369">
        <v>13981</v>
      </c>
      <c r="H369">
        <v>0.12374549</v>
      </c>
      <c r="I369">
        <v>0.22354687</v>
      </c>
      <c r="J369">
        <v>97.0121</v>
      </c>
      <c r="K369">
        <v>25.166405</v>
      </c>
      <c r="L369">
        <v>41.360234</v>
      </c>
      <c r="M369">
        <v>0.2255416</v>
      </c>
      <c r="N369">
        <v>0.06652163</v>
      </c>
      <c r="O369">
        <v>0.00924415</v>
      </c>
      <c r="P369">
        <v>0.0048635080012551</v>
      </c>
    </row>
    <row r="370" spans="1:16">
      <c r="A370" s="2">
        <v>37</v>
      </c>
      <c r="B370" s="18" t="s">
        <v>223</v>
      </c>
      <c r="C370" s="18">
        <v>2019</v>
      </c>
      <c r="D370">
        <v>302.2</v>
      </c>
      <c r="E370">
        <v>28603</v>
      </c>
      <c r="F370">
        <v>8861</v>
      </c>
      <c r="G370">
        <v>13155</v>
      </c>
      <c r="H370">
        <v>0.10340674</v>
      </c>
      <c r="I370">
        <v>0.22932846</v>
      </c>
      <c r="J370">
        <v>94.649239</v>
      </c>
      <c r="K370">
        <v>29.321641</v>
      </c>
      <c r="L370">
        <v>43.530774</v>
      </c>
      <c r="M370">
        <v>0.29725046</v>
      </c>
      <c r="N370">
        <v>0.08918243</v>
      </c>
      <c r="O370">
        <v>0.00484131</v>
      </c>
      <c r="P370">
        <v>0.00302547770700637</v>
      </c>
    </row>
    <row r="371" spans="1:16">
      <c r="A371" s="2">
        <v>37</v>
      </c>
      <c r="B371" s="18" t="s">
        <v>223</v>
      </c>
      <c r="C371" s="18">
        <v>2020</v>
      </c>
      <c r="D371" s="7">
        <v>307.899</v>
      </c>
      <c r="P371">
        <v>0.00237341772151899</v>
      </c>
    </row>
    <row r="372" spans="1:16">
      <c r="A372" s="2">
        <v>38</v>
      </c>
      <c r="B372" s="18" t="s">
        <v>227</v>
      </c>
      <c r="C372" s="18">
        <v>2011</v>
      </c>
      <c r="D372">
        <v>191.942</v>
      </c>
      <c r="E372">
        <v>75591</v>
      </c>
      <c r="F372">
        <v>15095</v>
      </c>
      <c r="G372">
        <v>15885</v>
      </c>
      <c r="H372">
        <v>0.06608039</v>
      </c>
      <c r="I372">
        <v>0.14202166</v>
      </c>
      <c r="J372">
        <v>393.82209</v>
      </c>
      <c r="K372">
        <v>78.643549</v>
      </c>
      <c r="L372">
        <v>82.759375</v>
      </c>
      <c r="M372">
        <v>0.44276823</v>
      </c>
      <c r="N372">
        <v>0.72041655</v>
      </c>
      <c r="O372">
        <v>0.00627007</v>
      </c>
      <c r="P372">
        <v>0.00313602508820071</v>
      </c>
    </row>
    <row r="373" spans="1:16">
      <c r="A373" s="2">
        <v>38</v>
      </c>
      <c r="B373" s="18" t="s">
        <v>227</v>
      </c>
      <c r="C373" s="18">
        <v>2012</v>
      </c>
      <c r="D373">
        <v>214.675</v>
      </c>
      <c r="E373">
        <v>79316</v>
      </c>
      <c r="F373">
        <v>9316</v>
      </c>
      <c r="G373">
        <v>16890</v>
      </c>
      <c r="H373">
        <v>0.0465823</v>
      </c>
      <c r="I373">
        <v>0.0447509</v>
      </c>
      <c r="J373">
        <v>369.47013</v>
      </c>
      <c r="K373">
        <v>43.395831</v>
      </c>
      <c r="L373">
        <v>78.67707</v>
      </c>
      <c r="M373">
        <v>0.18823937</v>
      </c>
      <c r="N373">
        <v>0.26541566</v>
      </c>
      <c r="O373">
        <v>0.00455359</v>
      </c>
      <c r="P373">
        <v>0.00289655172413793</v>
      </c>
    </row>
    <row r="374" spans="1:16">
      <c r="A374" s="2">
        <v>38</v>
      </c>
      <c r="B374" s="18" t="s">
        <v>227</v>
      </c>
      <c r="C374" s="18">
        <v>2013</v>
      </c>
      <c r="D374">
        <v>236.587</v>
      </c>
      <c r="E374">
        <v>1724</v>
      </c>
      <c r="F374">
        <v>8510</v>
      </c>
      <c r="G374">
        <v>18293</v>
      </c>
      <c r="H374">
        <v>0.03122102</v>
      </c>
      <c r="I374">
        <v>0.03187264</v>
      </c>
      <c r="J374">
        <v>7.28696</v>
      </c>
      <c r="K374">
        <v>35.969855</v>
      </c>
      <c r="L374">
        <v>77.320394</v>
      </c>
      <c r="M374">
        <v>0.09358</v>
      </c>
      <c r="N374">
        <v>0.12847621</v>
      </c>
      <c r="O374">
        <v>0.0045856</v>
      </c>
      <c r="P374">
        <v>0.00259590423997693</v>
      </c>
    </row>
    <row r="375" spans="1:16">
      <c r="A375" s="2">
        <v>38</v>
      </c>
      <c r="B375" s="18" t="s">
        <v>227</v>
      </c>
      <c r="C375" s="18">
        <v>2014</v>
      </c>
      <c r="D375">
        <v>251.64</v>
      </c>
      <c r="E375">
        <v>81585</v>
      </c>
      <c r="F375">
        <v>8873</v>
      </c>
      <c r="G375">
        <v>18515</v>
      </c>
      <c r="H375">
        <v>0.11076649</v>
      </c>
      <c r="I375">
        <v>0.15935872</v>
      </c>
      <c r="J375">
        <v>324.21316</v>
      </c>
      <c r="K375">
        <v>35.26069</v>
      </c>
      <c r="L375">
        <v>73.577333</v>
      </c>
      <c r="M375">
        <v>0.16757823</v>
      </c>
      <c r="N375">
        <v>0.18226008</v>
      </c>
      <c r="O375">
        <v>0.00288684</v>
      </c>
      <c r="P375">
        <v>0.0016121231662099</v>
      </c>
    </row>
    <row r="376" spans="1:16">
      <c r="A376" s="2">
        <v>38</v>
      </c>
      <c r="B376" s="18" t="s">
        <v>227</v>
      </c>
      <c r="C376" s="18">
        <v>2015</v>
      </c>
      <c r="D376">
        <v>266.362</v>
      </c>
      <c r="E376">
        <v>70863</v>
      </c>
      <c r="F376">
        <v>8892</v>
      </c>
      <c r="G376">
        <v>17749</v>
      </c>
      <c r="H376">
        <v>0.07300452</v>
      </c>
      <c r="I376">
        <v>0.09111593</v>
      </c>
      <c r="J376">
        <v>266.0402</v>
      </c>
      <c r="K376">
        <v>33.38314</v>
      </c>
      <c r="L376">
        <v>66.63488</v>
      </c>
      <c r="M376">
        <v>0.15302787</v>
      </c>
      <c r="N376">
        <v>0.14982138</v>
      </c>
      <c r="O376">
        <v>0.00399441</v>
      </c>
      <c r="P376">
        <v>0.0033255736614566</v>
      </c>
    </row>
    <row r="377" spans="1:16">
      <c r="A377" s="2">
        <v>38</v>
      </c>
      <c r="B377" s="18" t="s">
        <v>227</v>
      </c>
      <c r="C377" s="18">
        <v>2016</v>
      </c>
      <c r="D377">
        <v>285.918</v>
      </c>
      <c r="E377">
        <v>59125</v>
      </c>
      <c r="F377">
        <v>8264</v>
      </c>
      <c r="G377">
        <v>13604</v>
      </c>
      <c r="H377">
        <v>0.159841</v>
      </c>
      <c r="I377">
        <v>0.1916323</v>
      </c>
      <c r="J377">
        <v>206.79006</v>
      </c>
      <c r="K377">
        <v>28.903392</v>
      </c>
      <c r="L377">
        <v>47.580075</v>
      </c>
      <c r="M377">
        <v>0.20641235</v>
      </c>
      <c r="N377">
        <v>0.10568499</v>
      </c>
      <c r="O377">
        <v>0.00354147</v>
      </c>
      <c r="P377">
        <v>0.00229245128541019</v>
      </c>
    </row>
    <row r="378" spans="1:16">
      <c r="A378" s="2">
        <v>38</v>
      </c>
      <c r="B378" s="18" t="s">
        <v>227</v>
      </c>
      <c r="C378" s="18">
        <v>2017</v>
      </c>
      <c r="D378">
        <v>301.355</v>
      </c>
      <c r="E378">
        <v>46727</v>
      </c>
      <c r="F378">
        <v>5350</v>
      </c>
      <c r="G378">
        <v>11021</v>
      </c>
      <c r="H378">
        <v>0.15628875</v>
      </c>
      <c r="I378">
        <v>0.18213752</v>
      </c>
      <c r="J378">
        <v>155.05633</v>
      </c>
      <c r="K378">
        <v>17.753148</v>
      </c>
      <c r="L378">
        <v>36.571485</v>
      </c>
      <c r="M378">
        <v>0.19844736</v>
      </c>
      <c r="N378">
        <v>0.04285836</v>
      </c>
      <c r="O378">
        <v>0.0048226</v>
      </c>
      <c r="P378">
        <v>0.00372356270479595</v>
      </c>
    </row>
    <row r="379" spans="1:16">
      <c r="A379" s="2">
        <v>38</v>
      </c>
      <c r="B379" s="18" t="s">
        <v>227</v>
      </c>
      <c r="C379" s="18">
        <v>2018</v>
      </c>
      <c r="D379">
        <v>315.215</v>
      </c>
      <c r="E379">
        <v>28906</v>
      </c>
      <c r="F379">
        <v>5424</v>
      </c>
      <c r="G379">
        <v>6368</v>
      </c>
      <c r="H379">
        <v>0.09162404</v>
      </c>
      <c r="I379">
        <v>0.15992852</v>
      </c>
      <c r="J379">
        <v>91.702489</v>
      </c>
      <c r="K379">
        <v>17.207303</v>
      </c>
      <c r="L379">
        <v>20.202084</v>
      </c>
      <c r="M379">
        <v>0.13089616</v>
      </c>
      <c r="N379">
        <v>0.03218254</v>
      </c>
      <c r="O379">
        <v>0.00415081</v>
      </c>
      <c r="P379">
        <v>0.00318278266141255</v>
      </c>
    </row>
    <row r="380" spans="1:16">
      <c r="A380" s="2">
        <v>38</v>
      </c>
      <c r="B380" s="18" t="s">
        <v>227</v>
      </c>
      <c r="C380" s="18">
        <v>2019</v>
      </c>
      <c r="D380">
        <v>226</v>
      </c>
      <c r="E380">
        <v>53271</v>
      </c>
      <c r="F380">
        <v>6535</v>
      </c>
      <c r="G380">
        <v>4127</v>
      </c>
      <c r="H380">
        <v>0.1413123</v>
      </c>
      <c r="I380">
        <v>0.28530211</v>
      </c>
      <c r="J380">
        <v>235.71239</v>
      </c>
      <c r="K380">
        <v>28.915929</v>
      </c>
      <c r="L380">
        <v>18.261062</v>
      </c>
      <c r="M380">
        <v>0.69444993</v>
      </c>
      <c r="N380">
        <v>0.11290623</v>
      </c>
      <c r="O380">
        <v>0.00656946</v>
      </c>
      <c r="P380">
        <v>0.00485706355814599</v>
      </c>
    </row>
    <row r="381" spans="1:16">
      <c r="A381" s="2">
        <v>38</v>
      </c>
      <c r="B381" s="18" t="s">
        <v>227</v>
      </c>
      <c r="C381" s="18">
        <v>2020</v>
      </c>
      <c r="D381" s="7">
        <v>231.684</v>
      </c>
      <c r="P381">
        <v>0.00196206671026815</v>
      </c>
    </row>
    <row r="382" spans="1:16">
      <c r="A382" s="2">
        <v>39</v>
      </c>
      <c r="B382" s="18" t="s">
        <v>231</v>
      </c>
      <c r="C382" s="18">
        <v>2011</v>
      </c>
      <c r="D382">
        <v>181.75833</v>
      </c>
      <c r="E382">
        <v>84667</v>
      </c>
      <c r="F382">
        <v>14182</v>
      </c>
      <c r="G382">
        <v>21878</v>
      </c>
      <c r="H382">
        <v>0.06789099</v>
      </c>
      <c r="I382">
        <v>0.14670142</v>
      </c>
      <c r="J382">
        <v>465.82184</v>
      </c>
      <c r="K382">
        <v>78.026685</v>
      </c>
      <c r="L382">
        <v>120.36862</v>
      </c>
      <c r="M382">
        <v>0.45453703</v>
      </c>
      <c r="N382">
        <v>0.74528394</v>
      </c>
      <c r="O382">
        <v>0.00910706</v>
      </c>
      <c r="P382">
        <v>0.00598802395209581</v>
      </c>
    </row>
    <row r="383" spans="1:16">
      <c r="A383" s="2">
        <v>39</v>
      </c>
      <c r="B383" s="18" t="s">
        <v>231</v>
      </c>
      <c r="C383" s="18">
        <v>2012</v>
      </c>
      <c r="D383">
        <v>198.77262</v>
      </c>
      <c r="E383">
        <v>79872</v>
      </c>
      <c r="F383">
        <v>16831</v>
      </c>
      <c r="G383">
        <v>18163</v>
      </c>
      <c r="H383">
        <v>0.06500792</v>
      </c>
      <c r="I383">
        <v>0.06540956</v>
      </c>
      <c r="J383">
        <v>401.82597</v>
      </c>
      <c r="K383">
        <v>84.67464</v>
      </c>
      <c r="L383">
        <v>91.375764</v>
      </c>
      <c r="M383">
        <v>0.61491237</v>
      </c>
      <c r="N383">
        <v>0.82624604</v>
      </c>
      <c r="O383">
        <v>0.00827943</v>
      </c>
      <c r="P383">
        <v>0.00425151040501231</v>
      </c>
    </row>
    <row r="384" spans="1:16">
      <c r="A384" s="2">
        <v>39</v>
      </c>
      <c r="B384" s="18" t="s">
        <v>231</v>
      </c>
      <c r="C384" s="18">
        <v>2013</v>
      </c>
      <c r="D384">
        <v>215.57271</v>
      </c>
      <c r="E384">
        <v>80330</v>
      </c>
      <c r="F384">
        <v>15921</v>
      </c>
      <c r="G384">
        <v>21842</v>
      </c>
      <c r="H384">
        <v>0.08288437</v>
      </c>
      <c r="I384">
        <v>0.08271569</v>
      </c>
      <c r="J384">
        <v>372.63529</v>
      </c>
      <c r="K384">
        <v>73.854432</v>
      </c>
      <c r="L384">
        <v>101.3208</v>
      </c>
      <c r="M384">
        <v>0.49127175</v>
      </c>
      <c r="N384">
        <v>0.63563304</v>
      </c>
      <c r="O384">
        <v>0.00810654</v>
      </c>
      <c r="P384">
        <v>0.00367737190487865</v>
      </c>
    </row>
    <row r="385" spans="1:16">
      <c r="A385" s="2">
        <v>39</v>
      </c>
      <c r="B385" s="18" t="s">
        <v>231</v>
      </c>
      <c r="C385" s="18">
        <v>2014</v>
      </c>
      <c r="D385">
        <v>227.6706</v>
      </c>
      <c r="E385">
        <v>140026</v>
      </c>
      <c r="F385">
        <v>15622</v>
      </c>
      <c r="G385">
        <v>94304</v>
      </c>
      <c r="H385">
        <v>0.23596459</v>
      </c>
      <c r="I385">
        <v>0.35672258</v>
      </c>
      <c r="J385">
        <v>615.03769</v>
      </c>
      <c r="K385">
        <v>68.616677</v>
      </c>
      <c r="L385">
        <v>414.21246</v>
      </c>
      <c r="M385">
        <v>0.74770505</v>
      </c>
      <c r="N385">
        <v>0.69574854</v>
      </c>
      <c r="O385">
        <v>0.00377453</v>
      </c>
      <c r="P385">
        <v>0.00284401662655874</v>
      </c>
    </row>
    <row r="386" spans="1:16">
      <c r="A386" s="2">
        <v>39</v>
      </c>
      <c r="B386" s="18" t="s">
        <v>231</v>
      </c>
      <c r="C386" s="18">
        <v>2015</v>
      </c>
      <c r="D386">
        <v>235.53298</v>
      </c>
      <c r="E386">
        <v>93909</v>
      </c>
      <c r="F386">
        <v>22522</v>
      </c>
      <c r="G386">
        <v>30123</v>
      </c>
      <c r="H386">
        <v>0.14447575</v>
      </c>
      <c r="I386">
        <v>0.18641187</v>
      </c>
      <c r="J386">
        <v>398.7085</v>
      </c>
      <c r="K386">
        <v>95.621428</v>
      </c>
      <c r="L386">
        <v>127.89292</v>
      </c>
      <c r="M386">
        <v>1.0422608</v>
      </c>
      <c r="N386">
        <v>1.0300698</v>
      </c>
      <c r="O386">
        <v>0.003861</v>
      </c>
      <c r="P386">
        <v>0.00237576717481687</v>
      </c>
    </row>
    <row r="387" spans="1:16">
      <c r="A387" s="2">
        <v>39</v>
      </c>
      <c r="B387" s="18" t="s">
        <v>231</v>
      </c>
      <c r="C387" s="18">
        <v>2016</v>
      </c>
      <c r="D387">
        <v>247.01013</v>
      </c>
      <c r="E387">
        <v>157495</v>
      </c>
      <c r="F387">
        <v>20086</v>
      </c>
      <c r="G387">
        <v>53570</v>
      </c>
      <c r="H387">
        <v>0.42776955</v>
      </c>
      <c r="I387">
        <v>0.52611955</v>
      </c>
      <c r="J387">
        <v>637.60543</v>
      </c>
      <c r="K387">
        <v>81.316503</v>
      </c>
      <c r="L387">
        <v>216.8737</v>
      </c>
      <c r="M387">
        <v>1.8632654</v>
      </c>
      <c r="N387">
        <v>0.90670844</v>
      </c>
      <c r="O387">
        <v>0.00711744</v>
      </c>
      <c r="P387">
        <v>0.0048661800486618</v>
      </c>
    </row>
    <row r="388" spans="1:16">
      <c r="A388" s="2">
        <v>39</v>
      </c>
      <c r="B388" s="18" t="s">
        <v>231</v>
      </c>
      <c r="C388" s="18">
        <v>2017</v>
      </c>
      <c r="D388">
        <v>260.114</v>
      </c>
      <c r="E388">
        <v>72459</v>
      </c>
      <c r="F388">
        <v>17923</v>
      </c>
      <c r="G388">
        <v>36355</v>
      </c>
      <c r="H388">
        <v>0.35207369</v>
      </c>
      <c r="I388">
        <v>0.43201551</v>
      </c>
      <c r="J388">
        <v>278.56632</v>
      </c>
      <c r="K388">
        <v>68.904403</v>
      </c>
      <c r="L388">
        <v>139.76564</v>
      </c>
      <c r="M388">
        <v>1.7416237</v>
      </c>
      <c r="N388">
        <v>0.52820683</v>
      </c>
      <c r="O388">
        <v>0.00786098</v>
      </c>
      <c r="P388">
        <v>0.00547245530828165</v>
      </c>
    </row>
    <row r="389" spans="1:16">
      <c r="A389" s="2">
        <v>39</v>
      </c>
      <c r="B389" s="18" t="s">
        <v>231</v>
      </c>
      <c r="C389" s="18">
        <v>2018</v>
      </c>
      <c r="D389">
        <v>264.052</v>
      </c>
      <c r="E389">
        <v>56638</v>
      </c>
      <c r="F389">
        <v>20944</v>
      </c>
      <c r="G389">
        <v>30481</v>
      </c>
      <c r="H389">
        <v>0.24871454</v>
      </c>
      <c r="I389">
        <v>0.47697908</v>
      </c>
      <c r="J389">
        <v>214.49563</v>
      </c>
      <c r="K389">
        <v>79.31771</v>
      </c>
      <c r="L389">
        <v>115.4356</v>
      </c>
      <c r="M389">
        <v>2.0016737</v>
      </c>
      <c r="N389">
        <v>0.67034546</v>
      </c>
      <c r="O389">
        <v>0.00640721</v>
      </c>
      <c r="P389">
        <v>0.00301204819277108</v>
      </c>
    </row>
    <row r="390" spans="1:16">
      <c r="A390" s="2">
        <v>39</v>
      </c>
      <c r="B390" s="18" t="s">
        <v>231</v>
      </c>
      <c r="C390" s="18">
        <v>2019</v>
      </c>
      <c r="D390">
        <v>245.7</v>
      </c>
      <c r="E390">
        <v>34939</v>
      </c>
      <c r="F390">
        <v>18909</v>
      </c>
      <c r="G390">
        <v>24877</v>
      </c>
      <c r="H390">
        <v>0.16190996</v>
      </c>
      <c r="I390">
        <v>0.38657589</v>
      </c>
      <c r="J390">
        <v>142.20187</v>
      </c>
      <c r="K390">
        <v>76.959707</v>
      </c>
      <c r="L390">
        <v>101.24949</v>
      </c>
      <c r="M390">
        <v>1.746975</v>
      </c>
      <c r="N390">
        <v>0.61759457</v>
      </c>
      <c r="O390">
        <v>0.00520993</v>
      </c>
      <c r="P390">
        <v>0.00357568533969011</v>
      </c>
    </row>
    <row r="391" spans="1:16">
      <c r="A391" s="2">
        <v>39</v>
      </c>
      <c r="B391" s="18" t="s">
        <v>231</v>
      </c>
      <c r="C391" s="18">
        <v>2020</v>
      </c>
      <c r="D391" s="7">
        <v>250.811</v>
      </c>
      <c r="P391">
        <v>0.00207864195392344</v>
      </c>
    </row>
    <row r="392" spans="1:16">
      <c r="A392" s="2">
        <v>40</v>
      </c>
      <c r="B392" s="18" t="s">
        <v>235</v>
      </c>
      <c r="C392" s="18">
        <v>2011</v>
      </c>
      <c r="D392">
        <v>155.652</v>
      </c>
      <c r="E392">
        <v>81467</v>
      </c>
      <c r="F392">
        <v>12429</v>
      </c>
      <c r="G392">
        <v>23816</v>
      </c>
      <c r="H392">
        <v>0.06275951</v>
      </c>
      <c r="I392">
        <v>0.1341115</v>
      </c>
      <c r="J392">
        <v>523.39193</v>
      </c>
      <c r="K392">
        <v>79.851207</v>
      </c>
      <c r="L392">
        <v>153.00799</v>
      </c>
      <c r="M392">
        <v>0.49089673</v>
      </c>
      <c r="N392">
        <v>0.80730767</v>
      </c>
      <c r="O392">
        <v>0.00648484</v>
      </c>
      <c r="P392">
        <v>0.00442477876106195</v>
      </c>
    </row>
    <row r="393" spans="1:16">
      <c r="A393" s="2">
        <v>40</v>
      </c>
      <c r="B393" s="18" t="s">
        <v>235</v>
      </c>
      <c r="C393" s="18">
        <v>2012</v>
      </c>
      <c r="D393">
        <v>178.73557</v>
      </c>
      <c r="E393">
        <v>77095</v>
      </c>
      <c r="F393">
        <v>9711</v>
      </c>
      <c r="G393">
        <v>22032</v>
      </c>
      <c r="H393">
        <v>0.04760457</v>
      </c>
      <c r="I393">
        <v>0.04598832</v>
      </c>
      <c r="J393">
        <v>431.33552</v>
      </c>
      <c r="K393">
        <v>54.331659</v>
      </c>
      <c r="L393">
        <v>123.26589</v>
      </c>
      <c r="M393">
        <v>0.29127474</v>
      </c>
      <c r="N393">
        <v>0.40338458</v>
      </c>
      <c r="O393">
        <v>0.00310881</v>
      </c>
      <c r="P393">
        <v>0.00248977414191713</v>
      </c>
    </row>
    <row r="394" spans="1:16">
      <c r="A394" s="2">
        <v>40</v>
      </c>
      <c r="B394" s="18" t="s">
        <v>235</v>
      </c>
      <c r="C394" s="18">
        <v>2013</v>
      </c>
      <c r="D394">
        <v>205.001</v>
      </c>
      <c r="E394">
        <v>69621</v>
      </c>
      <c r="F394">
        <v>8972</v>
      </c>
      <c r="G394">
        <v>34661</v>
      </c>
      <c r="H394">
        <v>0.05951917</v>
      </c>
      <c r="I394">
        <v>0.05799092</v>
      </c>
      <c r="J394">
        <v>339.61298</v>
      </c>
      <c r="K394">
        <v>43.76564</v>
      </c>
      <c r="L394">
        <v>169.07722</v>
      </c>
      <c r="M394">
        <v>0.19677082</v>
      </c>
      <c r="N394">
        <v>0.25725351</v>
      </c>
      <c r="O394">
        <v>0.00338737</v>
      </c>
      <c r="P394">
        <v>0.00251519597568644</v>
      </c>
    </row>
    <row r="395" spans="1:16">
      <c r="A395" s="2">
        <v>40</v>
      </c>
      <c r="B395" s="18" t="s">
        <v>235</v>
      </c>
      <c r="C395" s="18">
        <v>2014</v>
      </c>
      <c r="D395">
        <v>222.219</v>
      </c>
      <c r="E395">
        <v>68939</v>
      </c>
      <c r="F395">
        <v>9290</v>
      </c>
      <c r="G395">
        <v>55167</v>
      </c>
      <c r="H395">
        <v>0.13133358</v>
      </c>
      <c r="I395">
        <v>0.18315387</v>
      </c>
      <c r="J395">
        <v>310.23</v>
      </c>
      <c r="K395">
        <v>41.805606</v>
      </c>
      <c r="L395">
        <v>248.2551</v>
      </c>
      <c r="M395">
        <v>0.2433748</v>
      </c>
      <c r="N395">
        <v>0.22993784</v>
      </c>
      <c r="O395">
        <v>0.0035515</v>
      </c>
      <c r="P395">
        <v>0.00301724137931034</v>
      </c>
    </row>
    <row r="396" spans="1:16">
      <c r="A396" s="2">
        <v>40</v>
      </c>
      <c r="B396" s="18" t="s">
        <v>235</v>
      </c>
      <c r="C396" s="18">
        <v>2015</v>
      </c>
      <c r="D396">
        <v>240.096</v>
      </c>
      <c r="E396">
        <v>64581</v>
      </c>
      <c r="F396">
        <v>9894</v>
      </c>
      <c r="G396">
        <v>52047</v>
      </c>
      <c r="H396">
        <v>0.08497616</v>
      </c>
      <c r="I396">
        <v>0.10574231</v>
      </c>
      <c r="J396">
        <v>268.97991</v>
      </c>
      <c r="K396">
        <v>41.208517</v>
      </c>
      <c r="L396">
        <v>216.77579</v>
      </c>
      <c r="M396">
        <v>0.21453155</v>
      </c>
      <c r="N396">
        <v>0.21117198</v>
      </c>
      <c r="O396">
        <v>0.00561313</v>
      </c>
      <c r="P396">
        <v>0.00395256916996047</v>
      </c>
    </row>
    <row r="397" spans="1:16">
      <c r="A397" s="2">
        <v>40</v>
      </c>
      <c r="B397" s="18" t="s">
        <v>235</v>
      </c>
      <c r="C397" s="18">
        <v>2016</v>
      </c>
      <c r="D397">
        <v>256.024</v>
      </c>
      <c r="E397">
        <v>43263</v>
      </c>
      <c r="F397">
        <v>8507</v>
      </c>
      <c r="G397">
        <v>24063</v>
      </c>
      <c r="H397">
        <v>0.14676763</v>
      </c>
      <c r="I397">
        <v>0.17881471</v>
      </c>
      <c r="J397">
        <v>168.98025</v>
      </c>
      <c r="K397">
        <v>33.227354</v>
      </c>
      <c r="L397">
        <v>93.987282</v>
      </c>
      <c r="M397">
        <v>0.23628365</v>
      </c>
      <c r="N397">
        <v>0.12514737</v>
      </c>
      <c r="O397">
        <v>0.00193498</v>
      </c>
      <c r="P397">
        <v>0.00099387112804373</v>
      </c>
    </row>
    <row r="398" spans="1:16">
      <c r="A398" s="2">
        <v>40</v>
      </c>
      <c r="B398" s="18" t="s">
        <v>235</v>
      </c>
      <c r="C398" s="18">
        <v>2017</v>
      </c>
      <c r="D398">
        <v>282.581</v>
      </c>
      <c r="E398">
        <v>27678</v>
      </c>
      <c r="F398">
        <v>7046</v>
      </c>
      <c r="G398">
        <v>17718</v>
      </c>
      <c r="H398">
        <v>0.14138865</v>
      </c>
      <c r="I398">
        <v>0.16903065</v>
      </c>
      <c r="J398">
        <v>97.947137</v>
      </c>
      <c r="K398">
        <v>24.934444</v>
      </c>
      <c r="L398">
        <v>62.700606</v>
      </c>
      <c r="M398">
        <v>0.21300495</v>
      </c>
      <c r="N398">
        <v>0.0654927</v>
      </c>
      <c r="O398">
        <v>0.00214592</v>
      </c>
      <c r="P398">
        <v>0.00155586987270156</v>
      </c>
    </row>
    <row r="399" spans="1:16">
      <c r="A399" s="2">
        <v>40</v>
      </c>
      <c r="B399" s="18" t="s">
        <v>235</v>
      </c>
      <c r="C399" s="18">
        <v>2018</v>
      </c>
      <c r="D399">
        <v>307.878</v>
      </c>
      <c r="E399">
        <v>14226</v>
      </c>
      <c r="F399">
        <v>7073</v>
      </c>
      <c r="G399">
        <v>8862</v>
      </c>
      <c r="H399">
        <v>0.07138138</v>
      </c>
      <c r="I399">
        <v>0.1365576</v>
      </c>
      <c r="J399">
        <v>46.206614</v>
      </c>
      <c r="K399">
        <v>22.973386</v>
      </c>
      <c r="L399">
        <v>28.784129</v>
      </c>
      <c r="M399">
        <v>0.1416799</v>
      </c>
      <c r="N399">
        <v>0.05179868</v>
      </c>
      <c r="O399">
        <v>0.00791246</v>
      </c>
      <c r="P399">
        <v>0.0037291169451074</v>
      </c>
    </row>
    <row r="400" spans="1:16">
      <c r="A400" s="2">
        <v>40</v>
      </c>
      <c r="B400" s="18" t="s">
        <v>235</v>
      </c>
      <c r="C400" s="18">
        <v>2019</v>
      </c>
      <c r="D400">
        <v>341</v>
      </c>
      <c r="E400">
        <v>16032</v>
      </c>
      <c r="F400">
        <v>6895</v>
      </c>
      <c r="G400">
        <v>8770</v>
      </c>
      <c r="H400">
        <v>0.06577082</v>
      </c>
      <c r="I400">
        <v>0.14797011</v>
      </c>
      <c r="J400">
        <v>47.014663</v>
      </c>
      <c r="K400">
        <v>20.219941</v>
      </c>
      <c r="L400">
        <v>25.718475</v>
      </c>
      <c r="M400">
        <v>0.11940172</v>
      </c>
      <c r="N400">
        <v>0.03992369</v>
      </c>
      <c r="O400">
        <v>0.00306254</v>
      </c>
      <c r="P400">
        <v>0.00139450564774787</v>
      </c>
    </row>
    <row r="401" spans="1:16">
      <c r="A401" s="2">
        <v>40</v>
      </c>
      <c r="B401" s="18" t="s">
        <v>235</v>
      </c>
      <c r="C401" s="18">
        <v>2020</v>
      </c>
      <c r="D401" s="7">
        <v>348.311</v>
      </c>
      <c r="P401">
        <v>0.00148235991698784</v>
      </c>
    </row>
    <row r="402" spans="1:16">
      <c r="A402" s="2">
        <v>41</v>
      </c>
      <c r="B402" s="18" t="s">
        <v>239</v>
      </c>
      <c r="C402" s="18">
        <v>2011</v>
      </c>
      <c r="D402">
        <v>497.98455</v>
      </c>
      <c r="E402">
        <v>157997</v>
      </c>
      <c r="F402">
        <v>16282</v>
      </c>
      <c r="G402">
        <v>71567</v>
      </c>
      <c r="H402">
        <v>0.10670148</v>
      </c>
      <c r="I402">
        <v>0.2496582</v>
      </c>
      <c r="J402">
        <v>317.2729</v>
      </c>
      <c r="K402">
        <v>32.695793</v>
      </c>
      <c r="L402">
        <v>143.71329</v>
      </c>
      <c r="M402">
        <v>0.09008246</v>
      </c>
      <c r="N402">
        <v>0.16227036</v>
      </c>
      <c r="O402">
        <v>0.00428164</v>
      </c>
      <c r="P402">
        <v>0.00333796940194715</v>
      </c>
    </row>
    <row r="403" spans="1:16">
      <c r="A403" s="2">
        <v>41</v>
      </c>
      <c r="B403" s="18" t="s">
        <v>239</v>
      </c>
      <c r="C403" s="18">
        <v>2012</v>
      </c>
      <c r="D403">
        <v>554.97869</v>
      </c>
      <c r="E403">
        <v>141246</v>
      </c>
      <c r="F403">
        <v>14041</v>
      </c>
      <c r="G403">
        <v>51242</v>
      </c>
      <c r="H403">
        <v>0.07966831</v>
      </c>
      <c r="I403">
        <v>0.08129275</v>
      </c>
      <c r="J403">
        <v>254.50707</v>
      </c>
      <c r="K403">
        <v>25.300071</v>
      </c>
      <c r="L403">
        <v>92.331473</v>
      </c>
      <c r="M403">
        <v>0.06545591</v>
      </c>
      <c r="N403">
        <v>0.09839484</v>
      </c>
      <c r="O403">
        <v>0.00416945</v>
      </c>
      <c r="P403">
        <v>0.00325347530316474</v>
      </c>
    </row>
    <row r="404" spans="1:16">
      <c r="A404" s="2">
        <v>41</v>
      </c>
      <c r="B404" s="18" t="s">
        <v>239</v>
      </c>
      <c r="C404" s="18">
        <v>2013</v>
      </c>
      <c r="D404">
        <v>620.19</v>
      </c>
      <c r="E404">
        <v>106123</v>
      </c>
      <c r="F404">
        <v>11837</v>
      </c>
      <c r="G404">
        <v>33823</v>
      </c>
      <c r="H404">
        <v>0.0811891</v>
      </c>
      <c r="I404">
        <v>0.07889286</v>
      </c>
      <c r="J404">
        <v>171.11369</v>
      </c>
      <c r="K404">
        <v>19.086087</v>
      </c>
      <c r="L404">
        <v>54.536513</v>
      </c>
      <c r="M404">
        <v>0.03615992</v>
      </c>
      <c r="N404">
        <v>0.05070487</v>
      </c>
      <c r="O404">
        <v>0.0041511</v>
      </c>
      <c r="P404">
        <v>0.00251391632249955</v>
      </c>
    </row>
    <row r="405" spans="1:16">
      <c r="A405" s="2">
        <v>41</v>
      </c>
      <c r="B405" s="18" t="s">
        <v>239</v>
      </c>
      <c r="C405" s="18">
        <v>2014</v>
      </c>
      <c r="D405">
        <v>677.6989</v>
      </c>
      <c r="E405">
        <v>120909</v>
      </c>
      <c r="F405">
        <v>14704</v>
      </c>
      <c r="G405">
        <v>70053</v>
      </c>
      <c r="H405">
        <v>0.20287541</v>
      </c>
      <c r="I405">
        <v>0.30403067</v>
      </c>
      <c r="J405">
        <v>178.41109</v>
      </c>
      <c r="K405">
        <v>21.696951</v>
      </c>
      <c r="L405">
        <v>103.36892</v>
      </c>
      <c r="M405">
        <v>0.05952856</v>
      </c>
      <c r="N405">
        <v>0.06291456</v>
      </c>
      <c r="O405">
        <v>0.00648929</v>
      </c>
      <c r="P405">
        <v>0.00346470333477696</v>
      </c>
    </row>
    <row r="406" spans="1:16">
      <c r="A406" s="2">
        <v>41</v>
      </c>
      <c r="B406" s="18" t="s">
        <v>239</v>
      </c>
      <c r="C406" s="18">
        <v>2015</v>
      </c>
      <c r="D406">
        <v>731.1521</v>
      </c>
      <c r="E406">
        <v>106498</v>
      </c>
      <c r="F406">
        <v>19394</v>
      </c>
      <c r="G406">
        <v>71794</v>
      </c>
      <c r="H406">
        <v>0.14909296</v>
      </c>
      <c r="I406">
        <v>0.19355843</v>
      </c>
      <c r="J406">
        <v>145.65779</v>
      </c>
      <c r="K406">
        <v>26.525261</v>
      </c>
      <c r="L406">
        <v>98.192975</v>
      </c>
      <c r="M406">
        <v>0.07814712</v>
      </c>
      <c r="N406">
        <v>0.08038295</v>
      </c>
      <c r="O406">
        <v>0.00370066</v>
      </c>
      <c r="P406">
        <v>0.0023491145645103</v>
      </c>
    </row>
    <row r="407" spans="1:16">
      <c r="A407" s="2">
        <v>41</v>
      </c>
      <c r="B407" s="18" t="s">
        <v>239</v>
      </c>
      <c r="C407" s="18">
        <v>2016</v>
      </c>
      <c r="D407">
        <v>811.396662</v>
      </c>
      <c r="E407">
        <v>34898</v>
      </c>
      <c r="F407">
        <v>7966</v>
      </c>
      <c r="G407">
        <v>28977</v>
      </c>
      <c r="H407">
        <v>0.13456684</v>
      </c>
      <c r="I407">
        <v>0.16439511</v>
      </c>
      <c r="J407">
        <v>43.00979</v>
      </c>
      <c r="K407">
        <v>9.8176396</v>
      </c>
      <c r="L407">
        <v>35.712496</v>
      </c>
      <c r="M407">
        <v>0.01553264</v>
      </c>
      <c r="N407">
        <v>0.00910298</v>
      </c>
      <c r="O407">
        <v>0.00476278</v>
      </c>
      <c r="P407">
        <v>0.00336808340016038</v>
      </c>
    </row>
    <row r="408" spans="1:16">
      <c r="A408" s="2">
        <v>41</v>
      </c>
      <c r="B408" s="18" t="s">
        <v>239</v>
      </c>
      <c r="C408" s="18">
        <v>2017</v>
      </c>
      <c r="D408">
        <v>919.378</v>
      </c>
      <c r="E408">
        <v>24546</v>
      </c>
      <c r="F408">
        <v>8243</v>
      </c>
      <c r="G408">
        <v>16890</v>
      </c>
      <c r="H408">
        <v>0.14395232</v>
      </c>
      <c r="I408">
        <v>0.17343319</v>
      </c>
      <c r="J408">
        <v>26.698485</v>
      </c>
      <c r="K408">
        <v>8.9658443</v>
      </c>
      <c r="L408">
        <v>18.371116</v>
      </c>
      <c r="M408">
        <v>0.01940292</v>
      </c>
      <c r="N408">
        <v>0.00694932</v>
      </c>
      <c r="O408">
        <v>0.00650318</v>
      </c>
      <c r="P408">
        <v>0.00441369438148634</v>
      </c>
    </row>
    <row r="409" spans="1:16">
      <c r="A409" s="2">
        <v>41</v>
      </c>
      <c r="B409" s="18" t="s">
        <v>239</v>
      </c>
      <c r="C409" s="18">
        <v>2018</v>
      </c>
      <c r="D409">
        <v>1014.33173</v>
      </c>
      <c r="E409">
        <v>17701</v>
      </c>
      <c r="F409">
        <v>7766</v>
      </c>
      <c r="G409">
        <v>12915</v>
      </c>
      <c r="H409">
        <v>0.08760778</v>
      </c>
      <c r="I409">
        <v>0.16413012</v>
      </c>
      <c r="J409">
        <v>17.450898</v>
      </c>
      <c r="K409">
        <v>7.6562724</v>
      </c>
      <c r="L409">
        <v>12.732521</v>
      </c>
      <c r="M409">
        <v>0.01249104</v>
      </c>
      <c r="N409">
        <v>0.00470852</v>
      </c>
      <c r="O409">
        <v>0.00644759</v>
      </c>
      <c r="P409">
        <v>0.00574957410562181</v>
      </c>
    </row>
    <row r="410" spans="1:16">
      <c r="A410" s="2">
        <v>41</v>
      </c>
      <c r="B410" s="18" t="s">
        <v>239</v>
      </c>
      <c r="C410" s="18">
        <v>2019</v>
      </c>
      <c r="D410">
        <v>1159.00006</v>
      </c>
      <c r="E410">
        <v>11336</v>
      </c>
      <c r="F410">
        <v>7234</v>
      </c>
      <c r="G410">
        <v>9928</v>
      </c>
      <c r="H410">
        <v>0.05773873</v>
      </c>
      <c r="I410">
        <v>0.13499665</v>
      </c>
      <c r="J410">
        <v>9.7808451</v>
      </c>
      <c r="K410">
        <v>6.2415873</v>
      </c>
      <c r="L410">
        <v>8.5660047</v>
      </c>
      <c r="M410">
        <v>0.00803943</v>
      </c>
      <c r="N410">
        <v>0.00282468</v>
      </c>
      <c r="O410">
        <v>0.00589623</v>
      </c>
      <c r="P410">
        <v>0.00286826469985659</v>
      </c>
    </row>
    <row r="411" spans="1:16">
      <c r="A411" s="2">
        <v>41</v>
      </c>
      <c r="B411" s="18" t="s">
        <v>239</v>
      </c>
      <c r="C411" s="18">
        <v>2020</v>
      </c>
      <c r="D411" s="7">
        <v>1200.30449881</v>
      </c>
      <c r="P411">
        <v>0.00348773841961853</v>
      </c>
    </row>
    <row r="412" spans="1:16">
      <c r="A412" s="2">
        <v>42</v>
      </c>
      <c r="B412" s="18" t="s">
        <v>244</v>
      </c>
      <c r="C412" s="18">
        <v>2011</v>
      </c>
      <c r="D412">
        <v>107.24197</v>
      </c>
      <c r="E412">
        <v>46199</v>
      </c>
      <c r="F412">
        <v>9475</v>
      </c>
      <c r="G412">
        <v>26013</v>
      </c>
      <c r="H412">
        <v>0.04402328</v>
      </c>
      <c r="I412">
        <v>0.0914677</v>
      </c>
      <c r="J412">
        <v>430.79216</v>
      </c>
      <c r="K412">
        <v>88.351603</v>
      </c>
      <c r="L412">
        <v>242.56362</v>
      </c>
      <c r="M412">
        <v>0.56414335</v>
      </c>
      <c r="N412">
        <v>0.90679817</v>
      </c>
      <c r="O412">
        <v>0.00410771</v>
      </c>
      <c r="P412">
        <v>0.00268781077812122</v>
      </c>
    </row>
    <row r="413" spans="1:16">
      <c r="A413" s="2">
        <v>42</v>
      </c>
      <c r="B413" s="18" t="s">
        <v>244</v>
      </c>
      <c r="C413" s="18">
        <v>2012</v>
      </c>
      <c r="D413">
        <v>120.70542</v>
      </c>
      <c r="E413">
        <v>44496</v>
      </c>
      <c r="F413">
        <v>9395</v>
      </c>
      <c r="G413">
        <v>23805</v>
      </c>
      <c r="H413">
        <v>0.0380638</v>
      </c>
      <c r="I413">
        <v>0.03580488</v>
      </c>
      <c r="J413">
        <v>368.63299</v>
      </c>
      <c r="K413">
        <v>77.834119</v>
      </c>
      <c r="L413">
        <v>197.21567</v>
      </c>
      <c r="M413">
        <v>0.51651861</v>
      </c>
      <c r="N413">
        <v>0.69708987</v>
      </c>
      <c r="O413">
        <v>0.00237127</v>
      </c>
      <c r="P413">
        <v>0.00147058823529412</v>
      </c>
    </row>
    <row r="414" spans="1:16">
      <c r="A414" s="2">
        <v>42</v>
      </c>
      <c r="B414" s="18" t="s">
        <v>244</v>
      </c>
      <c r="C414" s="18">
        <v>2013</v>
      </c>
      <c r="D414">
        <v>136.35447</v>
      </c>
      <c r="E414">
        <v>42892</v>
      </c>
      <c r="F414">
        <v>8647</v>
      </c>
      <c r="G414">
        <v>21564</v>
      </c>
      <c r="H414">
        <v>0.04662616</v>
      </c>
      <c r="I414">
        <v>0.04546851</v>
      </c>
      <c r="J414">
        <v>314.56248</v>
      </c>
      <c r="K414">
        <v>63.415596</v>
      </c>
      <c r="L414">
        <v>158.14663</v>
      </c>
      <c r="M414">
        <v>0.35699653</v>
      </c>
      <c r="N414">
        <v>0.46513781</v>
      </c>
      <c r="O414">
        <v>0.00496454</v>
      </c>
      <c r="P414">
        <v>0.00332363938512671</v>
      </c>
    </row>
    <row r="415" spans="1:16">
      <c r="A415" s="2">
        <v>42</v>
      </c>
      <c r="B415" s="18" t="s">
        <v>244</v>
      </c>
      <c r="C415" s="18">
        <v>2014</v>
      </c>
      <c r="D415">
        <v>149.20564</v>
      </c>
      <c r="E415">
        <v>42655</v>
      </c>
      <c r="F415">
        <v>8832</v>
      </c>
      <c r="G415">
        <v>30064</v>
      </c>
      <c r="H415">
        <v>0.09621825</v>
      </c>
      <c r="I415">
        <v>0.12555117</v>
      </c>
      <c r="J415">
        <v>285.88061</v>
      </c>
      <c r="K415">
        <v>59.193473</v>
      </c>
      <c r="L415">
        <v>201.49372</v>
      </c>
      <c r="M415">
        <v>0.39296435</v>
      </c>
      <c r="N415">
        <v>0.40225593</v>
      </c>
      <c r="O415">
        <v>0.00454693</v>
      </c>
      <c r="P415">
        <v>0.00400171502072317</v>
      </c>
    </row>
    <row r="416" spans="1:16">
      <c r="A416" s="2">
        <v>42</v>
      </c>
      <c r="B416" s="18" t="s">
        <v>244</v>
      </c>
      <c r="C416" s="18">
        <v>2015</v>
      </c>
      <c r="D416">
        <v>160.58404</v>
      </c>
      <c r="E416">
        <v>41152</v>
      </c>
      <c r="F416">
        <v>7166</v>
      </c>
      <c r="G416">
        <v>26561</v>
      </c>
      <c r="H416">
        <v>0.05575426</v>
      </c>
      <c r="I416">
        <v>0.06533688</v>
      </c>
      <c r="J416">
        <v>256.26457</v>
      </c>
      <c r="K416">
        <v>44.624609</v>
      </c>
      <c r="L416">
        <v>165.40249</v>
      </c>
      <c r="M416">
        <v>0.2388664</v>
      </c>
      <c r="N416">
        <v>0.23714665</v>
      </c>
      <c r="O416">
        <v>0.00393959</v>
      </c>
      <c r="P416">
        <v>0.00316137376059779</v>
      </c>
    </row>
    <row r="417" spans="1:16">
      <c r="A417" s="2">
        <v>42</v>
      </c>
      <c r="B417" s="18" t="s">
        <v>244</v>
      </c>
      <c r="C417" s="18">
        <v>2016</v>
      </c>
      <c r="D417">
        <v>175.51002</v>
      </c>
      <c r="E417">
        <v>7042</v>
      </c>
      <c r="F417">
        <v>3215</v>
      </c>
      <c r="G417">
        <v>4981</v>
      </c>
      <c r="H417">
        <v>0.03758855</v>
      </c>
      <c r="I417">
        <v>0.04101858</v>
      </c>
      <c r="J417">
        <v>40.123065</v>
      </c>
      <c r="K417">
        <v>18.318042</v>
      </c>
      <c r="L417">
        <v>28.380146</v>
      </c>
      <c r="M417">
        <v>0.05401412</v>
      </c>
      <c r="N417">
        <v>0.03229117</v>
      </c>
      <c r="O417">
        <v>0.0037442</v>
      </c>
      <c r="P417">
        <v>0.00285899935022742</v>
      </c>
    </row>
    <row r="418" spans="1:16">
      <c r="A418" s="2">
        <v>42</v>
      </c>
      <c r="B418" s="18" t="s">
        <v>244</v>
      </c>
      <c r="C418" s="18">
        <v>2017</v>
      </c>
      <c r="D418">
        <v>188.755</v>
      </c>
      <c r="E418">
        <v>2628</v>
      </c>
      <c r="F418">
        <v>2228</v>
      </c>
      <c r="G418">
        <v>1074</v>
      </c>
      <c r="H418">
        <v>0.02532554</v>
      </c>
      <c r="I418">
        <v>0.0241323</v>
      </c>
      <c r="J418">
        <v>13.92281</v>
      </c>
      <c r="K418">
        <v>11.803661</v>
      </c>
      <c r="L418">
        <v>5.6899155</v>
      </c>
      <c r="M418">
        <v>0.03100212</v>
      </c>
      <c r="N418">
        <v>0.01224703</v>
      </c>
      <c r="O418">
        <v>0.00317506</v>
      </c>
      <c r="P418">
        <v>0.00222030344147033</v>
      </c>
    </row>
    <row r="419" spans="1:16">
      <c r="A419" s="2">
        <v>42</v>
      </c>
      <c r="B419" s="18" t="s">
        <v>244</v>
      </c>
      <c r="C419" s="18">
        <v>2018</v>
      </c>
      <c r="D419">
        <v>200.22269</v>
      </c>
      <c r="E419">
        <v>1310</v>
      </c>
      <c r="F419">
        <v>1999</v>
      </c>
      <c r="G419">
        <v>808</v>
      </c>
      <c r="H419">
        <v>0.01171973</v>
      </c>
      <c r="I419">
        <v>0.02011818</v>
      </c>
      <c r="J419">
        <v>6.542715</v>
      </c>
      <c r="K419">
        <v>9.9838834</v>
      </c>
      <c r="L419">
        <v>4.0355067</v>
      </c>
      <c r="M419">
        <v>0.01951175</v>
      </c>
      <c r="N419">
        <v>0.00838243</v>
      </c>
      <c r="O419">
        <v>0.00576414</v>
      </c>
      <c r="P419">
        <v>0.00333461587790176</v>
      </c>
    </row>
    <row r="420" spans="1:16">
      <c r="A420" s="2">
        <v>42</v>
      </c>
      <c r="B420" s="18" t="s">
        <v>244</v>
      </c>
      <c r="C420" s="18">
        <v>2019</v>
      </c>
      <c r="D420">
        <v>236.4</v>
      </c>
      <c r="E420">
        <v>1083</v>
      </c>
      <c r="F420">
        <v>1625</v>
      </c>
      <c r="G420">
        <v>505</v>
      </c>
      <c r="H420">
        <v>0.00824009</v>
      </c>
      <c r="I420">
        <v>0.01365307</v>
      </c>
      <c r="J420">
        <v>4.5812183</v>
      </c>
      <c r="K420">
        <v>6.8739425</v>
      </c>
      <c r="L420">
        <v>2.1362098</v>
      </c>
      <c r="M420">
        <v>0.00911902</v>
      </c>
      <c r="N420">
        <v>0.00352006</v>
      </c>
      <c r="O420">
        <v>0.00319898</v>
      </c>
      <c r="P420">
        <v>0.00326486192354782</v>
      </c>
    </row>
    <row r="421" spans="1:16">
      <c r="A421" s="2">
        <v>42</v>
      </c>
      <c r="B421" s="18" t="s">
        <v>244</v>
      </c>
      <c r="C421" s="18">
        <v>2020</v>
      </c>
      <c r="D421" s="7">
        <v>237.18315177</v>
      </c>
      <c r="P421">
        <v>0.00316412161232632</v>
      </c>
    </row>
    <row r="422" spans="1:16">
      <c r="A422" s="2">
        <v>43</v>
      </c>
      <c r="B422" s="18" t="s">
        <v>248</v>
      </c>
      <c r="C422" s="18">
        <v>2011</v>
      </c>
      <c r="D422">
        <v>270.27571</v>
      </c>
      <c r="E422">
        <v>174855</v>
      </c>
      <c r="F422">
        <v>9334</v>
      </c>
      <c r="G422">
        <v>56524</v>
      </c>
      <c r="H422">
        <v>0.09192428</v>
      </c>
      <c r="I422">
        <v>0.20268605</v>
      </c>
      <c r="J422">
        <v>646.95048</v>
      </c>
      <c r="K422">
        <v>34.535105</v>
      </c>
      <c r="L422">
        <v>209.13459</v>
      </c>
      <c r="M422">
        <v>0.19113302</v>
      </c>
      <c r="N422">
        <v>0.35378749</v>
      </c>
      <c r="O422">
        <v>0.00319898</v>
      </c>
      <c r="P422">
        <v>0.0013401232913428</v>
      </c>
    </row>
    <row r="423" spans="1:16">
      <c r="A423" s="2">
        <v>43</v>
      </c>
      <c r="B423" s="18" t="s">
        <v>248</v>
      </c>
      <c r="C423" s="18">
        <v>2012</v>
      </c>
      <c r="D423">
        <v>298.11236</v>
      </c>
      <c r="E423">
        <v>136354</v>
      </c>
      <c r="F423">
        <v>8410</v>
      </c>
      <c r="G423">
        <v>46088</v>
      </c>
      <c r="H423">
        <v>0.06406465</v>
      </c>
      <c r="I423">
        <v>0.06381846</v>
      </c>
      <c r="J423">
        <v>457.3913</v>
      </c>
      <c r="K423">
        <v>28.21084</v>
      </c>
      <c r="L423">
        <v>154.59943</v>
      </c>
      <c r="M423">
        <v>0.13462389</v>
      </c>
      <c r="N423">
        <v>0.1955168</v>
      </c>
      <c r="O423">
        <v>0.00128629</v>
      </c>
      <c r="P423">
        <v>0.000949817951559284</v>
      </c>
    </row>
    <row r="424" spans="1:16">
      <c r="A424" s="2">
        <v>43</v>
      </c>
      <c r="B424" s="18" t="s">
        <v>248</v>
      </c>
      <c r="C424" s="18">
        <v>2013</v>
      </c>
      <c r="D424">
        <v>314.07596</v>
      </c>
      <c r="E424">
        <v>117413</v>
      </c>
      <c r="F424">
        <v>7741</v>
      </c>
      <c r="G424">
        <v>51633</v>
      </c>
      <c r="H424">
        <v>0.07554319</v>
      </c>
      <c r="I424">
        <v>0.07222297</v>
      </c>
      <c r="J424">
        <v>373.83632</v>
      </c>
      <c r="K424">
        <v>24.646904</v>
      </c>
      <c r="L424">
        <v>164.39654</v>
      </c>
      <c r="M424">
        <v>0.10679313</v>
      </c>
      <c r="N424">
        <v>0.13753985</v>
      </c>
      <c r="O424">
        <v>0.00273224</v>
      </c>
      <c r="P424">
        <v>0.00252343186733958</v>
      </c>
    </row>
    <row r="425" spans="1:16">
      <c r="A425" s="2">
        <v>43</v>
      </c>
      <c r="B425" s="18" t="s">
        <v>248</v>
      </c>
      <c r="C425" s="18">
        <v>2014</v>
      </c>
      <c r="D425">
        <v>328.45734</v>
      </c>
      <c r="E425">
        <v>104422</v>
      </c>
      <c r="F425">
        <v>6849</v>
      </c>
      <c r="G425">
        <v>48782</v>
      </c>
      <c r="H425">
        <v>0.13306879</v>
      </c>
      <c r="I425">
        <v>0.19603922</v>
      </c>
      <c r="J425">
        <v>317.91648</v>
      </c>
      <c r="K425">
        <v>20.852023</v>
      </c>
      <c r="L425">
        <v>148.51853</v>
      </c>
      <c r="M425">
        <v>0.09956921</v>
      </c>
      <c r="N425">
        <v>0.09839128</v>
      </c>
      <c r="O425">
        <v>0.00488759</v>
      </c>
      <c r="P425">
        <v>0.00372226198997853</v>
      </c>
    </row>
    <row r="426" spans="1:16">
      <c r="A426" s="2">
        <v>43</v>
      </c>
      <c r="B426" s="18" t="s">
        <v>248</v>
      </c>
      <c r="C426" s="18">
        <v>2015</v>
      </c>
      <c r="D426">
        <v>346.90273</v>
      </c>
      <c r="E426">
        <v>119073</v>
      </c>
      <c r="F426">
        <v>6844</v>
      </c>
      <c r="G426">
        <v>43053</v>
      </c>
      <c r="H426">
        <v>0.0923411</v>
      </c>
      <c r="I426">
        <v>0.12146458</v>
      </c>
      <c r="J426">
        <v>343.24607</v>
      </c>
      <c r="K426">
        <v>19.728873</v>
      </c>
      <c r="L426">
        <v>124.10684</v>
      </c>
      <c r="M426">
        <v>0.11483481</v>
      </c>
      <c r="N426">
        <v>0.10311808</v>
      </c>
      <c r="O426">
        <v>0.00496894</v>
      </c>
      <c r="P426">
        <v>0.00365655471289274</v>
      </c>
    </row>
    <row r="427" spans="1:16">
      <c r="A427" s="2">
        <v>43</v>
      </c>
      <c r="B427" s="18" t="s">
        <v>248</v>
      </c>
      <c r="C427" s="18">
        <v>2016</v>
      </c>
      <c r="D427">
        <v>382.01075</v>
      </c>
      <c r="E427">
        <v>28386</v>
      </c>
      <c r="F427">
        <v>4932</v>
      </c>
      <c r="G427">
        <v>18424</v>
      </c>
      <c r="H427">
        <v>0.09383435</v>
      </c>
      <c r="I427">
        <v>0.10999013</v>
      </c>
      <c r="J427">
        <v>74.306809</v>
      </c>
      <c r="K427">
        <v>12.910631</v>
      </c>
      <c r="L427">
        <v>48.229009</v>
      </c>
      <c r="M427">
        <v>0.03320014</v>
      </c>
      <c r="N427">
        <v>0.01791076</v>
      </c>
      <c r="O427">
        <v>0.00588139</v>
      </c>
      <c r="P427">
        <v>0.0038972286374134</v>
      </c>
    </row>
    <row r="428" spans="1:16">
      <c r="A428" s="2">
        <v>43</v>
      </c>
      <c r="B428" s="18" t="s">
        <v>248</v>
      </c>
      <c r="C428" s="18">
        <v>2017</v>
      </c>
      <c r="D428">
        <v>429.019</v>
      </c>
      <c r="E428">
        <v>16915</v>
      </c>
      <c r="F428">
        <v>3913</v>
      </c>
      <c r="G428">
        <v>7240</v>
      </c>
      <c r="H428">
        <v>0.07770955</v>
      </c>
      <c r="I428">
        <v>0.08850378</v>
      </c>
      <c r="J428">
        <v>39.427158</v>
      </c>
      <c r="K428">
        <v>9.1208082</v>
      </c>
      <c r="L428">
        <v>16.875709</v>
      </c>
      <c r="M428">
        <v>0.02415642</v>
      </c>
      <c r="N428">
        <v>0.00768052</v>
      </c>
      <c r="O428">
        <v>0.00360577</v>
      </c>
      <c r="P428">
        <v>0.00242460978936202</v>
      </c>
    </row>
    <row r="429" spans="1:16">
      <c r="A429" s="2">
        <v>43</v>
      </c>
      <c r="B429" s="18" t="s">
        <v>248</v>
      </c>
      <c r="C429" s="18">
        <v>2018</v>
      </c>
      <c r="D429">
        <v>464.07821</v>
      </c>
      <c r="E429">
        <v>13353</v>
      </c>
      <c r="F429">
        <v>4339</v>
      </c>
      <c r="G429">
        <v>8066</v>
      </c>
      <c r="H429">
        <v>0.05735525</v>
      </c>
      <c r="I429">
        <v>0.10084417</v>
      </c>
      <c r="J429">
        <v>28.773167</v>
      </c>
      <c r="K429">
        <v>9.3497172</v>
      </c>
      <c r="L429">
        <v>17.380691</v>
      </c>
      <c r="M429">
        <v>0.02316092</v>
      </c>
      <c r="N429">
        <v>0.00767044</v>
      </c>
      <c r="O429">
        <v>0.00571571</v>
      </c>
      <c r="P429">
        <v>0.00390828556539865</v>
      </c>
    </row>
    <row r="430" spans="1:16">
      <c r="A430" s="2">
        <v>43</v>
      </c>
      <c r="B430" s="18" t="s">
        <v>248</v>
      </c>
      <c r="C430" s="18">
        <v>2019</v>
      </c>
      <c r="D430">
        <v>503.5</v>
      </c>
      <c r="E430">
        <v>10236</v>
      </c>
      <c r="F430">
        <v>4337</v>
      </c>
      <c r="G430">
        <v>10339</v>
      </c>
      <c r="H430">
        <v>0.04549019</v>
      </c>
      <c r="I430">
        <v>0.100885</v>
      </c>
      <c r="J430">
        <v>20.329692</v>
      </c>
      <c r="K430">
        <v>8.6137041</v>
      </c>
      <c r="L430">
        <v>20.53426</v>
      </c>
      <c r="M430">
        <v>0.01980936</v>
      </c>
      <c r="N430">
        <v>0.00620786</v>
      </c>
      <c r="O430">
        <v>0.00484718</v>
      </c>
      <c r="P430">
        <v>0.00281888653981677</v>
      </c>
    </row>
    <row r="431" spans="1:16">
      <c r="A431" s="2">
        <v>43</v>
      </c>
      <c r="B431" s="18" t="s">
        <v>248</v>
      </c>
      <c r="C431" s="18">
        <v>2020</v>
      </c>
      <c r="D431" s="7">
        <v>512.83636882</v>
      </c>
      <c r="P431">
        <v>0.00152091254752852</v>
      </c>
    </row>
    <row r="432" spans="1:16">
      <c r="A432" s="2">
        <v>44</v>
      </c>
      <c r="B432" s="18" t="s">
        <v>252</v>
      </c>
      <c r="C432" s="18">
        <v>2011</v>
      </c>
      <c r="D432">
        <v>148.46148</v>
      </c>
      <c r="E432">
        <v>107978</v>
      </c>
      <c r="F432">
        <v>6670</v>
      </c>
      <c r="G432">
        <v>75104</v>
      </c>
      <c r="H432">
        <v>0.06649806</v>
      </c>
      <c r="I432">
        <v>0.15278258</v>
      </c>
      <c r="J432">
        <v>727.31324</v>
      </c>
      <c r="K432">
        <v>44.927479</v>
      </c>
      <c r="L432">
        <v>505.88206</v>
      </c>
      <c r="M432">
        <v>0.29236798</v>
      </c>
      <c r="N432">
        <v>0.5043184</v>
      </c>
      <c r="O432">
        <v>0.00250585</v>
      </c>
      <c r="P432">
        <v>0.00158478605388273</v>
      </c>
    </row>
    <row r="433" spans="1:16">
      <c r="A433" s="2">
        <v>44</v>
      </c>
      <c r="B433" s="18" t="s">
        <v>252</v>
      </c>
      <c r="C433" s="18">
        <v>2012</v>
      </c>
      <c r="D433">
        <v>149.57963</v>
      </c>
      <c r="E433">
        <v>102966</v>
      </c>
      <c r="F433">
        <v>7757</v>
      </c>
      <c r="G433">
        <v>73976</v>
      </c>
      <c r="H433">
        <v>0.0569731</v>
      </c>
      <c r="I433">
        <v>0.05668755</v>
      </c>
      <c r="J433">
        <v>688.36913</v>
      </c>
      <c r="K433">
        <v>51.858666</v>
      </c>
      <c r="L433">
        <v>494.55932</v>
      </c>
      <c r="M433">
        <v>0.38907395</v>
      </c>
      <c r="N433">
        <v>0.5421739</v>
      </c>
      <c r="O433">
        <v>0.00320573</v>
      </c>
      <c r="P433">
        <v>0.00161890885543144</v>
      </c>
    </row>
    <row r="434" spans="1:16">
      <c r="A434" s="2">
        <v>44</v>
      </c>
      <c r="B434" s="18" t="s">
        <v>252</v>
      </c>
      <c r="C434" s="18">
        <v>2013</v>
      </c>
      <c r="D434">
        <v>155.68788</v>
      </c>
      <c r="E434">
        <v>113426</v>
      </c>
      <c r="F434">
        <v>8978</v>
      </c>
      <c r="G434">
        <v>86534</v>
      </c>
      <c r="H434">
        <v>0.08489906</v>
      </c>
      <c r="I434">
        <v>0.08452646</v>
      </c>
      <c r="J434">
        <v>728.5474</v>
      </c>
      <c r="K434">
        <v>57.66666</v>
      </c>
      <c r="L434">
        <v>555.81719</v>
      </c>
      <c r="M434">
        <v>0.5104604</v>
      </c>
      <c r="N434">
        <v>0.64095154</v>
      </c>
      <c r="O434">
        <v>0.0045013</v>
      </c>
      <c r="P434">
        <v>0.00304383116883117</v>
      </c>
    </row>
    <row r="435" spans="1:16">
      <c r="A435" s="2">
        <v>44</v>
      </c>
      <c r="B435" s="18" t="s">
        <v>252</v>
      </c>
      <c r="C435" s="18">
        <v>2014</v>
      </c>
      <c r="D435">
        <v>163.71717</v>
      </c>
      <c r="E435">
        <v>103362</v>
      </c>
      <c r="F435">
        <v>5957</v>
      </c>
      <c r="G435">
        <v>113148</v>
      </c>
      <c r="H435">
        <v>0.17187397</v>
      </c>
      <c r="I435">
        <v>0.2475982</v>
      </c>
      <c r="J435">
        <v>631.3449</v>
      </c>
      <c r="K435">
        <v>36.385921</v>
      </c>
      <c r="L435">
        <v>691.11871</v>
      </c>
      <c r="M435">
        <v>0.6125669</v>
      </c>
      <c r="N435">
        <v>0.36404632</v>
      </c>
      <c r="O435">
        <v>0.00417574</v>
      </c>
      <c r="P435">
        <v>0.00328407224958949</v>
      </c>
    </row>
    <row r="436" spans="1:16">
      <c r="A436" s="2">
        <v>44</v>
      </c>
      <c r="B436" s="18" t="s">
        <v>252</v>
      </c>
      <c r="C436" s="18">
        <v>2015</v>
      </c>
      <c r="D436">
        <v>170.57781</v>
      </c>
      <c r="E436">
        <v>113094</v>
      </c>
      <c r="F436">
        <v>5252</v>
      </c>
      <c r="G436">
        <v>100599</v>
      </c>
      <c r="H436">
        <v>0.10043394</v>
      </c>
      <c r="I436">
        <v>0.13094499</v>
      </c>
      <c r="J436">
        <v>663.00535</v>
      </c>
      <c r="K436">
        <v>30.789468</v>
      </c>
      <c r="L436">
        <v>589.75432</v>
      </c>
      <c r="M436">
        <v>0.40819079</v>
      </c>
      <c r="N436">
        <v>0.346326</v>
      </c>
      <c r="O436">
        <v>0.00380159</v>
      </c>
      <c r="P436">
        <v>0.00273136246786632</v>
      </c>
    </row>
    <row r="437" spans="1:16">
      <c r="A437" s="2">
        <v>44</v>
      </c>
      <c r="B437" s="18" t="s">
        <v>252</v>
      </c>
      <c r="C437" s="18">
        <v>2016</v>
      </c>
      <c r="D437">
        <v>182.51414</v>
      </c>
      <c r="E437">
        <v>18876</v>
      </c>
      <c r="F437">
        <v>2630</v>
      </c>
      <c r="G437">
        <v>32040</v>
      </c>
      <c r="H437">
        <v>0.07493</v>
      </c>
      <c r="I437">
        <v>0.08481548</v>
      </c>
      <c r="J437">
        <v>103.42212</v>
      </c>
      <c r="K437">
        <v>14.409842</v>
      </c>
      <c r="L437">
        <v>175.54804</v>
      </c>
      <c r="M437">
        <v>0.07067681</v>
      </c>
      <c r="N437">
        <v>0.0253259</v>
      </c>
      <c r="O437">
        <v>0.00749574</v>
      </c>
      <c r="P437">
        <v>0.00469412477286493</v>
      </c>
    </row>
    <row r="438" spans="1:16">
      <c r="A438" s="2">
        <v>44</v>
      </c>
      <c r="B438" s="18" t="s">
        <v>252</v>
      </c>
      <c r="C438" s="18">
        <v>2017</v>
      </c>
      <c r="D438">
        <v>199.466</v>
      </c>
      <c r="E438">
        <v>19145</v>
      </c>
      <c r="F438">
        <v>2789</v>
      </c>
      <c r="G438">
        <v>12698</v>
      </c>
      <c r="H438">
        <v>0.08058972</v>
      </c>
      <c r="I438">
        <v>0.09168219</v>
      </c>
      <c r="J438">
        <v>95.98127</v>
      </c>
      <c r="K438">
        <v>13.982333</v>
      </c>
      <c r="L438">
        <v>63.659972</v>
      </c>
      <c r="M438">
        <v>0.09712774</v>
      </c>
      <c r="N438">
        <v>0.02281329</v>
      </c>
      <c r="O438">
        <v>0.00793797</v>
      </c>
      <c r="P438">
        <v>0.00363396101750909</v>
      </c>
    </row>
    <row r="439" spans="1:16">
      <c r="A439" s="2">
        <v>44</v>
      </c>
      <c r="B439" s="18" t="s">
        <v>252</v>
      </c>
      <c r="C439" s="18">
        <v>2018</v>
      </c>
      <c r="D439">
        <v>213.52232</v>
      </c>
      <c r="E439">
        <v>14244</v>
      </c>
      <c r="F439">
        <v>2579</v>
      </c>
      <c r="G439">
        <v>9333</v>
      </c>
      <c r="H439">
        <v>0.05407534</v>
      </c>
      <c r="I439">
        <v>0.0862482</v>
      </c>
      <c r="J439">
        <v>66.709654</v>
      </c>
      <c r="K439">
        <v>12.078363</v>
      </c>
      <c r="L439">
        <v>43.709716</v>
      </c>
      <c r="M439">
        <v>0.06779012</v>
      </c>
      <c r="N439">
        <v>0.01529362</v>
      </c>
      <c r="O439">
        <v>0.00699833</v>
      </c>
      <c r="P439">
        <v>0.00429243976737746</v>
      </c>
    </row>
    <row r="440" spans="1:16">
      <c r="A440" s="2">
        <v>44</v>
      </c>
      <c r="B440" s="18" t="s">
        <v>252</v>
      </c>
      <c r="C440" s="18">
        <v>2019</v>
      </c>
      <c r="D440">
        <v>237.3</v>
      </c>
      <c r="E440">
        <v>16230</v>
      </c>
      <c r="F440">
        <v>2533</v>
      </c>
      <c r="G440">
        <v>7938</v>
      </c>
      <c r="H440">
        <v>0.05017142</v>
      </c>
      <c r="I440">
        <v>0.10097364</v>
      </c>
      <c r="J440">
        <v>68.394437</v>
      </c>
      <c r="K440">
        <v>10.674252</v>
      </c>
      <c r="L440">
        <v>33.451327</v>
      </c>
      <c r="M440">
        <v>0.06826881</v>
      </c>
      <c r="N440">
        <v>0.01234701</v>
      </c>
      <c r="O440">
        <v>0.00791115</v>
      </c>
      <c r="P440">
        <v>0.00506225201805993</v>
      </c>
    </row>
    <row r="441" spans="1:16">
      <c r="A441" s="2">
        <v>44</v>
      </c>
      <c r="B441" s="18" t="s">
        <v>252</v>
      </c>
      <c r="C441" s="18">
        <v>2020</v>
      </c>
      <c r="D441" s="7">
        <v>245.58442794</v>
      </c>
      <c r="P441">
        <v>0.00339259058216854</v>
      </c>
    </row>
    <row r="442" spans="1:16">
      <c r="A442" s="2">
        <v>45</v>
      </c>
      <c r="B442" s="18" t="s">
        <v>258</v>
      </c>
      <c r="C442" s="18">
        <v>2011</v>
      </c>
      <c r="D442">
        <v>148.66057</v>
      </c>
      <c r="E442">
        <v>131356</v>
      </c>
      <c r="F442">
        <v>7605</v>
      </c>
      <c r="G442">
        <v>92526</v>
      </c>
      <c r="H442">
        <v>0.07983578</v>
      </c>
      <c r="I442">
        <v>0.18861759</v>
      </c>
      <c r="J442">
        <v>883.59677</v>
      </c>
      <c r="K442">
        <v>51.156806</v>
      </c>
      <c r="L442">
        <v>622.39772</v>
      </c>
      <c r="M442">
        <v>0.41500556</v>
      </c>
      <c r="N442">
        <v>0.70971266</v>
      </c>
      <c r="O442">
        <v>0.00297501</v>
      </c>
      <c r="P442">
        <v>0.00158005617977528</v>
      </c>
    </row>
    <row r="443" spans="1:16">
      <c r="A443" s="2">
        <v>45</v>
      </c>
      <c r="B443" s="18" t="s">
        <v>258</v>
      </c>
      <c r="C443" s="18">
        <v>2012</v>
      </c>
      <c r="D443">
        <v>156.68969</v>
      </c>
      <c r="E443">
        <v>118149</v>
      </c>
      <c r="F443">
        <v>7283</v>
      </c>
      <c r="G443">
        <v>81205</v>
      </c>
      <c r="H443">
        <v>0.06099352</v>
      </c>
      <c r="I443">
        <v>0.06104726</v>
      </c>
      <c r="J443">
        <v>754.03174</v>
      </c>
      <c r="K443">
        <v>46.480403</v>
      </c>
      <c r="L443">
        <v>518.25363</v>
      </c>
      <c r="M443">
        <v>0.38673182</v>
      </c>
      <c r="N443">
        <v>0.5413666</v>
      </c>
      <c r="O443">
        <v>0.00256575</v>
      </c>
      <c r="P443">
        <v>0.00227057710501419</v>
      </c>
    </row>
    <row r="444" spans="1:16">
      <c r="A444" s="2">
        <v>45</v>
      </c>
      <c r="B444" s="18" t="s">
        <v>258</v>
      </c>
      <c r="C444" s="18">
        <v>2013</v>
      </c>
      <c r="D444">
        <v>168.36494</v>
      </c>
      <c r="E444">
        <v>113310</v>
      </c>
      <c r="F444">
        <v>5508</v>
      </c>
      <c r="G444">
        <v>93336</v>
      </c>
      <c r="H444">
        <v>0.07513089</v>
      </c>
      <c r="I444">
        <v>0.07384178</v>
      </c>
      <c r="J444">
        <v>673.00235</v>
      </c>
      <c r="K444">
        <v>32.714649</v>
      </c>
      <c r="L444">
        <v>554.3672</v>
      </c>
      <c r="M444">
        <v>0.29495167</v>
      </c>
      <c r="N444">
        <v>0.3655128</v>
      </c>
      <c r="O444">
        <v>0.00372073</v>
      </c>
      <c r="P444">
        <v>0.00251353441608662</v>
      </c>
    </row>
    <row r="445" spans="1:16">
      <c r="A445" s="2">
        <v>45</v>
      </c>
      <c r="B445" s="18" t="s">
        <v>258</v>
      </c>
      <c r="C445" s="18">
        <v>2014</v>
      </c>
      <c r="D445">
        <v>179.18143</v>
      </c>
      <c r="E445">
        <v>130511</v>
      </c>
      <c r="F445">
        <v>4962</v>
      </c>
      <c r="G445">
        <v>144172</v>
      </c>
      <c r="H445">
        <v>0.20314831</v>
      </c>
      <c r="I445">
        <v>0.29896446</v>
      </c>
      <c r="J445">
        <v>728.37347</v>
      </c>
      <c r="K445">
        <v>27.692602</v>
      </c>
      <c r="L445">
        <v>804.61463</v>
      </c>
      <c r="M445">
        <v>0.73278584</v>
      </c>
      <c r="N445">
        <v>0.38459001</v>
      </c>
      <c r="O445">
        <v>0.00699301</v>
      </c>
      <c r="P445">
        <v>0.0034794711203897</v>
      </c>
    </row>
    <row r="446" spans="1:16">
      <c r="A446" s="2">
        <v>45</v>
      </c>
      <c r="B446" s="18" t="s">
        <v>258</v>
      </c>
      <c r="C446" s="18">
        <v>2015</v>
      </c>
      <c r="D446">
        <v>188.44808</v>
      </c>
      <c r="E446">
        <v>94295</v>
      </c>
      <c r="F446">
        <v>4208</v>
      </c>
      <c r="G446">
        <v>137852</v>
      </c>
      <c r="H446">
        <v>0.09929911</v>
      </c>
      <c r="I446">
        <v>0.12713473</v>
      </c>
      <c r="J446">
        <v>500.37655</v>
      </c>
      <c r="K446">
        <v>22.329758</v>
      </c>
      <c r="L446">
        <v>731.51183</v>
      </c>
      <c r="M446">
        <v>0.23843486</v>
      </c>
      <c r="N446">
        <v>0.19813979</v>
      </c>
      <c r="O446">
        <v>0.00502707</v>
      </c>
      <c r="P446">
        <v>0.00305862361937128</v>
      </c>
    </row>
    <row r="447" spans="1:16">
      <c r="A447" s="2">
        <v>45</v>
      </c>
      <c r="B447" s="18" t="s">
        <v>258</v>
      </c>
      <c r="C447" s="18">
        <v>2016</v>
      </c>
      <c r="D447">
        <v>202.98494</v>
      </c>
      <c r="E447">
        <v>48049</v>
      </c>
      <c r="F447">
        <v>2153</v>
      </c>
      <c r="G447">
        <v>51644</v>
      </c>
      <c r="H447">
        <v>0.13270838</v>
      </c>
      <c r="I447">
        <v>0.15091792</v>
      </c>
      <c r="J447">
        <v>236.71214</v>
      </c>
      <c r="K447">
        <v>10.606698</v>
      </c>
      <c r="L447">
        <v>254.42282</v>
      </c>
      <c r="M447">
        <v>0.15437179</v>
      </c>
      <c r="N447">
        <v>0.0422031</v>
      </c>
      <c r="O447">
        <v>0.00545752</v>
      </c>
      <c r="P447">
        <v>0.0034465780403742</v>
      </c>
    </row>
    <row r="448" spans="1:16">
      <c r="A448" s="2">
        <v>45</v>
      </c>
      <c r="B448" s="18" t="s">
        <v>258</v>
      </c>
      <c r="C448" s="18">
        <v>2017</v>
      </c>
      <c r="D448">
        <v>224.985</v>
      </c>
      <c r="E448">
        <v>35558</v>
      </c>
      <c r="F448">
        <v>2082</v>
      </c>
      <c r="G448">
        <v>25900</v>
      </c>
      <c r="H448">
        <v>0.12715311</v>
      </c>
      <c r="I448">
        <v>0.14784445</v>
      </c>
      <c r="J448">
        <v>158.04609</v>
      </c>
      <c r="K448">
        <v>9.2539503</v>
      </c>
      <c r="L448">
        <v>115.11879</v>
      </c>
      <c r="M448">
        <v>0.16421747</v>
      </c>
      <c r="N448">
        <v>0.02128393</v>
      </c>
      <c r="O448">
        <v>0.00703304</v>
      </c>
      <c r="P448">
        <v>0.00522875816993464</v>
      </c>
    </row>
    <row r="449" spans="1:16">
      <c r="A449" s="2">
        <v>45</v>
      </c>
      <c r="B449" s="18" t="s">
        <v>258</v>
      </c>
      <c r="C449" s="18">
        <v>2018</v>
      </c>
      <c r="D449">
        <v>239.32238</v>
      </c>
      <c r="E449">
        <v>12077</v>
      </c>
      <c r="F449">
        <v>2377</v>
      </c>
      <c r="G449">
        <v>27717</v>
      </c>
      <c r="H449">
        <v>0.07676885</v>
      </c>
      <c r="I449">
        <v>0.11519716</v>
      </c>
      <c r="J449">
        <v>50.463312</v>
      </c>
      <c r="K449">
        <v>9.9322094</v>
      </c>
      <c r="L449">
        <v>115.81449</v>
      </c>
      <c r="M449">
        <v>0.06872672</v>
      </c>
      <c r="N449">
        <v>0.00993072</v>
      </c>
      <c r="O449">
        <v>0.00834269</v>
      </c>
      <c r="P449">
        <v>0.00450254175744372</v>
      </c>
    </row>
    <row r="450" spans="1:16">
      <c r="A450" s="2">
        <v>45</v>
      </c>
      <c r="B450" s="18" t="s">
        <v>258</v>
      </c>
      <c r="C450" s="18">
        <v>2019</v>
      </c>
      <c r="D450">
        <v>222.9</v>
      </c>
      <c r="E450">
        <v>6178</v>
      </c>
      <c r="F450">
        <v>2271</v>
      </c>
      <c r="G450">
        <v>31167</v>
      </c>
      <c r="H450">
        <v>0.04618444</v>
      </c>
      <c r="I450">
        <v>0.10807983</v>
      </c>
      <c r="J450">
        <v>27.716465</v>
      </c>
      <c r="K450">
        <v>10.188425</v>
      </c>
      <c r="L450">
        <v>139.82503</v>
      </c>
      <c r="M450">
        <v>0.07882923</v>
      </c>
      <c r="N450">
        <v>0.00953713</v>
      </c>
      <c r="O450">
        <v>0.00730412</v>
      </c>
      <c r="P450">
        <v>0.00458987266804856</v>
      </c>
    </row>
    <row r="451" spans="1:16">
      <c r="A451" s="2">
        <v>45</v>
      </c>
      <c r="B451" s="18" t="s">
        <v>258</v>
      </c>
      <c r="C451" s="18">
        <v>2020</v>
      </c>
      <c r="D451" s="7">
        <v>230.04759327</v>
      </c>
      <c r="P451">
        <v>0.00278697091099112</v>
      </c>
    </row>
    <row r="452" spans="1:16">
      <c r="A452" s="2">
        <v>46</v>
      </c>
      <c r="B452" s="18" t="s">
        <v>263</v>
      </c>
      <c r="C452" s="18">
        <v>2011</v>
      </c>
      <c r="D452">
        <v>50.05192</v>
      </c>
      <c r="E452">
        <v>37804</v>
      </c>
      <c r="F452">
        <v>4894</v>
      </c>
      <c r="G452">
        <v>11857</v>
      </c>
      <c r="H452">
        <v>0.02703455</v>
      </c>
      <c r="I452">
        <v>0.04378606</v>
      </c>
      <c r="J452">
        <v>755.2957</v>
      </c>
      <c r="K452">
        <v>97.778467</v>
      </c>
      <c r="L452">
        <v>236.89401</v>
      </c>
      <c r="M452">
        <v>0.79390462</v>
      </c>
      <c r="N452">
        <v>1.3052501</v>
      </c>
      <c r="O452">
        <v>0.00522108</v>
      </c>
      <c r="P452">
        <v>0.00406561054254872</v>
      </c>
    </row>
    <row r="453" spans="1:16">
      <c r="A453" s="2">
        <v>46</v>
      </c>
      <c r="B453" s="18" t="s">
        <v>263</v>
      </c>
      <c r="C453" s="18">
        <v>2012</v>
      </c>
      <c r="D453">
        <v>54.57806</v>
      </c>
      <c r="E453">
        <v>36623</v>
      </c>
      <c r="F453">
        <v>4627</v>
      </c>
      <c r="G453">
        <v>9751</v>
      </c>
      <c r="H453">
        <v>0.02252879</v>
      </c>
      <c r="I453">
        <v>0.01835171</v>
      </c>
      <c r="J453">
        <v>671.02055</v>
      </c>
      <c r="K453">
        <v>84.777656</v>
      </c>
      <c r="L453">
        <v>178.66154</v>
      </c>
      <c r="M453">
        <v>0.73333182</v>
      </c>
      <c r="N453">
        <v>0.99065832</v>
      </c>
      <c r="O453">
        <v>0.00543024</v>
      </c>
      <c r="P453">
        <v>0.00321888412017167</v>
      </c>
    </row>
    <row r="454" spans="1:16">
      <c r="A454" s="2">
        <v>46</v>
      </c>
      <c r="B454" s="18" t="s">
        <v>263</v>
      </c>
      <c r="C454" s="18">
        <v>2013</v>
      </c>
      <c r="D454">
        <v>62.21183</v>
      </c>
      <c r="E454">
        <v>40460</v>
      </c>
      <c r="F454">
        <v>3874</v>
      </c>
      <c r="G454">
        <v>14000</v>
      </c>
      <c r="H454">
        <v>0.02910066</v>
      </c>
      <c r="I454">
        <v>0.02570074</v>
      </c>
      <c r="J454">
        <v>650.35862</v>
      </c>
      <c r="K454">
        <v>62.271115</v>
      </c>
      <c r="L454">
        <v>225.03759</v>
      </c>
      <c r="M454">
        <v>0.4999802</v>
      </c>
      <c r="N454">
        <v>0.63266869</v>
      </c>
      <c r="O454">
        <v>0.00744879</v>
      </c>
      <c r="P454">
        <v>0.00347364119329792</v>
      </c>
    </row>
    <row r="455" spans="1:16">
      <c r="A455" s="2">
        <v>46</v>
      </c>
      <c r="B455" s="18" t="s">
        <v>263</v>
      </c>
      <c r="C455" s="18">
        <v>2014</v>
      </c>
      <c r="D455">
        <v>68.21975</v>
      </c>
      <c r="E455">
        <v>39460</v>
      </c>
      <c r="F455">
        <v>3721</v>
      </c>
      <c r="G455">
        <v>15309</v>
      </c>
      <c r="H455">
        <v>0.05448065</v>
      </c>
      <c r="I455">
        <v>0.06299932</v>
      </c>
      <c r="J455">
        <v>578.42487</v>
      </c>
      <c r="K455">
        <v>54.544322</v>
      </c>
      <c r="L455">
        <v>224.40715</v>
      </c>
      <c r="M455">
        <v>0.48392971</v>
      </c>
      <c r="N455">
        <v>0.4898195</v>
      </c>
      <c r="O455">
        <v>0.0086094</v>
      </c>
      <c r="P455">
        <v>0.0062812047028507</v>
      </c>
    </row>
    <row r="456" spans="1:16">
      <c r="A456" s="2">
        <v>46</v>
      </c>
      <c r="B456" s="18" t="s">
        <v>263</v>
      </c>
      <c r="C456" s="18">
        <v>2015</v>
      </c>
      <c r="D456">
        <v>71.72528</v>
      </c>
      <c r="E456">
        <v>37425</v>
      </c>
      <c r="F456">
        <v>3640</v>
      </c>
      <c r="G456">
        <v>13775</v>
      </c>
      <c r="H456">
        <v>0.03531344</v>
      </c>
      <c r="I456">
        <v>0.03846035</v>
      </c>
      <c r="J456">
        <v>521.78256</v>
      </c>
      <c r="K456">
        <v>50.749192</v>
      </c>
      <c r="L456">
        <v>192.05223</v>
      </c>
      <c r="M456">
        <v>0.44320943</v>
      </c>
      <c r="N456">
        <v>0.41339079</v>
      </c>
      <c r="O456">
        <v>0.00749856</v>
      </c>
      <c r="P456">
        <v>0.00377049180327869</v>
      </c>
    </row>
    <row r="457" spans="1:16">
      <c r="A457" s="2">
        <v>46</v>
      </c>
      <c r="B457" s="18" t="s">
        <v>263</v>
      </c>
      <c r="C457" s="18">
        <v>2016</v>
      </c>
      <c r="D457">
        <v>77.17894</v>
      </c>
      <c r="E457">
        <v>11832</v>
      </c>
      <c r="F457">
        <v>2581</v>
      </c>
      <c r="G457">
        <v>5949</v>
      </c>
      <c r="H457">
        <v>0.04113809</v>
      </c>
      <c r="I457">
        <v>0.04357927</v>
      </c>
      <c r="J457">
        <v>153.30607</v>
      </c>
      <c r="K457">
        <v>33.441765</v>
      </c>
      <c r="L457">
        <v>77.080613</v>
      </c>
      <c r="M457">
        <v>0.22851225</v>
      </c>
      <c r="N457">
        <v>0.1237161</v>
      </c>
      <c r="O457">
        <v>0.00617656</v>
      </c>
      <c r="P457">
        <v>0.00372191944702911</v>
      </c>
    </row>
    <row r="458" spans="1:16">
      <c r="A458" s="2">
        <v>46</v>
      </c>
      <c r="B458" s="18" t="s">
        <v>263</v>
      </c>
      <c r="C458" s="18">
        <v>2017</v>
      </c>
      <c r="D458">
        <v>82.765</v>
      </c>
      <c r="E458">
        <v>3898</v>
      </c>
      <c r="F458">
        <v>2797</v>
      </c>
      <c r="G458">
        <v>2431</v>
      </c>
      <c r="H458">
        <v>0.03470469</v>
      </c>
      <c r="I458">
        <v>0.03609374</v>
      </c>
      <c r="J458">
        <v>47.097203</v>
      </c>
      <c r="K458">
        <v>33.794478</v>
      </c>
      <c r="L458">
        <v>29.372319</v>
      </c>
      <c r="M458">
        <v>0.3142884</v>
      </c>
      <c r="N458">
        <v>0.11410408</v>
      </c>
      <c r="O458">
        <v>0.00638925</v>
      </c>
      <c r="P458">
        <v>0.00333381649514422</v>
      </c>
    </row>
    <row r="459" spans="1:16">
      <c r="A459" s="2">
        <v>46</v>
      </c>
      <c r="B459" s="18" t="s">
        <v>263</v>
      </c>
      <c r="C459" s="18">
        <v>2018</v>
      </c>
      <c r="D459">
        <v>86.19013</v>
      </c>
      <c r="E459">
        <v>2289</v>
      </c>
      <c r="F459">
        <v>3021</v>
      </c>
      <c r="G459">
        <v>1292</v>
      </c>
      <c r="H459">
        <v>0.01861087</v>
      </c>
      <c r="I459">
        <v>0.03596368</v>
      </c>
      <c r="J459">
        <v>26.557565</v>
      </c>
      <c r="K459">
        <v>35.050417</v>
      </c>
      <c r="L459">
        <v>14.990115</v>
      </c>
      <c r="M459">
        <v>0.30770516</v>
      </c>
      <c r="N459">
        <v>0.12206627</v>
      </c>
      <c r="O459">
        <v>0.00842266</v>
      </c>
      <c r="P459">
        <v>0.00498796009631923</v>
      </c>
    </row>
    <row r="460" spans="1:16">
      <c r="A460" s="2">
        <v>46</v>
      </c>
      <c r="B460" s="18" t="s">
        <v>263</v>
      </c>
      <c r="C460" s="18">
        <v>2019</v>
      </c>
      <c r="D460">
        <v>98.9</v>
      </c>
      <c r="E460">
        <v>2052</v>
      </c>
      <c r="F460">
        <v>2443</v>
      </c>
      <c r="G460">
        <v>1054</v>
      </c>
      <c r="H460">
        <v>0.01365711</v>
      </c>
      <c r="I460">
        <v>0.02741073</v>
      </c>
      <c r="J460">
        <v>20.748231</v>
      </c>
      <c r="K460">
        <v>24.701719</v>
      </c>
      <c r="L460">
        <v>10.65723</v>
      </c>
      <c r="M460">
        <v>0.15402478</v>
      </c>
      <c r="N460">
        <v>0.05912532</v>
      </c>
      <c r="O460">
        <v>0.00801925</v>
      </c>
      <c r="P460">
        <v>0.00586888061837962</v>
      </c>
    </row>
    <row r="461" spans="1:16">
      <c r="A461" s="2">
        <v>46</v>
      </c>
      <c r="B461" s="18" t="s">
        <v>263</v>
      </c>
      <c r="C461" s="18">
        <v>2020</v>
      </c>
      <c r="D461" s="7">
        <v>98.09747778</v>
      </c>
      <c r="P461">
        <v>0.00468424705065926</v>
      </c>
    </row>
    <row r="462" spans="1:16">
      <c r="A462" s="2">
        <v>47</v>
      </c>
      <c r="B462" s="18" t="s">
        <v>268</v>
      </c>
      <c r="C462" s="18">
        <v>2011</v>
      </c>
      <c r="D462">
        <v>148.94078</v>
      </c>
      <c r="E462">
        <v>59200</v>
      </c>
      <c r="F462">
        <v>15601</v>
      </c>
      <c r="G462">
        <v>18489</v>
      </c>
      <c r="H462">
        <v>0.0624181</v>
      </c>
      <c r="I462">
        <v>0.13614139</v>
      </c>
      <c r="J462">
        <v>397.47341</v>
      </c>
      <c r="K462">
        <v>104.74633</v>
      </c>
      <c r="L462">
        <v>124.13659</v>
      </c>
      <c r="M462">
        <v>0.76687345</v>
      </c>
      <c r="N462">
        <v>1.2196915</v>
      </c>
      <c r="O462">
        <v>0.00430276</v>
      </c>
      <c r="P462">
        <v>0.00267737617135207</v>
      </c>
    </row>
    <row r="463" spans="1:16">
      <c r="A463" s="2">
        <v>47</v>
      </c>
      <c r="B463" s="18" t="s">
        <v>268</v>
      </c>
      <c r="C463" s="18">
        <v>2012</v>
      </c>
      <c r="D463">
        <v>161.97714</v>
      </c>
      <c r="E463">
        <v>58943</v>
      </c>
      <c r="F463">
        <v>13238</v>
      </c>
      <c r="G463">
        <v>14699</v>
      </c>
      <c r="H463">
        <v>0.05010328</v>
      </c>
      <c r="I463">
        <v>0.04897916</v>
      </c>
      <c r="J463">
        <v>363.89703</v>
      </c>
      <c r="K463">
        <v>81.727582</v>
      </c>
      <c r="L463">
        <v>90.747373</v>
      </c>
      <c r="M463">
        <v>0.56428513</v>
      </c>
      <c r="N463">
        <v>0.75903089</v>
      </c>
      <c r="O463">
        <v>0.00345958</v>
      </c>
      <c r="P463">
        <v>0.00157158573000157</v>
      </c>
    </row>
    <row r="464" spans="1:16">
      <c r="A464" s="2">
        <v>47</v>
      </c>
      <c r="B464" s="18" t="s">
        <v>268</v>
      </c>
      <c r="C464" s="18">
        <v>2013</v>
      </c>
      <c r="D464">
        <v>176.6096</v>
      </c>
      <c r="E464">
        <v>57033</v>
      </c>
      <c r="F464">
        <v>13088</v>
      </c>
      <c r="G464">
        <v>14286</v>
      </c>
      <c r="H464">
        <v>0.06427694</v>
      </c>
      <c r="I464">
        <v>0.06367976</v>
      </c>
      <c r="J464">
        <v>322.93262</v>
      </c>
      <c r="K464">
        <v>74.106957</v>
      </c>
      <c r="L464">
        <v>80.89028</v>
      </c>
      <c r="M464">
        <v>0.47784089</v>
      </c>
      <c r="N464">
        <v>0.62002823</v>
      </c>
      <c r="O464">
        <v>0.00366442</v>
      </c>
      <c r="P464">
        <v>0.00247239162683369</v>
      </c>
    </row>
    <row r="465" spans="1:16">
      <c r="A465" s="2">
        <v>47</v>
      </c>
      <c r="B465" s="18" t="s">
        <v>268</v>
      </c>
      <c r="C465" s="18">
        <v>2014</v>
      </c>
      <c r="D465">
        <v>191.79974</v>
      </c>
      <c r="E465">
        <v>54095</v>
      </c>
      <c r="F465">
        <v>17795</v>
      </c>
      <c r="G465">
        <v>22911</v>
      </c>
      <c r="H465">
        <v>0.1498751</v>
      </c>
      <c r="I465">
        <v>0.21078466</v>
      </c>
      <c r="J465">
        <v>282.03896</v>
      </c>
      <c r="K465">
        <v>92.779062</v>
      </c>
      <c r="L465">
        <v>119.45272</v>
      </c>
      <c r="M465">
        <v>0.87694478</v>
      </c>
      <c r="N465">
        <v>0.92977383</v>
      </c>
      <c r="O465">
        <v>0.00438095</v>
      </c>
      <c r="P465">
        <v>0.00327493040772884</v>
      </c>
    </row>
    <row r="466" spans="1:16">
      <c r="A466" s="2">
        <v>47</v>
      </c>
      <c r="B466" s="18" t="s">
        <v>268</v>
      </c>
      <c r="C466" s="18">
        <v>2015</v>
      </c>
      <c r="D466">
        <v>197.50287</v>
      </c>
      <c r="E466">
        <v>49020</v>
      </c>
      <c r="F466">
        <v>15155</v>
      </c>
      <c r="G466">
        <v>22380</v>
      </c>
      <c r="H466">
        <v>0.09180325</v>
      </c>
      <c r="I466">
        <v>0.1130465</v>
      </c>
      <c r="J466">
        <v>248.19892</v>
      </c>
      <c r="K466">
        <v>76.733062</v>
      </c>
      <c r="L466">
        <v>113.31481</v>
      </c>
      <c r="M466">
        <v>0.63616664</v>
      </c>
      <c r="N466">
        <v>0.63725353</v>
      </c>
      <c r="O466">
        <v>0.00188501</v>
      </c>
      <c r="P466">
        <v>0.0017825311942959</v>
      </c>
    </row>
    <row r="467" spans="1:16">
      <c r="A467" s="2">
        <v>47</v>
      </c>
      <c r="B467" s="18" t="s">
        <v>268</v>
      </c>
      <c r="C467" s="18">
        <v>2016</v>
      </c>
      <c r="D467">
        <v>216.69705</v>
      </c>
      <c r="E467">
        <v>13810</v>
      </c>
      <c r="F467">
        <v>8180</v>
      </c>
      <c r="G467">
        <v>16456</v>
      </c>
      <c r="H467">
        <v>0.09330885</v>
      </c>
      <c r="I467">
        <v>0.11706464</v>
      </c>
      <c r="J467">
        <v>63.729525</v>
      </c>
      <c r="K467">
        <v>37.748553</v>
      </c>
      <c r="L467">
        <v>75.94012</v>
      </c>
      <c r="M467">
        <v>0.25205191</v>
      </c>
      <c r="N467">
        <v>0.1441153</v>
      </c>
      <c r="O467">
        <v>0.00693894</v>
      </c>
      <c r="P467">
        <v>0.00466588901849692</v>
      </c>
    </row>
    <row r="468" spans="1:16">
      <c r="A468" s="2">
        <v>47</v>
      </c>
      <c r="B468" s="18" t="s">
        <v>268</v>
      </c>
      <c r="C468" s="18">
        <v>2017</v>
      </c>
      <c r="D468">
        <v>235.776</v>
      </c>
      <c r="E468">
        <v>6526</v>
      </c>
      <c r="F468">
        <v>8853</v>
      </c>
      <c r="G468">
        <v>9254</v>
      </c>
      <c r="H468">
        <v>0.101297</v>
      </c>
      <c r="I468">
        <v>0.12308667</v>
      </c>
      <c r="J468">
        <v>27.678814</v>
      </c>
      <c r="K468">
        <v>37.548351</v>
      </c>
      <c r="L468">
        <v>39.249118</v>
      </c>
      <c r="M468">
        <v>0.38272217</v>
      </c>
      <c r="N468">
        <v>0.14065132</v>
      </c>
      <c r="O468">
        <v>0.00629466</v>
      </c>
      <c r="P468">
        <v>0.00303424360641526</v>
      </c>
    </row>
    <row r="469" spans="1:16">
      <c r="A469" s="2">
        <v>47</v>
      </c>
      <c r="B469" s="18" t="s">
        <v>268</v>
      </c>
      <c r="C469" s="18">
        <v>2018</v>
      </c>
      <c r="D469">
        <v>252.65535</v>
      </c>
      <c r="E469">
        <v>5088</v>
      </c>
      <c r="F469">
        <v>8251</v>
      </c>
      <c r="G469">
        <v>8251</v>
      </c>
      <c r="H469">
        <v>0.05609076</v>
      </c>
      <c r="I469">
        <v>0.11923922</v>
      </c>
      <c r="J469">
        <v>20.138105</v>
      </c>
      <c r="K469">
        <v>32.657136</v>
      </c>
      <c r="L469">
        <v>32.657136</v>
      </c>
      <c r="M469">
        <v>0.26576612</v>
      </c>
      <c r="N469">
        <v>0.10539363</v>
      </c>
      <c r="O469">
        <v>0.00705612</v>
      </c>
      <c r="P469">
        <v>0.00502224135457024</v>
      </c>
    </row>
    <row r="470" spans="1:16">
      <c r="A470" s="2">
        <v>47</v>
      </c>
      <c r="B470" s="18" t="s">
        <v>268</v>
      </c>
      <c r="C470" s="18">
        <v>2019</v>
      </c>
      <c r="D470">
        <v>291.8</v>
      </c>
      <c r="E470">
        <v>4719</v>
      </c>
      <c r="F470">
        <v>7146</v>
      </c>
      <c r="G470">
        <v>8582</v>
      </c>
      <c r="H470">
        <v>0.0420345</v>
      </c>
      <c r="I470">
        <v>0.10425371</v>
      </c>
      <c r="J470">
        <v>16.172036</v>
      </c>
      <c r="K470">
        <v>24.489376</v>
      </c>
      <c r="L470">
        <v>29.410555</v>
      </c>
      <c r="M470">
        <v>0.15176227</v>
      </c>
      <c r="N470">
        <v>0.05799226</v>
      </c>
      <c r="O470">
        <v>0.00736589</v>
      </c>
      <c r="P470">
        <v>0.00493556347683027</v>
      </c>
    </row>
    <row r="471" spans="1:16">
      <c r="A471" s="2">
        <v>47</v>
      </c>
      <c r="B471" s="18" t="s">
        <v>268</v>
      </c>
      <c r="C471" s="18">
        <v>2020</v>
      </c>
      <c r="D471" s="7">
        <v>301.45124061</v>
      </c>
      <c r="P471">
        <v>0.0061711079943899</v>
      </c>
    </row>
    <row r="472" spans="1:16">
      <c r="A472" s="2">
        <v>48</v>
      </c>
      <c r="B472" s="18" t="s">
        <v>272</v>
      </c>
      <c r="C472" s="18">
        <v>2011</v>
      </c>
      <c r="D472">
        <v>144.26241</v>
      </c>
      <c r="E472">
        <v>51824</v>
      </c>
      <c r="F472">
        <v>11489</v>
      </c>
      <c r="G472">
        <v>29880</v>
      </c>
      <c r="H472">
        <v>0.0516951</v>
      </c>
      <c r="I472">
        <v>0.1119552</v>
      </c>
      <c r="J472">
        <v>359.23426</v>
      </c>
      <c r="K472">
        <v>79.639596</v>
      </c>
      <c r="L472">
        <v>207.12256</v>
      </c>
      <c r="M472">
        <v>0.44847821</v>
      </c>
      <c r="N472">
        <v>0.72281731</v>
      </c>
      <c r="O472">
        <v>0.00343702</v>
      </c>
      <c r="P472">
        <v>0.00211038961038961</v>
      </c>
    </row>
    <row r="473" spans="1:16">
      <c r="A473" s="2">
        <v>48</v>
      </c>
      <c r="B473" s="18" t="s">
        <v>272</v>
      </c>
      <c r="C473" s="18">
        <v>2012</v>
      </c>
      <c r="D473">
        <v>155.13469</v>
      </c>
      <c r="E473">
        <v>68835</v>
      </c>
      <c r="F473">
        <v>11572</v>
      </c>
      <c r="G473">
        <v>29808</v>
      </c>
      <c r="H473">
        <v>0.0508389</v>
      </c>
      <c r="I473">
        <v>0.04982579</v>
      </c>
      <c r="J473">
        <v>443.7112</v>
      </c>
      <c r="K473">
        <v>74.593245</v>
      </c>
      <c r="L473">
        <v>192.14271</v>
      </c>
      <c r="M473">
        <v>0.50173324</v>
      </c>
      <c r="N473">
        <v>0.68007182</v>
      </c>
      <c r="O473">
        <v>0.00361749</v>
      </c>
      <c r="P473">
        <v>0.0024627171979751</v>
      </c>
    </row>
    <row r="474" spans="1:16">
      <c r="A474" s="2">
        <v>48</v>
      </c>
      <c r="B474" s="18" t="s">
        <v>272</v>
      </c>
      <c r="C474" s="18">
        <v>2013</v>
      </c>
      <c r="D474">
        <v>170.73608</v>
      </c>
      <c r="E474">
        <v>60357</v>
      </c>
      <c r="F474">
        <v>10868</v>
      </c>
      <c r="G474">
        <v>33177</v>
      </c>
      <c r="H474">
        <v>0.0620447</v>
      </c>
      <c r="I474">
        <v>0.0616318</v>
      </c>
      <c r="J474">
        <v>353.51052</v>
      </c>
      <c r="K474">
        <v>63.653798</v>
      </c>
      <c r="L474">
        <v>194.31745</v>
      </c>
      <c r="M474">
        <v>0.37193293</v>
      </c>
      <c r="N474">
        <v>0.48311199</v>
      </c>
      <c r="O474">
        <v>0.00522244</v>
      </c>
      <c r="P474">
        <v>0.00360144057623049</v>
      </c>
    </row>
    <row r="475" spans="1:16">
      <c r="A475" s="2">
        <v>48</v>
      </c>
      <c r="B475" s="18" t="s">
        <v>272</v>
      </c>
      <c r="C475" s="18">
        <v>2014</v>
      </c>
      <c r="D475">
        <v>184.43139</v>
      </c>
      <c r="E475">
        <v>52883</v>
      </c>
      <c r="F475">
        <v>13489</v>
      </c>
      <c r="G475">
        <v>24070</v>
      </c>
      <c r="H475">
        <v>0.1249747</v>
      </c>
      <c r="I475">
        <v>0.17256939</v>
      </c>
      <c r="J475">
        <v>286.73535</v>
      </c>
      <c r="K475">
        <v>73.138309</v>
      </c>
      <c r="L475">
        <v>130.50924</v>
      </c>
      <c r="M475">
        <v>0.55970783</v>
      </c>
      <c r="N475">
        <v>0.59305143</v>
      </c>
      <c r="O475">
        <v>0.00611291</v>
      </c>
      <c r="P475">
        <v>0.00367353457914071</v>
      </c>
    </row>
    <row r="476" spans="1:16">
      <c r="A476" s="2">
        <v>48</v>
      </c>
      <c r="B476" s="18" t="s">
        <v>272</v>
      </c>
      <c r="C476" s="18">
        <v>2015</v>
      </c>
      <c r="D476">
        <v>192.60785</v>
      </c>
      <c r="E476">
        <v>38881</v>
      </c>
      <c r="F476">
        <v>13928</v>
      </c>
      <c r="G476">
        <v>23292</v>
      </c>
      <c r="H476">
        <v>0.08256932</v>
      </c>
      <c r="I476">
        <v>0.09991661</v>
      </c>
      <c r="J476">
        <v>201.86612</v>
      </c>
      <c r="K476">
        <v>72.312733</v>
      </c>
      <c r="L476">
        <v>120.92965</v>
      </c>
      <c r="M476">
        <v>0.55362142</v>
      </c>
      <c r="N476">
        <v>0.55728796</v>
      </c>
      <c r="O476">
        <v>0.00559806</v>
      </c>
      <c r="P476">
        <v>0.00182936969898553</v>
      </c>
    </row>
    <row r="477" spans="1:16">
      <c r="A477" s="2">
        <v>48</v>
      </c>
      <c r="B477" s="18" t="s">
        <v>272</v>
      </c>
      <c r="C477" s="18">
        <v>2016</v>
      </c>
      <c r="D477">
        <v>209.50796</v>
      </c>
      <c r="E477">
        <v>13545</v>
      </c>
      <c r="F477">
        <v>8440</v>
      </c>
      <c r="G477">
        <v>16090</v>
      </c>
      <c r="H477">
        <v>0.09444627</v>
      </c>
      <c r="I477">
        <v>0.11893008</v>
      </c>
      <c r="J477">
        <v>64.651481</v>
      </c>
      <c r="K477">
        <v>40.284866</v>
      </c>
      <c r="L477">
        <v>76.798991</v>
      </c>
      <c r="M477">
        <v>0.28753173</v>
      </c>
      <c r="N477">
        <v>0.16444419</v>
      </c>
      <c r="O477">
        <v>0.00809139</v>
      </c>
      <c r="P477">
        <v>0.00456684195959037</v>
      </c>
    </row>
    <row r="478" spans="1:16">
      <c r="A478" s="2">
        <v>48</v>
      </c>
      <c r="B478" s="18" t="s">
        <v>272</v>
      </c>
      <c r="C478" s="18">
        <v>2017</v>
      </c>
      <c r="D478">
        <v>228.01</v>
      </c>
      <c r="E478">
        <v>11648</v>
      </c>
      <c r="F478">
        <v>6654</v>
      </c>
      <c r="G478">
        <v>4362</v>
      </c>
      <c r="H478">
        <v>0.08605975</v>
      </c>
      <c r="I478">
        <v>0.10119186</v>
      </c>
      <c r="J478">
        <v>51.085479</v>
      </c>
      <c r="K478">
        <v>29.182931</v>
      </c>
      <c r="L478">
        <v>19.13074</v>
      </c>
      <c r="M478">
        <v>0.23510492</v>
      </c>
      <c r="N478">
        <v>0.08477301</v>
      </c>
      <c r="O478">
        <v>0.00791597</v>
      </c>
      <c r="P478">
        <v>0.00469861726406229</v>
      </c>
    </row>
    <row r="479" spans="1:16">
      <c r="A479" s="2">
        <v>48</v>
      </c>
      <c r="B479" s="18" t="s">
        <v>272</v>
      </c>
      <c r="C479" s="18">
        <v>2018</v>
      </c>
      <c r="D479">
        <v>237.14983</v>
      </c>
      <c r="E479">
        <v>7428</v>
      </c>
      <c r="F479">
        <v>5662</v>
      </c>
      <c r="G479">
        <v>3985</v>
      </c>
      <c r="H479">
        <v>0.04406952</v>
      </c>
      <c r="I479">
        <v>0.08833678</v>
      </c>
      <c r="J479">
        <v>31.321971</v>
      </c>
      <c r="K479">
        <v>23.875202</v>
      </c>
      <c r="L479">
        <v>16.803723</v>
      </c>
      <c r="M479">
        <v>0.14236851</v>
      </c>
      <c r="N479">
        <v>0.05539179</v>
      </c>
      <c r="O479">
        <v>0.00827441</v>
      </c>
      <c r="P479">
        <v>0.00584950810954533</v>
      </c>
    </row>
    <row r="480" spans="1:16">
      <c r="A480" s="2">
        <v>48</v>
      </c>
      <c r="B480" s="18" t="s">
        <v>272</v>
      </c>
      <c r="C480" s="18">
        <v>2019</v>
      </c>
      <c r="D480">
        <v>276.1</v>
      </c>
      <c r="E480">
        <v>5730</v>
      </c>
      <c r="F480">
        <v>5653</v>
      </c>
      <c r="G480">
        <v>5371</v>
      </c>
      <c r="H480">
        <v>0.03638595</v>
      </c>
      <c r="I480">
        <v>0.0856127</v>
      </c>
      <c r="J480">
        <v>20.75335</v>
      </c>
      <c r="K480">
        <v>20.474466</v>
      </c>
      <c r="L480">
        <v>19.453097</v>
      </c>
      <c r="M480">
        <v>0.10583158</v>
      </c>
      <c r="N480">
        <v>0.03995816</v>
      </c>
      <c r="O480">
        <v>0.00542473</v>
      </c>
      <c r="P480">
        <v>0.00300654998389348</v>
      </c>
    </row>
    <row r="481" spans="1:16">
      <c r="A481" s="2">
        <v>48</v>
      </c>
      <c r="B481" s="18" t="s">
        <v>272</v>
      </c>
      <c r="C481" s="18">
        <v>2020</v>
      </c>
      <c r="D481" s="7">
        <v>212.36036107</v>
      </c>
      <c r="P481">
        <v>0.00454122030740568</v>
      </c>
    </row>
    <row r="482" spans="1:16">
      <c r="A482" s="2">
        <v>49</v>
      </c>
      <c r="B482" s="18" t="s">
        <v>276</v>
      </c>
      <c r="C482" s="18">
        <v>2011</v>
      </c>
      <c r="D482">
        <v>89.73433</v>
      </c>
      <c r="E482">
        <v>22474</v>
      </c>
      <c r="F482">
        <v>5740</v>
      </c>
      <c r="G482">
        <v>20527</v>
      </c>
      <c r="H482">
        <v>0.02570771</v>
      </c>
      <c r="I482">
        <v>0.04559789</v>
      </c>
      <c r="J482">
        <v>250.45041</v>
      </c>
      <c r="K482">
        <v>63.9666</v>
      </c>
      <c r="L482">
        <v>228.75303</v>
      </c>
      <c r="M482">
        <v>0.28005069</v>
      </c>
      <c r="N482">
        <v>0.45256893</v>
      </c>
      <c r="O482">
        <v>0.00377235</v>
      </c>
      <c r="P482">
        <v>0.00199033266988911</v>
      </c>
    </row>
    <row r="483" spans="1:16">
      <c r="A483" s="2">
        <v>49</v>
      </c>
      <c r="B483" s="18" t="s">
        <v>276</v>
      </c>
      <c r="C483" s="18">
        <v>2012</v>
      </c>
      <c r="D483">
        <v>98.96987</v>
      </c>
      <c r="E483">
        <v>24243</v>
      </c>
      <c r="F483">
        <v>7475</v>
      </c>
      <c r="G483">
        <v>14792</v>
      </c>
      <c r="H483">
        <v>0.0266368</v>
      </c>
      <c r="I483">
        <v>0.02319949</v>
      </c>
      <c r="J483">
        <v>244.95334</v>
      </c>
      <c r="K483">
        <v>75.528037</v>
      </c>
      <c r="L483">
        <v>149.45963</v>
      </c>
      <c r="M483">
        <v>0.4583567</v>
      </c>
      <c r="N483">
        <v>0.61750616</v>
      </c>
      <c r="O483">
        <v>0.00269348</v>
      </c>
      <c r="P483">
        <v>0.00180261378999549</v>
      </c>
    </row>
    <row r="484" spans="1:16">
      <c r="A484" s="2">
        <v>49</v>
      </c>
      <c r="B484" s="18" t="s">
        <v>276</v>
      </c>
      <c r="C484" s="18">
        <v>2013</v>
      </c>
      <c r="D484">
        <v>113.04789</v>
      </c>
      <c r="E484">
        <v>23277</v>
      </c>
      <c r="F484">
        <v>7155</v>
      </c>
      <c r="G484">
        <v>11460</v>
      </c>
      <c r="H484">
        <v>0.03307556</v>
      </c>
      <c r="I484">
        <v>0.03166558</v>
      </c>
      <c r="J484">
        <v>205.90389</v>
      </c>
      <c r="K484">
        <v>63.291761</v>
      </c>
      <c r="L484">
        <v>101.37297</v>
      </c>
      <c r="M484">
        <v>0.32881047</v>
      </c>
      <c r="N484">
        <v>0.43149787</v>
      </c>
      <c r="O484">
        <v>0.00364232</v>
      </c>
      <c r="P484">
        <v>0.00181598062953995</v>
      </c>
    </row>
    <row r="485" spans="1:16">
      <c r="A485" s="2">
        <v>49</v>
      </c>
      <c r="B485" s="18" t="s">
        <v>276</v>
      </c>
      <c r="C485" s="18">
        <v>2014</v>
      </c>
      <c r="D485">
        <v>125.36056</v>
      </c>
      <c r="E485">
        <v>21509</v>
      </c>
      <c r="F485">
        <v>6381</v>
      </c>
      <c r="G485">
        <v>20842</v>
      </c>
      <c r="H485">
        <v>0.06347495</v>
      </c>
      <c r="I485">
        <v>0.07120151</v>
      </c>
      <c r="J485">
        <v>171.57709</v>
      </c>
      <c r="K485">
        <v>50.901177</v>
      </c>
      <c r="L485">
        <v>166.25644</v>
      </c>
      <c r="M485">
        <v>0.26924553</v>
      </c>
      <c r="N485">
        <v>0.27849096</v>
      </c>
      <c r="O485">
        <v>0.00540054</v>
      </c>
      <c r="P485">
        <v>0.00284531815830316</v>
      </c>
    </row>
    <row r="486" spans="1:16">
      <c r="A486" s="2">
        <v>49</v>
      </c>
      <c r="B486" s="18" t="s">
        <v>276</v>
      </c>
      <c r="C486" s="18">
        <v>2015</v>
      </c>
      <c r="D486">
        <v>132.8341</v>
      </c>
      <c r="E486">
        <v>21449</v>
      </c>
      <c r="F486">
        <v>7024</v>
      </c>
      <c r="G486">
        <v>21676</v>
      </c>
      <c r="H486">
        <v>0.0453365</v>
      </c>
      <c r="I486">
        <v>0.04963451</v>
      </c>
      <c r="J486">
        <v>161.47209</v>
      </c>
      <c r="K486">
        <v>52.877988</v>
      </c>
      <c r="L486">
        <v>163.18099</v>
      </c>
      <c r="M486">
        <v>0.29352432</v>
      </c>
      <c r="N486">
        <v>0.29772265</v>
      </c>
      <c r="O486">
        <v>0.00556556</v>
      </c>
      <c r="P486">
        <v>0.00360438292964245</v>
      </c>
    </row>
    <row r="487" spans="1:16">
      <c r="A487" s="2">
        <v>49</v>
      </c>
      <c r="B487" s="18" t="s">
        <v>276</v>
      </c>
      <c r="C487" s="18">
        <v>2016</v>
      </c>
      <c r="D487">
        <v>144.95555</v>
      </c>
      <c r="E487">
        <v>4511</v>
      </c>
      <c r="F487">
        <v>4064</v>
      </c>
      <c r="G487">
        <v>2856</v>
      </c>
      <c r="H487">
        <v>0.03797476</v>
      </c>
      <c r="I487">
        <v>0.04325994</v>
      </c>
      <c r="J487">
        <v>31.119885</v>
      </c>
      <c r="K487">
        <v>28.036181</v>
      </c>
      <c r="L487">
        <v>19.702592</v>
      </c>
      <c r="M487">
        <v>0.13042026</v>
      </c>
      <c r="N487">
        <v>0.07720305</v>
      </c>
      <c r="O487">
        <v>0.00617905</v>
      </c>
      <c r="P487">
        <v>0.00314821810855056</v>
      </c>
    </row>
    <row r="488" spans="1:16">
      <c r="A488" s="2">
        <v>49</v>
      </c>
      <c r="B488" s="18" t="s">
        <v>276</v>
      </c>
      <c r="C488" s="18">
        <v>2017</v>
      </c>
      <c r="D488">
        <v>158.547</v>
      </c>
      <c r="E488">
        <v>1373</v>
      </c>
      <c r="F488">
        <v>3019</v>
      </c>
      <c r="G488">
        <v>1151</v>
      </c>
      <c r="H488">
        <v>0.02958387</v>
      </c>
      <c r="I488">
        <v>0.03016451</v>
      </c>
      <c r="J488">
        <v>8.6598927</v>
      </c>
      <c r="K488">
        <v>19.041672</v>
      </c>
      <c r="L488">
        <v>7.2596769</v>
      </c>
      <c r="M488">
        <v>0.08895092</v>
      </c>
      <c r="N488">
        <v>0.03410867</v>
      </c>
      <c r="O488">
        <v>0.004</v>
      </c>
      <c r="P488">
        <v>0.00280146163215591</v>
      </c>
    </row>
    <row r="489" spans="1:16">
      <c r="A489" s="2">
        <v>49</v>
      </c>
      <c r="B489" s="18" t="s">
        <v>276</v>
      </c>
      <c r="C489" s="18">
        <v>2018</v>
      </c>
      <c r="D489">
        <v>165.447</v>
      </c>
      <c r="E489">
        <v>917</v>
      </c>
      <c r="F489">
        <v>2942</v>
      </c>
      <c r="G489">
        <v>775</v>
      </c>
      <c r="H489">
        <v>0.01463827</v>
      </c>
      <c r="I489">
        <v>0.02955788</v>
      </c>
      <c r="J489">
        <v>5.5425605</v>
      </c>
      <c r="K489">
        <v>17.78213</v>
      </c>
      <c r="L489">
        <v>4.6842796</v>
      </c>
      <c r="M489">
        <v>0.07146215</v>
      </c>
      <c r="N489">
        <v>0.02947685</v>
      </c>
      <c r="O489">
        <v>0.00561705</v>
      </c>
      <c r="P489">
        <v>0.00258397932816537</v>
      </c>
    </row>
    <row r="490" spans="1:16">
      <c r="A490" s="2">
        <v>49</v>
      </c>
      <c r="B490" s="18" t="s">
        <v>276</v>
      </c>
      <c r="C490" s="18">
        <v>2019</v>
      </c>
      <c r="D490">
        <v>158.1</v>
      </c>
      <c r="E490">
        <v>1003</v>
      </c>
      <c r="F490">
        <v>2490</v>
      </c>
      <c r="G490">
        <v>1072</v>
      </c>
      <c r="H490">
        <v>0.01156825</v>
      </c>
      <c r="I490">
        <v>0.02368773</v>
      </c>
      <c r="J490">
        <v>6.344086</v>
      </c>
      <c r="K490">
        <v>15.749526</v>
      </c>
      <c r="L490">
        <v>6.7805187</v>
      </c>
      <c r="M490">
        <v>0.05835346</v>
      </c>
      <c r="N490">
        <v>0.02275106</v>
      </c>
      <c r="O490">
        <v>0.00462725</v>
      </c>
      <c r="P490">
        <v>0.0022202486678508</v>
      </c>
    </row>
    <row r="491" spans="1:16">
      <c r="A491" s="2">
        <v>49</v>
      </c>
      <c r="B491" s="18" t="s">
        <v>276</v>
      </c>
      <c r="C491" s="18">
        <v>2020</v>
      </c>
      <c r="D491" s="7">
        <v>164.99874143</v>
      </c>
      <c r="P491">
        <v>0.00336</v>
      </c>
    </row>
    <row r="492" spans="1:16">
      <c r="A492" s="2">
        <v>50</v>
      </c>
      <c r="B492" s="18" t="s">
        <v>280</v>
      </c>
      <c r="C492" s="18">
        <v>2011</v>
      </c>
      <c r="D492">
        <v>158.87419</v>
      </c>
      <c r="E492">
        <v>41247</v>
      </c>
      <c r="F492">
        <v>6579</v>
      </c>
      <c r="G492">
        <v>20275</v>
      </c>
      <c r="H492">
        <v>0.03399709</v>
      </c>
      <c r="I492">
        <v>0.06403513</v>
      </c>
      <c r="J492">
        <v>259.62052</v>
      </c>
      <c r="K492">
        <v>41.410125</v>
      </c>
      <c r="L492">
        <v>127.6167</v>
      </c>
      <c r="M492">
        <v>0.12208193</v>
      </c>
      <c r="N492">
        <v>0.20953313</v>
      </c>
      <c r="O492">
        <v>0.00320192</v>
      </c>
      <c r="P492">
        <v>0.00190905935439084</v>
      </c>
    </row>
    <row r="493" spans="1:16">
      <c r="A493" s="2">
        <v>50</v>
      </c>
      <c r="B493" s="18" t="s">
        <v>280</v>
      </c>
      <c r="C493" s="18">
        <v>2012</v>
      </c>
      <c r="D493">
        <v>171.61891</v>
      </c>
      <c r="E493">
        <v>38317</v>
      </c>
      <c r="F493">
        <v>6052</v>
      </c>
      <c r="G493">
        <v>14686</v>
      </c>
      <c r="H493">
        <v>0.02708733</v>
      </c>
      <c r="I493">
        <v>0.02349155</v>
      </c>
      <c r="J493">
        <v>223.26794</v>
      </c>
      <c r="K493">
        <v>35.264179</v>
      </c>
      <c r="L493">
        <v>85.573321</v>
      </c>
      <c r="M493">
        <v>0.10499664</v>
      </c>
      <c r="N493">
        <v>0.15129786</v>
      </c>
      <c r="O493">
        <v>0.00294861</v>
      </c>
      <c r="P493">
        <v>0.00184263865855906</v>
      </c>
    </row>
    <row r="494" spans="1:16">
      <c r="A494" s="2">
        <v>50</v>
      </c>
      <c r="B494" s="18" t="s">
        <v>280</v>
      </c>
      <c r="C494" s="18">
        <v>2013</v>
      </c>
      <c r="D494">
        <v>187.75574</v>
      </c>
      <c r="E494">
        <v>38099</v>
      </c>
      <c r="F494">
        <v>5562</v>
      </c>
      <c r="G494">
        <v>17822</v>
      </c>
      <c r="H494">
        <v>0.03440093</v>
      </c>
      <c r="I494">
        <v>0.03203059</v>
      </c>
      <c r="J494">
        <v>202.9179</v>
      </c>
      <c r="K494">
        <v>29.623595</v>
      </c>
      <c r="L494">
        <v>94.921199</v>
      </c>
      <c r="M494">
        <v>0.08044184</v>
      </c>
      <c r="N494">
        <v>0.10919599</v>
      </c>
      <c r="O494">
        <v>0.00559939</v>
      </c>
      <c r="P494">
        <v>0.00454338936846888</v>
      </c>
    </row>
    <row r="495" spans="1:16">
      <c r="A495" s="2">
        <v>50</v>
      </c>
      <c r="B495" s="18" t="s">
        <v>280</v>
      </c>
      <c r="C495" s="18">
        <v>2014</v>
      </c>
      <c r="D495">
        <v>208.72312</v>
      </c>
      <c r="E495">
        <v>35202</v>
      </c>
      <c r="F495">
        <v>4942</v>
      </c>
      <c r="G495">
        <v>21405</v>
      </c>
      <c r="H495">
        <v>0.06335512</v>
      </c>
      <c r="I495">
        <v>0.07464731</v>
      </c>
      <c r="J495">
        <v>168.65405</v>
      </c>
      <c r="K495">
        <v>23.6773</v>
      </c>
      <c r="L495">
        <v>102.55213</v>
      </c>
      <c r="M495">
        <v>0.06587085</v>
      </c>
      <c r="N495">
        <v>0.07003401</v>
      </c>
      <c r="O495">
        <v>0.00505945</v>
      </c>
      <c r="P495">
        <v>0.00434583714547118</v>
      </c>
    </row>
    <row r="496" spans="1:16">
      <c r="A496" s="2">
        <v>50</v>
      </c>
      <c r="B496" s="18" t="s">
        <v>280</v>
      </c>
      <c r="C496" s="18">
        <v>2015</v>
      </c>
      <c r="D496">
        <v>217.11562</v>
      </c>
      <c r="E496">
        <v>34469</v>
      </c>
      <c r="F496">
        <v>7039</v>
      </c>
      <c r="G496">
        <v>18337</v>
      </c>
      <c r="H496">
        <v>0.04990027</v>
      </c>
      <c r="I496">
        <v>0.05703895</v>
      </c>
      <c r="J496">
        <v>158.75873</v>
      </c>
      <c r="K496">
        <v>32.420514</v>
      </c>
      <c r="L496">
        <v>84.457304</v>
      </c>
      <c r="M496">
        <v>0.11526276</v>
      </c>
      <c r="N496">
        <v>0.11784122</v>
      </c>
      <c r="O496">
        <v>0.0046834</v>
      </c>
      <c r="P496">
        <v>0.00266889074228524</v>
      </c>
    </row>
    <row r="497" spans="1:16">
      <c r="A497" s="2">
        <v>50</v>
      </c>
      <c r="B497" s="18" t="s">
        <v>280</v>
      </c>
      <c r="C497" s="18">
        <v>2016</v>
      </c>
      <c r="D497">
        <v>237.77133</v>
      </c>
      <c r="E497">
        <v>14142</v>
      </c>
      <c r="F497">
        <v>4279</v>
      </c>
      <c r="G497">
        <v>12719</v>
      </c>
      <c r="H497">
        <v>0.06267441</v>
      </c>
      <c r="I497">
        <v>0.07271765</v>
      </c>
      <c r="J497">
        <v>59.477314</v>
      </c>
      <c r="K497">
        <v>17.996282</v>
      </c>
      <c r="L497">
        <v>53.492572</v>
      </c>
      <c r="M497">
        <v>0.05660629</v>
      </c>
      <c r="N497">
        <v>0.03224853</v>
      </c>
      <c r="O497">
        <v>0.00754051</v>
      </c>
      <c r="P497">
        <v>0.00525046118915851</v>
      </c>
    </row>
    <row r="498" spans="1:16">
      <c r="A498" s="2">
        <v>50</v>
      </c>
      <c r="B498" s="18" t="s">
        <v>280</v>
      </c>
      <c r="C498" s="18">
        <v>2017</v>
      </c>
      <c r="D498">
        <v>263.292</v>
      </c>
      <c r="E498">
        <v>8194</v>
      </c>
      <c r="F498">
        <v>2589</v>
      </c>
      <c r="G498">
        <v>6734</v>
      </c>
      <c r="H498">
        <v>0.04791813</v>
      </c>
      <c r="I498">
        <v>0.05216499</v>
      </c>
      <c r="J498">
        <v>31.121341</v>
      </c>
      <c r="K498">
        <v>9.833189</v>
      </c>
      <c r="L498">
        <v>25.576166</v>
      </c>
      <c r="M498">
        <v>0.0251615</v>
      </c>
      <c r="N498">
        <v>0.00862756</v>
      </c>
      <c r="O498">
        <v>0.0068811</v>
      </c>
      <c r="P498">
        <v>0.00411697898921068</v>
      </c>
    </row>
    <row r="499" spans="1:16">
      <c r="A499" s="2">
        <v>50</v>
      </c>
      <c r="B499" s="18" t="s">
        <v>280</v>
      </c>
      <c r="C499" s="18">
        <v>2018</v>
      </c>
      <c r="D499">
        <v>283.06218</v>
      </c>
      <c r="E499">
        <v>7513</v>
      </c>
      <c r="F499">
        <v>2391</v>
      </c>
      <c r="G499">
        <v>6357</v>
      </c>
      <c r="H499">
        <v>0.03471761</v>
      </c>
      <c r="I499">
        <v>0.05617317</v>
      </c>
      <c r="J499">
        <v>26.541871</v>
      </c>
      <c r="K499">
        <v>8.4469073</v>
      </c>
      <c r="L499">
        <v>22.457963</v>
      </c>
      <c r="M499">
        <v>0.0190357</v>
      </c>
      <c r="N499">
        <v>0.00610809</v>
      </c>
      <c r="O499">
        <v>0.00758808</v>
      </c>
      <c r="P499">
        <v>0.00338655055636188</v>
      </c>
    </row>
    <row r="500" spans="1:16">
      <c r="A500" s="2">
        <v>50</v>
      </c>
      <c r="B500" s="18" t="s">
        <v>280</v>
      </c>
      <c r="C500" s="18">
        <v>2019</v>
      </c>
      <c r="D500">
        <v>283.1</v>
      </c>
      <c r="E500">
        <v>6084</v>
      </c>
      <c r="F500">
        <v>2764</v>
      </c>
      <c r="G500">
        <v>5975</v>
      </c>
      <c r="H500">
        <v>0.02746425</v>
      </c>
      <c r="I500">
        <v>0.05791261</v>
      </c>
      <c r="J500">
        <v>21.490639</v>
      </c>
      <c r="K500">
        <v>9.7633345</v>
      </c>
      <c r="L500">
        <v>21.105616</v>
      </c>
      <c r="M500">
        <v>0.02532706</v>
      </c>
      <c r="N500">
        <v>0.00821185</v>
      </c>
      <c r="P500">
        <v>0.0037901758641601</v>
      </c>
    </row>
    <row r="501" spans="1:16">
      <c r="A501" s="2">
        <v>50</v>
      </c>
      <c r="B501" s="18" t="s">
        <v>280</v>
      </c>
      <c r="C501" s="18">
        <v>2020</v>
      </c>
      <c r="D501" s="7">
        <v>344.92253239</v>
      </c>
      <c r="P501">
        <v>0.00218011068254234</v>
      </c>
    </row>
    <row r="502" spans="1:16">
      <c r="A502" s="2">
        <v>51</v>
      </c>
      <c r="B502" s="18" t="s">
        <v>284</v>
      </c>
      <c r="C502" s="18">
        <v>2011</v>
      </c>
      <c r="D502">
        <v>75.17001</v>
      </c>
      <c r="E502">
        <v>25019</v>
      </c>
      <c r="F502">
        <v>3613</v>
      </c>
      <c r="G502">
        <v>5526</v>
      </c>
      <c r="H502">
        <v>0.01838802</v>
      </c>
      <c r="I502">
        <v>0.02143733</v>
      </c>
      <c r="J502">
        <v>332.8322</v>
      </c>
      <c r="K502">
        <v>48.064381</v>
      </c>
      <c r="L502">
        <v>73.51336</v>
      </c>
      <c r="M502">
        <v>0.17238078</v>
      </c>
      <c r="N502">
        <v>0.29483501</v>
      </c>
      <c r="O502">
        <v>0.00235647</v>
      </c>
      <c r="P502">
        <v>0.00185356811862836</v>
      </c>
    </row>
    <row r="503" spans="1:16">
      <c r="A503" s="2">
        <v>51</v>
      </c>
      <c r="B503" s="18" t="s">
        <v>284</v>
      </c>
      <c r="C503" s="18">
        <v>2012</v>
      </c>
      <c r="D503">
        <v>79.71238</v>
      </c>
      <c r="E503">
        <v>22442</v>
      </c>
      <c r="F503">
        <v>3078</v>
      </c>
      <c r="G503">
        <v>5917</v>
      </c>
      <c r="H503">
        <v>0.01436475</v>
      </c>
      <c r="I503">
        <v>0.0093709</v>
      </c>
      <c r="J503">
        <v>281.5372</v>
      </c>
      <c r="K503">
        <v>38.613826</v>
      </c>
      <c r="L503">
        <v>74.229373</v>
      </c>
      <c r="M503">
        <v>0.13536576</v>
      </c>
      <c r="N503">
        <v>0.1930695</v>
      </c>
      <c r="O503">
        <v>0.00175131</v>
      </c>
      <c r="P503">
        <v>0.00133177959047778</v>
      </c>
    </row>
    <row r="504" spans="1:16">
      <c r="A504" s="2">
        <v>51</v>
      </c>
      <c r="B504" s="18" t="s">
        <v>284</v>
      </c>
      <c r="C504" s="18">
        <v>2013</v>
      </c>
      <c r="D504">
        <v>86.15355</v>
      </c>
      <c r="E504">
        <v>18359</v>
      </c>
      <c r="F504">
        <v>2753</v>
      </c>
      <c r="G504">
        <v>4791</v>
      </c>
      <c r="H504">
        <v>0.01604094</v>
      </c>
      <c r="I504">
        <v>0.01272583</v>
      </c>
      <c r="J504">
        <v>213.09627</v>
      </c>
      <c r="K504">
        <v>31.954574</v>
      </c>
      <c r="L504">
        <v>55.610013</v>
      </c>
      <c r="M504">
        <v>0.09341573</v>
      </c>
      <c r="N504">
        <v>0.12605245</v>
      </c>
      <c r="O504">
        <v>0.00276243</v>
      </c>
      <c r="P504">
        <v>0.00159299084030267</v>
      </c>
    </row>
    <row r="505" spans="1:16">
      <c r="A505" s="2">
        <v>51</v>
      </c>
      <c r="B505" s="18" t="s">
        <v>284</v>
      </c>
      <c r="C505" s="18">
        <v>2014</v>
      </c>
      <c r="D505">
        <v>94.11601</v>
      </c>
      <c r="E505">
        <v>16916</v>
      </c>
      <c r="F505">
        <v>2396</v>
      </c>
      <c r="G505">
        <v>4728</v>
      </c>
      <c r="H505">
        <v>0.02653429</v>
      </c>
      <c r="I505">
        <v>0.0157034</v>
      </c>
      <c r="J505">
        <v>179.73563</v>
      </c>
      <c r="K505">
        <v>25.457943</v>
      </c>
      <c r="L505">
        <v>50.235874</v>
      </c>
      <c r="M505">
        <v>0.07149525</v>
      </c>
      <c r="N505">
        <v>0.08086936</v>
      </c>
      <c r="O505">
        <v>0.00401227</v>
      </c>
      <c r="P505">
        <v>0.00245398773006135</v>
      </c>
    </row>
    <row r="506" spans="1:16">
      <c r="A506" s="2">
        <v>51</v>
      </c>
      <c r="B506" s="18" t="s">
        <v>284</v>
      </c>
      <c r="C506" s="18">
        <v>2015</v>
      </c>
      <c r="D506">
        <v>99.28496</v>
      </c>
      <c r="E506">
        <v>11565</v>
      </c>
      <c r="F506">
        <v>1676</v>
      </c>
      <c r="G506">
        <v>3979</v>
      </c>
      <c r="H506">
        <v>0.01305552</v>
      </c>
      <c r="I506">
        <v>0.00673514</v>
      </c>
      <c r="J506">
        <v>116.4829</v>
      </c>
      <c r="K506">
        <v>16.880704</v>
      </c>
      <c r="L506">
        <v>40.076563</v>
      </c>
      <c r="M506">
        <v>0.03214809</v>
      </c>
      <c r="N506">
        <v>0.03399689</v>
      </c>
      <c r="O506">
        <v>0.00395952</v>
      </c>
      <c r="P506">
        <v>0.00227272727272727</v>
      </c>
    </row>
    <row r="507" spans="1:16">
      <c r="A507" s="2">
        <v>51</v>
      </c>
      <c r="B507" s="18" t="s">
        <v>284</v>
      </c>
      <c r="C507" s="18">
        <v>2016</v>
      </c>
      <c r="D507">
        <v>108.19257</v>
      </c>
      <c r="E507">
        <v>1917</v>
      </c>
      <c r="F507">
        <v>2018</v>
      </c>
      <c r="G507">
        <v>1114</v>
      </c>
      <c r="H507">
        <v>0.01791829</v>
      </c>
      <c r="I507">
        <v>0.01555522</v>
      </c>
      <c r="J507">
        <v>17.718407</v>
      </c>
      <c r="K507">
        <v>18.651928</v>
      </c>
      <c r="L507">
        <v>10.296456</v>
      </c>
      <c r="M507">
        <v>0.05364711</v>
      </c>
      <c r="N507">
        <v>0.03278101</v>
      </c>
      <c r="O507">
        <v>0.0050025</v>
      </c>
      <c r="P507">
        <v>0.00362213851057664</v>
      </c>
    </row>
    <row r="508" spans="1:16">
      <c r="A508" s="2">
        <v>51</v>
      </c>
      <c r="B508" s="18" t="s">
        <v>284</v>
      </c>
      <c r="C508" s="18">
        <v>2017</v>
      </c>
      <c r="D508">
        <v>116.504</v>
      </c>
      <c r="E508">
        <v>2457</v>
      </c>
      <c r="F508">
        <v>1597</v>
      </c>
      <c r="G508">
        <v>840</v>
      </c>
      <c r="H508">
        <v>0.01928404</v>
      </c>
      <c r="I508">
        <v>0.01623132</v>
      </c>
      <c r="J508">
        <v>21.089405</v>
      </c>
      <c r="K508">
        <v>13.707684</v>
      </c>
      <c r="L508">
        <v>7.2100529</v>
      </c>
      <c r="M508">
        <v>0.04468345</v>
      </c>
      <c r="N508">
        <v>0.01708792</v>
      </c>
      <c r="O508">
        <v>0.00951766</v>
      </c>
      <c r="P508">
        <v>0.006196640044065</v>
      </c>
    </row>
    <row r="509" spans="1:16">
      <c r="A509" s="2">
        <v>51</v>
      </c>
      <c r="B509" s="18" t="s">
        <v>284</v>
      </c>
      <c r="C509" s="18">
        <v>2018</v>
      </c>
      <c r="D509">
        <v>123.66633</v>
      </c>
      <c r="E509">
        <v>1752</v>
      </c>
      <c r="F509">
        <v>1661</v>
      </c>
      <c r="G509">
        <v>590</v>
      </c>
      <c r="H509">
        <v>0.01095239</v>
      </c>
      <c r="I509">
        <v>0.01723458</v>
      </c>
      <c r="J509">
        <v>14.167154</v>
      </c>
      <c r="K509">
        <v>13.431303</v>
      </c>
      <c r="L509">
        <v>4.7709025</v>
      </c>
      <c r="M509">
        <v>0.0396924</v>
      </c>
      <c r="N509">
        <v>0.01622195</v>
      </c>
      <c r="O509">
        <v>0.00724524</v>
      </c>
      <c r="P509">
        <v>0.00520980005632216</v>
      </c>
    </row>
    <row r="510" spans="1:16">
      <c r="A510" s="2">
        <v>51</v>
      </c>
      <c r="B510" s="18" t="s">
        <v>284</v>
      </c>
      <c r="C510" s="18">
        <v>2019</v>
      </c>
      <c r="D510">
        <v>157.8</v>
      </c>
      <c r="E510">
        <v>1589</v>
      </c>
      <c r="F510">
        <v>1287</v>
      </c>
      <c r="G510">
        <v>296</v>
      </c>
      <c r="H510">
        <v>0.00797647</v>
      </c>
      <c r="I510">
        <v>0.01169364</v>
      </c>
      <c r="J510">
        <v>10.069708</v>
      </c>
      <c r="K510">
        <v>8.1558935</v>
      </c>
      <c r="L510">
        <v>1.8757921</v>
      </c>
      <c r="M510">
        <v>0.01427223</v>
      </c>
      <c r="N510">
        <v>0.00531731</v>
      </c>
      <c r="O510">
        <v>0.00536651</v>
      </c>
      <c r="P510">
        <v>0.00310293173550182</v>
      </c>
    </row>
    <row r="511" spans="1:16">
      <c r="A511" s="2">
        <v>51</v>
      </c>
      <c r="B511" s="18" t="s">
        <v>284</v>
      </c>
      <c r="C511" s="18">
        <v>2020</v>
      </c>
      <c r="D511" s="7">
        <v>157.3876656</v>
      </c>
      <c r="P511">
        <v>0.00256739409499358</v>
      </c>
    </row>
    <row r="512" spans="1:16">
      <c r="A512" s="2">
        <v>52</v>
      </c>
      <c r="B512" s="18" t="s">
        <v>288</v>
      </c>
      <c r="C512" s="18">
        <v>2011</v>
      </c>
      <c r="D512">
        <v>103.04485</v>
      </c>
      <c r="E512">
        <v>114494</v>
      </c>
      <c r="F512">
        <v>6080</v>
      </c>
      <c r="G512">
        <v>36862</v>
      </c>
      <c r="H512">
        <v>0.06006422</v>
      </c>
      <c r="I512">
        <v>0.12391724</v>
      </c>
      <c r="J512">
        <v>1111.1084</v>
      </c>
      <c r="K512">
        <v>59.003434</v>
      </c>
      <c r="L512">
        <v>357.72773</v>
      </c>
      <c r="M512">
        <v>0.58632508</v>
      </c>
      <c r="N512">
        <v>1.0489161</v>
      </c>
      <c r="O512">
        <v>0.0032135</v>
      </c>
      <c r="P512">
        <v>0.00183336728457934</v>
      </c>
    </row>
    <row r="513" spans="1:16">
      <c r="A513" s="2">
        <v>52</v>
      </c>
      <c r="B513" s="18" t="s">
        <v>288</v>
      </c>
      <c r="C513" s="18">
        <v>2012</v>
      </c>
      <c r="D513">
        <v>112.73204</v>
      </c>
      <c r="E513">
        <v>107849</v>
      </c>
      <c r="F513">
        <v>6687</v>
      </c>
      <c r="G513">
        <v>23541</v>
      </c>
      <c r="H513">
        <v>0.04902688</v>
      </c>
      <c r="I513">
        <v>0.04713694</v>
      </c>
      <c r="J513">
        <v>956.68454</v>
      </c>
      <c r="K513">
        <v>59.317653</v>
      </c>
      <c r="L513">
        <v>208.82262</v>
      </c>
      <c r="M513">
        <v>0.63310375</v>
      </c>
      <c r="N513">
        <v>0.87186914</v>
      </c>
      <c r="O513">
        <v>0.00284091</v>
      </c>
      <c r="P513">
        <v>0.00111815132314573</v>
      </c>
    </row>
    <row r="514" spans="1:16">
      <c r="A514" s="2">
        <v>52</v>
      </c>
      <c r="B514" s="18" t="s">
        <v>288</v>
      </c>
      <c r="C514" s="18">
        <v>2013</v>
      </c>
      <c r="D514">
        <v>119.20868</v>
      </c>
      <c r="E514">
        <v>104992</v>
      </c>
      <c r="F514">
        <v>6861</v>
      </c>
      <c r="G514">
        <v>23541</v>
      </c>
      <c r="H514">
        <v>0.06294002</v>
      </c>
      <c r="I514">
        <v>0.05808016</v>
      </c>
      <c r="J514">
        <v>880.74123</v>
      </c>
      <c r="K514">
        <v>57.554534</v>
      </c>
      <c r="L514">
        <v>197.47723</v>
      </c>
      <c r="M514">
        <v>0.62287173</v>
      </c>
      <c r="N514">
        <v>0.77214284</v>
      </c>
      <c r="O514">
        <v>0.00552885</v>
      </c>
      <c r="P514">
        <v>0.00310302027306578</v>
      </c>
    </row>
    <row r="515" spans="1:16">
      <c r="A515" s="2">
        <v>52</v>
      </c>
      <c r="B515" s="18" t="s">
        <v>288</v>
      </c>
      <c r="C515" s="18">
        <v>2014</v>
      </c>
      <c r="D515">
        <v>124.00597</v>
      </c>
      <c r="E515">
        <v>102888</v>
      </c>
      <c r="F515">
        <v>6969</v>
      </c>
      <c r="G515">
        <v>33069</v>
      </c>
      <c r="H515">
        <v>0.12200048</v>
      </c>
      <c r="I515">
        <v>0.1805505</v>
      </c>
      <c r="J515">
        <v>829.70199</v>
      </c>
      <c r="K515">
        <v>56.198907</v>
      </c>
      <c r="L515">
        <v>266.67264</v>
      </c>
      <c r="M515">
        <v>0.70665624</v>
      </c>
      <c r="N515">
        <v>0.70779758</v>
      </c>
      <c r="O515">
        <v>0.00433109</v>
      </c>
      <c r="P515">
        <v>0.00228595178719867</v>
      </c>
    </row>
    <row r="516" spans="1:16">
      <c r="A516" s="2">
        <v>52</v>
      </c>
      <c r="B516" s="18" t="s">
        <v>288</v>
      </c>
      <c r="C516" s="18">
        <v>2015</v>
      </c>
      <c r="D516">
        <v>125.10383</v>
      </c>
      <c r="E516">
        <v>70259</v>
      </c>
      <c r="F516">
        <v>7321</v>
      </c>
      <c r="G516">
        <v>32796</v>
      </c>
      <c r="H516">
        <v>0.0706146</v>
      </c>
      <c r="I516">
        <v>0.08785217</v>
      </c>
      <c r="J516">
        <v>561.60551</v>
      </c>
      <c r="K516">
        <v>58.519391</v>
      </c>
      <c r="L516">
        <v>262.15025</v>
      </c>
      <c r="M516">
        <v>0.56170337</v>
      </c>
      <c r="N516">
        <v>0.525779</v>
      </c>
      <c r="O516">
        <v>0.00662414</v>
      </c>
      <c r="P516">
        <v>0.00279269602577873</v>
      </c>
    </row>
    <row r="517" spans="1:16">
      <c r="A517" s="2">
        <v>52</v>
      </c>
      <c r="B517" s="18" t="s">
        <v>288</v>
      </c>
      <c r="C517" s="18">
        <v>2016</v>
      </c>
      <c r="D517">
        <v>132.58631</v>
      </c>
      <c r="E517">
        <v>23465</v>
      </c>
      <c r="F517">
        <v>3808</v>
      </c>
      <c r="G517">
        <v>14814</v>
      </c>
      <c r="H517">
        <v>0.07521828</v>
      </c>
      <c r="I517">
        <v>0.08591186</v>
      </c>
      <c r="J517">
        <v>176.97906</v>
      </c>
      <c r="K517">
        <v>28.720914</v>
      </c>
      <c r="L517">
        <v>111.73099</v>
      </c>
      <c r="M517">
        <v>0.19450025</v>
      </c>
      <c r="N517">
        <v>0.09838719</v>
      </c>
      <c r="O517">
        <v>0.00706451</v>
      </c>
      <c r="P517">
        <v>0.00522875816993464</v>
      </c>
    </row>
    <row r="518" spans="1:16">
      <c r="A518" s="2">
        <v>52</v>
      </c>
      <c r="B518" s="18" t="s">
        <v>288</v>
      </c>
      <c r="C518" s="18">
        <v>2017</v>
      </c>
      <c r="D518">
        <v>144.742</v>
      </c>
      <c r="E518">
        <v>9360</v>
      </c>
      <c r="F518">
        <v>1512</v>
      </c>
      <c r="G518">
        <v>6246</v>
      </c>
      <c r="H518">
        <v>0.04045883</v>
      </c>
      <c r="I518">
        <v>0.04193955</v>
      </c>
      <c r="J518">
        <v>64.666786</v>
      </c>
      <c r="K518">
        <v>10.446173</v>
      </c>
      <c r="L518">
        <v>43.152644</v>
      </c>
      <c r="M518">
        <v>0.04625506</v>
      </c>
      <c r="N518">
        <v>0.01162486</v>
      </c>
      <c r="O518">
        <v>0.00428232</v>
      </c>
      <c r="P518">
        <v>0.00184790334044065</v>
      </c>
    </row>
    <row r="519" spans="1:16">
      <c r="A519" s="2">
        <v>52</v>
      </c>
      <c r="B519" s="18" t="s">
        <v>288</v>
      </c>
      <c r="C519" s="18">
        <v>2018</v>
      </c>
      <c r="D519">
        <v>152.81244</v>
      </c>
      <c r="E519">
        <v>7256</v>
      </c>
      <c r="F519">
        <v>1389</v>
      </c>
      <c r="G519">
        <v>5441</v>
      </c>
      <c r="H519">
        <v>0.0287567</v>
      </c>
      <c r="I519">
        <v>0.0419886</v>
      </c>
      <c r="J519">
        <v>47.483045</v>
      </c>
      <c r="K519">
        <v>9.0895741</v>
      </c>
      <c r="L519">
        <v>35.60574</v>
      </c>
      <c r="M519">
        <v>0.03499303</v>
      </c>
      <c r="N519">
        <v>0.00803711</v>
      </c>
      <c r="O519">
        <v>0.00482315</v>
      </c>
      <c r="P519">
        <v>0.00283687943262411</v>
      </c>
    </row>
    <row r="520" spans="1:16">
      <c r="A520" s="2">
        <v>52</v>
      </c>
      <c r="B520" s="18" t="s">
        <v>288</v>
      </c>
      <c r="C520" s="18">
        <v>2019</v>
      </c>
      <c r="D520">
        <v>144.4</v>
      </c>
      <c r="E520">
        <v>4536</v>
      </c>
      <c r="F520">
        <v>1137</v>
      </c>
      <c r="G520">
        <v>2328</v>
      </c>
      <c r="H520">
        <v>0.01545597</v>
      </c>
      <c r="I520">
        <v>0.02651298</v>
      </c>
      <c r="J520">
        <v>31.412742</v>
      </c>
      <c r="K520">
        <v>7.8739612</v>
      </c>
      <c r="L520">
        <v>16.121884</v>
      </c>
      <c r="M520">
        <v>0.02152337</v>
      </c>
      <c r="N520">
        <v>0.0054001</v>
      </c>
      <c r="O520">
        <v>0.00474244</v>
      </c>
      <c r="P520">
        <v>0.00299957148978717</v>
      </c>
    </row>
    <row r="521" spans="1:16">
      <c r="A521" s="2">
        <v>52</v>
      </c>
      <c r="B521" s="18" t="s">
        <v>288</v>
      </c>
      <c r="C521" s="18">
        <v>2020</v>
      </c>
      <c r="D521" s="7">
        <v>145.07063088</v>
      </c>
      <c r="P521">
        <v>0.00286362009306765</v>
      </c>
    </row>
    <row r="522" spans="1:16">
      <c r="A522" s="2">
        <v>53</v>
      </c>
      <c r="B522" s="18" t="s">
        <v>291</v>
      </c>
      <c r="C522" s="18">
        <v>2011</v>
      </c>
      <c r="D522">
        <v>220.23132</v>
      </c>
      <c r="E522">
        <v>80166</v>
      </c>
      <c r="F522">
        <v>7591</v>
      </c>
      <c r="G522">
        <v>22208</v>
      </c>
      <c r="H522">
        <v>0.04979908</v>
      </c>
      <c r="I522">
        <v>0.09921804</v>
      </c>
      <c r="J522">
        <v>364.00817</v>
      </c>
      <c r="K522">
        <v>34.468304</v>
      </c>
      <c r="L522">
        <v>100.83943</v>
      </c>
      <c r="M522">
        <v>0.10597213</v>
      </c>
      <c r="N522">
        <v>0.19208548</v>
      </c>
      <c r="O522">
        <v>0.00357865</v>
      </c>
      <c r="P522">
        <v>0.00216949152542373</v>
      </c>
    </row>
    <row r="523" spans="1:16">
      <c r="A523" s="2">
        <v>53</v>
      </c>
      <c r="B523" s="18" t="s">
        <v>291</v>
      </c>
      <c r="C523" s="18">
        <v>2012</v>
      </c>
      <c r="D523">
        <v>234.0726</v>
      </c>
      <c r="E523">
        <v>64761</v>
      </c>
      <c r="F523">
        <v>7382</v>
      </c>
      <c r="G523">
        <v>18507</v>
      </c>
      <c r="H523">
        <v>0.03811364</v>
      </c>
      <c r="I523">
        <v>0.03549595</v>
      </c>
      <c r="J523">
        <v>276.67057</v>
      </c>
      <c r="K523">
        <v>31.537224</v>
      </c>
      <c r="L523">
        <v>79.065213</v>
      </c>
      <c r="M523">
        <v>0.09652633</v>
      </c>
      <c r="N523">
        <v>0.14089161</v>
      </c>
      <c r="O523">
        <v>0.00448862</v>
      </c>
      <c r="P523">
        <v>0.00296693981350664</v>
      </c>
    </row>
    <row r="524" spans="1:16">
      <c r="A524" s="2">
        <v>53</v>
      </c>
      <c r="B524" s="18" t="s">
        <v>291</v>
      </c>
      <c r="C524" s="18">
        <v>2013</v>
      </c>
      <c r="D524">
        <v>249.92201</v>
      </c>
      <c r="E524">
        <v>61731</v>
      </c>
      <c r="F524">
        <v>6263</v>
      </c>
      <c r="G524">
        <v>17154</v>
      </c>
      <c r="H524">
        <v>0.04473035</v>
      </c>
      <c r="I524">
        <v>0.04140145</v>
      </c>
      <c r="J524">
        <v>247.00105</v>
      </c>
      <c r="K524">
        <v>25.059818</v>
      </c>
      <c r="L524">
        <v>68.637412</v>
      </c>
      <c r="M524">
        <v>0.07074462</v>
      </c>
      <c r="N524">
        <v>0.0949909</v>
      </c>
      <c r="O524">
        <v>0.00710315</v>
      </c>
      <c r="P524">
        <v>0.00447033324302357</v>
      </c>
    </row>
    <row r="525" spans="1:16">
      <c r="A525" s="2">
        <v>53</v>
      </c>
      <c r="B525" s="18" t="s">
        <v>291</v>
      </c>
      <c r="C525" s="18">
        <v>2014</v>
      </c>
      <c r="D525">
        <v>267.55709</v>
      </c>
      <c r="E525">
        <v>63008</v>
      </c>
      <c r="F525">
        <v>6650</v>
      </c>
      <c r="G525">
        <v>25982</v>
      </c>
      <c r="H525">
        <v>0.09238201</v>
      </c>
      <c r="I525">
        <v>0.12566058</v>
      </c>
      <c r="J525">
        <v>235.49367</v>
      </c>
      <c r="K525">
        <v>24.854509</v>
      </c>
      <c r="L525">
        <v>97.108247</v>
      </c>
      <c r="M525">
        <v>0.08473133</v>
      </c>
      <c r="N525">
        <v>0.09092833</v>
      </c>
      <c r="O525">
        <v>0.00872574</v>
      </c>
      <c r="P525">
        <v>0.00520208083233293</v>
      </c>
    </row>
    <row r="526" spans="1:16">
      <c r="A526" s="2">
        <v>53</v>
      </c>
      <c r="B526" s="18" t="s">
        <v>291</v>
      </c>
      <c r="C526" s="18">
        <v>2015</v>
      </c>
      <c r="D526">
        <v>286.68156</v>
      </c>
      <c r="E526">
        <v>46828</v>
      </c>
      <c r="F526">
        <v>6322</v>
      </c>
      <c r="G526">
        <v>22260</v>
      </c>
      <c r="H526">
        <v>0.05326571</v>
      </c>
      <c r="I526">
        <v>0.06276853</v>
      </c>
      <c r="J526">
        <v>163.345</v>
      </c>
      <c r="K526">
        <v>22.052343</v>
      </c>
      <c r="L526">
        <v>77.647129</v>
      </c>
      <c r="M526">
        <v>0.06052773</v>
      </c>
      <c r="N526">
        <v>0.06149771</v>
      </c>
      <c r="O526">
        <v>0.00608877</v>
      </c>
      <c r="P526">
        <v>0.00345494748479823</v>
      </c>
    </row>
    <row r="527" spans="1:16">
      <c r="A527" s="2">
        <v>53</v>
      </c>
      <c r="B527" s="18" t="s">
        <v>291</v>
      </c>
      <c r="C527" s="18">
        <v>2016</v>
      </c>
      <c r="D527">
        <v>311.49653</v>
      </c>
      <c r="E527">
        <v>8851</v>
      </c>
      <c r="F527">
        <v>3094</v>
      </c>
      <c r="G527">
        <v>13102</v>
      </c>
      <c r="H527">
        <v>0.04655405</v>
      </c>
      <c r="I527">
        <v>0.05177878</v>
      </c>
      <c r="J527">
        <v>28.414442</v>
      </c>
      <c r="K527">
        <v>9.9326949</v>
      </c>
      <c r="L527">
        <v>42.061464</v>
      </c>
      <c r="M527">
        <v>0.01468843</v>
      </c>
      <c r="N527">
        <v>0.00874357</v>
      </c>
      <c r="O527">
        <v>0.00820484</v>
      </c>
      <c r="P527">
        <v>0.00526118000751597</v>
      </c>
    </row>
    <row r="528" spans="1:16">
      <c r="A528" s="2">
        <v>53</v>
      </c>
      <c r="B528" s="18" t="s">
        <v>291</v>
      </c>
      <c r="C528" s="18">
        <v>2017</v>
      </c>
      <c r="D528">
        <v>334.53</v>
      </c>
      <c r="E528">
        <v>5602</v>
      </c>
      <c r="F528">
        <v>2687</v>
      </c>
      <c r="G528">
        <v>10574</v>
      </c>
      <c r="H528">
        <v>0.04898184</v>
      </c>
      <c r="I528">
        <v>0.05452234</v>
      </c>
      <c r="J528">
        <v>16.745882</v>
      </c>
      <c r="K528">
        <v>8.0321645</v>
      </c>
      <c r="L528">
        <v>31.608525</v>
      </c>
      <c r="M528">
        <v>0.01460162</v>
      </c>
      <c r="N528">
        <v>0.00525039</v>
      </c>
      <c r="O528">
        <v>0.00597865</v>
      </c>
      <c r="P528">
        <v>0.00285501489572989</v>
      </c>
    </row>
    <row r="529" spans="1:16">
      <c r="A529" s="2">
        <v>53</v>
      </c>
      <c r="B529" s="18" t="s">
        <v>291</v>
      </c>
      <c r="C529" s="18">
        <v>2018</v>
      </c>
      <c r="D529">
        <v>356.67734</v>
      </c>
      <c r="E529">
        <v>4551</v>
      </c>
      <c r="F529">
        <v>2922</v>
      </c>
      <c r="G529">
        <v>8687</v>
      </c>
      <c r="H529">
        <v>0.03421575</v>
      </c>
      <c r="I529">
        <v>0.05752435</v>
      </c>
      <c r="J529">
        <v>12.759431</v>
      </c>
      <c r="K529">
        <v>8.1922782</v>
      </c>
      <c r="L529">
        <v>24.355346</v>
      </c>
      <c r="M529">
        <v>0.01420412</v>
      </c>
      <c r="N529">
        <v>0.00541668</v>
      </c>
      <c r="O529">
        <v>0.00586674</v>
      </c>
      <c r="P529">
        <v>0.00335237149242612</v>
      </c>
    </row>
    <row r="530" spans="1:16">
      <c r="A530" s="2">
        <v>53</v>
      </c>
      <c r="B530" s="18" t="s">
        <v>291</v>
      </c>
      <c r="C530" s="18">
        <v>2019</v>
      </c>
      <c r="D530">
        <v>381.5</v>
      </c>
      <c r="E530">
        <v>4082</v>
      </c>
      <c r="F530">
        <v>2642</v>
      </c>
      <c r="G530">
        <v>8027</v>
      </c>
      <c r="H530">
        <v>0.0243527</v>
      </c>
      <c r="I530">
        <v>0.05297314</v>
      </c>
      <c r="J530">
        <v>10.699869</v>
      </c>
      <c r="K530">
        <v>6.9252949</v>
      </c>
      <c r="L530">
        <v>21.040629</v>
      </c>
      <c r="M530">
        <v>0.01116153</v>
      </c>
      <c r="N530">
        <v>0.00364287</v>
      </c>
      <c r="P530">
        <v>0.003026646</v>
      </c>
    </row>
    <row r="531" spans="1:16">
      <c r="A531" s="2">
        <v>53</v>
      </c>
      <c r="B531" s="18" t="s">
        <v>291</v>
      </c>
      <c r="C531" s="18">
        <v>2020</v>
      </c>
      <c r="D531" s="7">
        <v>392.58575325</v>
      </c>
      <c r="P531">
        <v>0.00288040075140889</v>
      </c>
    </row>
    <row r="532" spans="1:16">
      <c r="A532" s="2">
        <v>54</v>
      </c>
      <c r="B532" s="18" t="s">
        <v>295</v>
      </c>
      <c r="C532" s="18">
        <v>2011</v>
      </c>
      <c r="D532">
        <v>130.83722</v>
      </c>
      <c r="E532">
        <v>38179</v>
      </c>
      <c r="F532">
        <v>8518</v>
      </c>
      <c r="G532">
        <v>23340</v>
      </c>
      <c r="H532">
        <v>0.03845248</v>
      </c>
      <c r="I532">
        <v>0.07740264</v>
      </c>
      <c r="J532">
        <v>291.80534</v>
      </c>
      <c r="K532">
        <v>65.103798</v>
      </c>
      <c r="L532">
        <v>178.38961</v>
      </c>
      <c r="M532">
        <v>0.29459631</v>
      </c>
      <c r="N532">
        <v>0.47995926</v>
      </c>
      <c r="O532">
        <v>0.00437858</v>
      </c>
      <c r="P532">
        <v>0.0024777729193995</v>
      </c>
    </row>
    <row r="533" spans="1:16">
      <c r="A533" s="2">
        <v>54</v>
      </c>
      <c r="B533" s="18" t="s">
        <v>295</v>
      </c>
      <c r="C533" s="18">
        <v>2012</v>
      </c>
      <c r="D533">
        <v>139.7275</v>
      </c>
      <c r="E533">
        <v>34450</v>
      </c>
      <c r="F533">
        <v>10032</v>
      </c>
      <c r="G533">
        <v>36882</v>
      </c>
      <c r="H533">
        <v>0.03856202</v>
      </c>
      <c r="I533">
        <v>0.03666238</v>
      </c>
      <c r="J533">
        <v>246.55132</v>
      </c>
      <c r="K533">
        <v>71.79689</v>
      </c>
      <c r="L533">
        <v>263.95663</v>
      </c>
      <c r="M533">
        <v>0.41544717</v>
      </c>
      <c r="N533">
        <v>0.56185313</v>
      </c>
      <c r="O533">
        <v>0.0014988</v>
      </c>
      <c r="P533">
        <v>0.000903109276222423</v>
      </c>
    </row>
    <row r="534" spans="1:16">
      <c r="A534" s="2">
        <v>54</v>
      </c>
      <c r="B534" s="18" t="s">
        <v>295</v>
      </c>
      <c r="C534" s="18">
        <v>2013</v>
      </c>
      <c r="D534">
        <v>153.82197</v>
      </c>
      <c r="E534">
        <v>36033</v>
      </c>
      <c r="F534">
        <v>9554</v>
      </c>
      <c r="G534">
        <v>35346</v>
      </c>
      <c r="H534">
        <v>0.04981426</v>
      </c>
      <c r="I534">
        <v>0.05025123</v>
      </c>
      <c r="J534">
        <v>234.25132</v>
      </c>
      <c r="K534">
        <v>62.110764</v>
      </c>
      <c r="L534">
        <v>229.78512</v>
      </c>
      <c r="M534">
        <v>0.32333226</v>
      </c>
      <c r="N534">
        <v>0.42397684</v>
      </c>
      <c r="O534">
        <v>0.00449607</v>
      </c>
      <c r="P534">
        <v>0.00233826968043648</v>
      </c>
    </row>
    <row r="535" spans="1:16">
      <c r="A535" s="2">
        <v>54</v>
      </c>
      <c r="B535" s="18" t="s">
        <v>295</v>
      </c>
      <c r="C535" s="18">
        <v>2014</v>
      </c>
      <c r="D535">
        <v>169.7637</v>
      </c>
      <c r="E535">
        <v>32624</v>
      </c>
      <c r="F535">
        <v>4186</v>
      </c>
      <c r="G535">
        <v>34813</v>
      </c>
      <c r="H535">
        <v>0.06677604</v>
      </c>
      <c r="I535">
        <v>0.07768154</v>
      </c>
      <c r="J535">
        <v>192.173</v>
      </c>
      <c r="K535">
        <v>24.657804</v>
      </c>
      <c r="L535">
        <v>205.0674</v>
      </c>
      <c r="M535">
        <v>0.09287299</v>
      </c>
      <c r="N535">
        <v>0.08015317</v>
      </c>
      <c r="O535">
        <v>0.00500081</v>
      </c>
      <c r="P535">
        <v>0.00322716430475656</v>
      </c>
    </row>
    <row r="536" spans="1:16">
      <c r="A536" s="2">
        <v>54</v>
      </c>
      <c r="B536" s="18" t="s">
        <v>295</v>
      </c>
      <c r="C536" s="18">
        <v>2015</v>
      </c>
      <c r="D536">
        <v>181.21623</v>
      </c>
      <c r="E536">
        <v>33202</v>
      </c>
      <c r="F536">
        <v>4863</v>
      </c>
      <c r="G536">
        <v>35662</v>
      </c>
      <c r="H536">
        <v>0.04534485</v>
      </c>
      <c r="I536">
        <v>0.05087534</v>
      </c>
      <c r="J536">
        <v>183.21758</v>
      </c>
      <c r="K536">
        <v>26.835345</v>
      </c>
      <c r="L536">
        <v>196.79253</v>
      </c>
      <c r="M536">
        <v>0.08938712</v>
      </c>
      <c r="N536">
        <v>0.08952624</v>
      </c>
      <c r="O536">
        <v>0.00575353</v>
      </c>
      <c r="P536">
        <v>0.004123371268349</v>
      </c>
    </row>
    <row r="537" spans="1:16">
      <c r="A537" s="2">
        <v>54</v>
      </c>
      <c r="B537" s="18" t="s">
        <v>295</v>
      </c>
      <c r="C537" s="18">
        <v>2016</v>
      </c>
      <c r="D537">
        <v>198.91538</v>
      </c>
      <c r="E537">
        <v>20045</v>
      </c>
      <c r="F537">
        <v>2967</v>
      </c>
      <c r="G537">
        <v>10298</v>
      </c>
      <c r="H537">
        <v>0.06009859</v>
      </c>
      <c r="I537">
        <v>0.06633824</v>
      </c>
      <c r="J537">
        <v>100.77149</v>
      </c>
      <c r="K537">
        <v>14.91589</v>
      </c>
      <c r="L537">
        <v>51.770758</v>
      </c>
      <c r="M537">
        <v>0.04987381</v>
      </c>
      <c r="N537">
        <v>0.02595363</v>
      </c>
      <c r="O537">
        <v>0.00541126</v>
      </c>
      <c r="P537">
        <v>0.00429481850928235</v>
      </c>
    </row>
    <row r="538" spans="1:16">
      <c r="A538" s="2">
        <v>54</v>
      </c>
      <c r="B538" s="18" t="s">
        <v>295</v>
      </c>
      <c r="C538" s="18">
        <v>2017</v>
      </c>
      <c r="D538">
        <v>219.555</v>
      </c>
      <c r="E538">
        <v>8366</v>
      </c>
      <c r="F538">
        <v>3605</v>
      </c>
      <c r="G538">
        <v>4946</v>
      </c>
      <c r="H538">
        <v>0.05431688</v>
      </c>
      <c r="I538">
        <v>0.06049295</v>
      </c>
      <c r="J538">
        <v>38.104347</v>
      </c>
      <c r="K538">
        <v>16.419576</v>
      </c>
      <c r="L538">
        <v>22.527385</v>
      </c>
      <c r="M538">
        <v>0.07174016</v>
      </c>
      <c r="N538">
        <v>0.02566963</v>
      </c>
      <c r="O538">
        <v>0.00240462</v>
      </c>
      <c r="P538">
        <v>0.001363698349925</v>
      </c>
    </row>
    <row r="539" spans="1:16">
      <c r="A539" s="2">
        <v>54</v>
      </c>
      <c r="B539" s="18" t="s">
        <v>295</v>
      </c>
      <c r="C539" s="18">
        <v>2018</v>
      </c>
      <c r="D539">
        <v>238.90346</v>
      </c>
      <c r="E539">
        <v>6931</v>
      </c>
      <c r="F539">
        <v>4011</v>
      </c>
      <c r="G539">
        <v>5157</v>
      </c>
      <c r="H539">
        <v>0.03818266</v>
      </c>
      <c r="I539">
        <v>0.0703067</v>
      </c>
      <c r="J539">
        <v>29.011719</v>
      </c>
      <c r="K539">
        <v>16.789208</v>
      </c>
      <c r="L539">
        <v>21.586125</v>
      </c>
      <c r="M539">
        <v>0.07001732</v>
      </c>
      <c r="N539">
        <v>0.02653933</v>
      </c>
      <c r="O539">
        <v>0.00493495</v>
      </c>
      <c r="P539">
        <v>0.00179533213644524</v>
      </c>
    </row>
    <row r="540" spans="1:16">
      <c r="A540" s="2">
        <v>54</v>
      </c>
      <c r="B540" s="18" t="s">
        <v>295</v>
      </c>
      <c r="C540" s="18">
        <v>2019</v>
      </c>
      <c r="D540">
        <v>291.1</v>
      </c>
      <c r="E540">
        <v>6047</v>
      </c>
      <c r="F540">
        <v>4661</v>
      </c>
      <c r="G540">
        <v>4709</v>
      </c>
      <c r="H540">
        <v>0.03304302</v>
      </c>
      <c r="I540">
        <v>0.07499767</v>
      </c>
      <c r="J540">
        <v>20.77293</v>
      </c>
      <c r="K540">
        <v>16.01168</v>
      </c>
      <c r="L540">
        <v>16.176572</v>
      </c>
      <c r="M540">
        <v>0.06435506</v>
      </c>
      <c r="N540">
        <v>0.02379148</v>
      </c>
      <c r="O540">
        <v>0.00552571</v>
      </c>
      <c r="P540">
        <v>0.00233251263444344</v>
      </c>
    </row>
    <row r="541" spans="1:16">
      <c r="A541" s="2">
        <v>54</v>
      </c>
      <c r="B541" s="18" t="s">
        <v>295</v>
      </c>
      <c r="C541" s="18">
        <v>2020</v>
      </c>
      <c r="D541" s="7">
        <v>292.53327478</v>
      </c>
      <c r="P541">
        <v>0.00161759948236817</v>
      </c>
    </row>
    <row r="542" spans="1:16">
      <c r="A542" s="2">
        <v>55</v>
      </c>
      <c r="B542" s="18" t="s">
        <v>298</v>
      </c>
      <c r="C542" s="18">
        <v>2011</v>
      </c>
      <c r="D542">
        <v>125.76828</v>
      </c>
      <c r="E542">
        <v>41793</v>
      </c>
      <c r="F542">
        <v>2903</v>
      </c>
      <c r="G542">
        <v>12581</v>
      </c>
      <c r="H542">
        <v>0.02345601</v>
      </c>
      <c r="I542">
        <v>0.03361116</v>
      </c>
      <c r="J542">
        <v>332.30159</v>
      </c>
      <c r="K542">
        <v>23.082132</v>
      </c>
      <c r="L542">
        <v>100.03317</v>
      </c>
      <c r="M542">
        <v>0.05841448</v>
      </c>
      <c r="N542">
        <v>0.11324224</v>
      </c>
      <c r="O542">
        <v>0.00501756</v>
      </c>
      <c r="P542">
        <v>0.00324627416260882</v>
      </c>
    </row>
    <row r="543" spans="1:16">
      <c r="A543" s="2">
        <v>55</v>
      </c>
      <c r="B543" s="18" t="s">
        <v>298</v>
      </c>
      <c r="C543" s="18">
        <v>2012</v>
      </c>
      <c r="D543">
        <v>139.73205</v>
      </c>
      <c r="E543">
        <v>36002</v>
      </c>
      <c r="F543">
        <v>2318</v>
      </c>
      <c r="G543">
        <v>6533</v>
      </c>
      <c r="H543">
        <v>0.01636637</v>
      </c>
      <c r="I543">
        <v>0.0114174</v>
      </c>
      <c r="J543">
        <v>257.65027</v>
      </c>
      <c r="K543">
        <v>16.588893</v>
      </c>
      <c r="L543">
        <v>46.753769</v>
      </c>
      <c r="M543">
        <v>0.03975477</v>
      </c>
      <c r="N543">
        <v>0.06268226</v>
      </c>
      <c r="O543">
        <v>0.00562372</v>
      </c>
      <c r="P543">
        <v>0.00387596899224806</v>
      </c>
    </row>
    <row r="544" spans="1:16">
      <c r="A544" s="2">
        <v>55</v>
      </c>
      <c r="B544" s="18" t="s">
        <v>298</v>
      </c>
      <c r="C544" s="18">
        <v>2013</v>
      </c>
      <c r="D544">
        <v>158.11632</v>
      </c>
      <c r="E544">
        <v>33706</v>
      </c>
      <c r="F544">
        <v>2089</v>
      </c>
      <c r="G544">
        <v>9288</v>
      </c>
      <c r="H544">
        <v>0.02014485</v>
      </c>
      <c r="I544">
        <v>0.01607885</v>
      </c>
      <c r="J544">
        <v>213.17218</v>
      </c>
      <c r="K544">
        <v>13.211792</v>
      </c>
      <c r="L544">
        <v>58.741564</v>
      </c>
      <c r="M544">
        <v>0.03030024</v>
      </c>
      <c r="N544">
        <v>0.04109157</v>
      </c>
      <c r="O544">
        <v>0.00633996</v>
      </c>
      <c r="P544">
        <v>0.0028792241248674</v>
      </c>
    </row>
    <row r="545" spans="1:16">
      <c r="A545" s="2">
        <v>55</v>
      </c>
      <c r="B545" s="18" t="s">
        <v>298</v>
      </c>
      <c r="C545" s="18">
        <v>2014</v>
      </c>
      <c r="D545">
        <v>175.73375</v>
      </c>
      <c r="E545">
        <v>31423</v>
      </c>
      <c r="F545">
        <v>2070</v>
      </c>
      <c r="G545">
        <v>18999</v>
      </c>
      <c r="H545">
        <v>0.04284217</v>
      </c>
      <c r="I545">
        <v>0.04278229</v>
      </c>
      <c r="J545">
        <v>178.81027</v>
      </c>
      <c r="K545">
        <v>11.779183</v>
      </c>
      <c r="L545">
        <v>108.11241</v>
      </c>
      <c r="M545">
        <v>0.03098049</v>
      </c>
      <c r="N545">
        <v>0.03022615</v>
      </c>
      <c r="O545">
        <v>0.00704753</v>
      </c>
      <c r="P545">
        <v>0.00445960125918153</v>
      </c>
    </row>
    <row r="546" spans="1:16">
      <c r="A546" s="2">
        <v>55</v>
      </c>
      <c r="B546" s="18" t="s">
        <v>298</v>
      </c>
      <c r="C546" s="18">
        <v>2015</v>
      </c>
      <c r="D546">
        <v>187.7744</v>
      </c>
      <c r="E546">
        <v>23958</v>
      </c>
      <c r="F546">
        <v>2086</v>
      </c>
      <c r="G546">
        <v>16415</v>
      </c>
      <c r="H546">
        <v>0.02380265</v>
      </c>
      <c r="I546">
        <v>0.02199088</v>
      </c>
      <c r="J546">
        <v>127.58928</v>
      </c>
      <c r="K546">
        <v>11.109076</v>
      </c>
      <c r="L546">
        <v>87.418732</v>
      </c>
      <c r="M546">
        <v>0.01944707</v>
      </c>
      <c r="N546">
        <v>0.01987592</v>
      </c>
      <c r="O546">
        <v>0.00825288</v>
      </c>
      <c r="P546">
        <v>0.00446553167736534</v>
      </c>
    </row>
    <row r="547" spans="1:16">
      <c r="A547" s="2">
        <v>55</v>
      </c>
      <c r="B547" s="18" t="s">
        <v>298</v>
      </c>
      <c r="C547" s="18">
        <v>2016</v>
      </c>
      <c r="D547">
        <v>203.7801</v>
      </c>
      <c r="E547">
        <v>6076</v>
      </c>
      <c r="F547">
        <v>670</v>
      </c>
      <c r="G547">
        <v>19720</v>
      </c>
      <c r="H547">
        <v>0.03083106</v>
      </c>
      <c r="I547">
        <v>0.02902899</v>
      </c>
      <c r="J547">
        <v>29.816454</v>
      </c>
      <c r="K547">
        <v>3.2878578</v>
      </c>
      <c r="L547">
        <v>96.77098</v>
      </c>
      <c r="M547">
        <v>0.00855184</v>
      </c>
      <c r="N547">
        <v>0.00110582</v>
      </c>
      <c r="O547">
        <v>0.00702121</v>
      </c>
      <c r="P547">
        <v>0.00465797178599947</v>
      </c>
    </row>
    <row r="548" spans="1:16">
      <c r="A548" s="2">
        <v>55</v>
      </c>
      <c r="B548" s="18" t="s">
        <v>298</v>
      </c>
      <c r="C548" s="18">
        <v>2017</v>
      </c>
      <c r="D548">
        <v>219.451</v>
      </c>
      <c r="E548">
        <v>11056</v>
      </c>
      <c r="F548">
        <v>1025</v>
      </c>
      <c r="G548">
        <v>10085</v>
      </c>
      <c r="H548">
        <v>0.04532163</v>
      </c>
      <c r="I548">
        <v>0.04786917</v>
      </c>
      <c r="J548">
        <v>50.380267</v>
      </c>
      <c r="K548">
        <v>4.6707465</v>
      </c>
      <c r="L548">
        <v>45.955589</v>
      </c>
      <c r="M548">
        <v>0.01820038</v>
      </c>
      <c r="N548">
        <v>0.002758</v>
      </c>
      <c r="O548">
        <v>0.00616143</v>
      </c>
      <c r="P548">
        <v>0.00427179281804832</v>
      </c>
    </row>
    <row r="549" spans="1:16">
      <c r="A549" s="2">
        <v>55</v>
      </c>
      <c r="B549" s="18" t="s">
        <v>298</v>
      </c>
      <c r="C549" s="18">
        <v>2018</v>
      </c>
      <c r="D549">
        <v>238.77965</v>
      </c>
      <c r="E549">
        <v>4434</v>
      </c>
      <c r="F549">
        <v>731</v>
      </c>
      <c r="G549">
        <v>6994</v>
      </c>
      <c r="H549">
        <v>0.02258381</v>
      </c>
      <c r="I549">
        <v>0.02858973</v>
      </c>
      <c r="J549">
        <v>18.569422</v>
      </c>
      <c r="K549">
        <v>3.0613999</v>
      </c>
      <c r="L549">
        <v>29.290603</v>
      </c>
      <c r="M549">
        <v>0.00453572</v>
      </c>
      <c r="N549">
        <v>0.00054209</v>
      </c>
      <c r="O549">
        <v>0.00514339</v>
      </c>
      <c r="P549">
        <v>0.00343831660019255</v>
      </c>
    </row>
    <row r="550" spans="1:16">
      <c r="A550" s="2">
        <v>55</v>
      </c>
      <c r="B550" s="18" t="s">
        <v>298</v>
      </c>
      <c r="C550" s="18">
        <v>2019</v>
      </c>
      <c r="D550">
        <v>275.8</v>
      </c>
      <c r="E550">
        <v>4540</v>
      </c>
      <c r="F550">
        <v>556</v>
      </c>
      <c r="G550">
        <v>4747</v>
      </c>
      <c r="H550">
        <v>0.01536405</v>
      </c>
      <c r="I550">
        <v>0.02568382</v>
      </c>
      <c r="J550">
        <v>16.461204</v>
      </c>
      <c r="K550">
        <v>2.0159536</v>
      </c>
      <c r="L550">
        <v>17.211748</v>
      </c>
      <c r="M550">
        <v>0.00304351</v>
      </c>
      <c r="N550">
        <v>0.00015444</v>
      </c>
      <c r="O550">
        <v>0.00444977</v>
      </c>
      <c r="P550">
        <v>0.00271140484663616</v>
      </c>
    </row>
    <row r="551" spans="1:16">
      <c r="A551" s="2">
        <v>55</v>
      </c>
      <c r="B551" s="18" t="s">
        <v>298</v>
      </c>
      <c r="C551" s="18">
        <v>2020</v>
      </c>
      <c r="D551" s="7">
        <v>280.56810494</v>
      </c>
      <c r="P551">
        <v>0.0018738288569644</v>
      </c>
    </row>
    <row r="552" spans="1:16">
      <c r="A552" s="2">
        <v>56</v>
      </c>
      <c r="B552" s="18" t="s">
        <v>301</v>
      </c>
      <c r="C552" s="18">
        <v>2011</v>
      </c>
      <c r="D552">
        <v>140.74894</v>
      </c>
      <c r="E552">
        <v>21771</v>
      </c>
      <c r="F552">
        <v>8556</v>
      </c>
      <c r="G552">
        <v>13849</v>
      </c>
      <c r="H552">
        <v>0.03135451</v>
      </c>
      <c r="I552">
        <v>0.05905633</v>
      </c>
      <c r="J552">
        <v>154.67967</v>
      </c>
      <c r="K552">
        <v>60.78909</v>
      </c>
      <c r="L552">
        <v>98.395057</v>
      </c>
      <c r="M552">
        <v>0.24013057</v>
      </c>
      <c r="N552">
        <v>0.38902059</v>
      </c>
      <c r="O552">
        <v>0.00142009</v>
      </c>
      <c r="P552">
        <v>0.00111557340473003</v>
      </c>
    </row>
    <row r="553" spans="1:16">
      <c r="A553" s="2">
        <v>56</v>
      </c>
      <c r="B553" s="18" t="s">
        <v>301</v>
      </c>
      <c r="C553" s="18">
        <v>2012</v>
      </c>
      <c r="D553">
        <v>157.47181</v>
      </c>
      <c r="E553">
        <v>22175</v>
      </c>
      <c r="F553">
        <v>9667</v>
      </c>
      <c r="G553">
        <v>9773</v>
      </c>
      <c r="H553">
        <v>0.03067632</v>
      </c>
      <c r="I553">
        <v>0.02770159</v>
      </c>
      <c r="J553">
        <v>140.81886</v>
      </c>
      <c r="K553">
        <v>61.388765</v>
      </c>
      <c r="L553">
        <v>62.061902</v>
      </c>
      <c r="M553">
        <v>0.28989662</v>
      </c>
      <c r="N553">
        <v>0.3941868</v>
      </c>
      <c r="O553">
        <v>0.00170237</v>
      </c>
      <c r="P553">
        <v>0.00134820443681824</v>
      </c>
    </row>
    <row r="554" spans="1:16">
      <c r="A554" s="2">
        <v>56</v>
      </c>
      <c r="B554" s="18" t="s">
        <v>301</v>
      </c>
      <c r="C554" s="18">
        <v>2013</v>
      </c>
      <c r="D554">
        <v>179.06548</v>
      </c>
      <c r="E554">
        <v>20604</v>
      </c>
      <c r="F554">
        <v>9492</v>
      </c>
      <c r="G554">
        <v>9411</v>
      </c>
      <c r="H554">
        <v>0.03919017</v>
      </c>
      <c r="I554">
        <v>0.03870009</v>
      </c>
      <c r="J554">
        <v>115.06405</v>
      </c>
      <c r="K554">
        <v>53.008542</v>
      </c>
      <c r="L554">
        <v>52.556193</v>
      </c>
      <c r="M554">
        <v>0.21927776</v>
      </c>
      <c r="N554">
        <v>0.29150603</v>
      </c>
      <c r="P554">
        <v>0.00161572640366231</v>
      </c>
    </row>
    <row r="555" spans="1:16">
      <c r="A555" s="2">
        <v>56</v>
      </c>
      <c r="B555" s="18" t="s">
        <v>301</v>
      </c>
      <c r="C555" s="18">
        <v>2014</v>
      </c>
      <c r="D555">
        <v>199.20815</v>
      </c>
      <c r="E555">
        <v>19088</v>
      </c>
      <c r="F555">
        <v>11098</v>
      </c>
      <c r="G555">
        <v>8264</v>
      </c>
      <c r="H555">
        <v>0.08076909</v>
      </c>
      <c r="I555">
        <v>0.09814561</v>
      </c>
      <c r="J555">
        <v>95.819373</v>
      </c>
      <c r="K555">
        <v>55.710572</v>
      </c>
      <c r="L555">
        <v>41.484247</v>
      </c>
      <c r="M555">
        <v>0.29378498</v>
      </c>
      <c r="N555">
        <v>0.31950749</v>
      </c>
      <c r="O555">
        <v>0.00465503</v>
      </c>
      <c r="P555">
        <v>0.00300472170553727</v>
      </c>
    </row>
    <row r="556" spans="1:16">
      <c r="A556" s="2">
        <v>56</v>
      </c>
      <c r="B556" s="18" t="s">
        <v>301</v>
      </c>
      <c r="C556" s="18">
        <v>2015</v>
      </c>
      <c r="D556">
        <v>208.96975</v>
      </c>
      <c r="E556">
        <v>18870</v>
      </c>
      <c r="F556">
        <v>8818</v>
      </c>
      <c r="G556">
        <v>8513</v>
      </c>
      <c r="H556">
        <v>0.04789766</v>
      </c>
      <c r="I556">
        <v>0.05275232</v>
      </c>
      <c r="J556">
        <v>90.300151</v>
      </c>
      <c r="K556">
        <v>42.197495</v>
      </c>
      <c r="L556">
        <v>40.737954</v>
      </c>
      <c r="M556">
        <v>0.17690845</v>
      </c>
      <c r="N556">
        <v>0.18276595</v>
      </c>
      <c r="O556">
        <v>0.0037048</v>
      </c>
      <c r="P556">
        <v>0.00278869311699835</v>
      </c>
    </row>
    <row r="557" spans="1:16">
      <c r="A557" s="2">
        <v>56</v>
      </c>
      <c r="B557" s="18" t="s">
        <v>301</v>
      </c>
      <c r="C557" s="18">
        <v>2016</v>
      </c>
      <c r="D557">
        <v>226.38615</v>
      </c>
      <c r="E557">
        <v>5846</v>
      </c>
      <c r="F557">
        <v>3582</v>
      </c>
      <c r="G557">
        <v>2884</v>
      </c>
      <c r="H557">
        <v>0.03657158</v>
      </c>
      <c r="I557">
        <v>0.04051477</v>
      </c>
      <c r="J557">
        <v>25.823134</v>
      </c>
      <c r="K557">
        <v>15.822523</v>
      </c>
      <c r="L557">
        <v>12.739295</v>
      </c>
      <c r="M557">
        <v>0.0378203</v>
      </c>
      <c r="N557">
        <v>0.02332826</v>
      </c>
      <c r="O557">
        <v>0.00422756</v>
      </c>
      <c r="P557">
        <v>0.00302303763160638</v>
      </c>
    </row>
    <row r="558" spans="1:16">
      <c r="A558" s="2">
        <v>56</v>
      </c>
      <c r="B558" s="18" t="s">
        <v>301</v>
      </c>
      <c r="C558" s="18">
        <v>2017</v>
      </c>
      <c r="D558">
        <v>245.97</v>
      </c>
      <c r="E558">
        <v>2584</v>
      </c>
      <c r="F558">
        <v>1925</v>
      </c>
      <c r="G558">
        <v>1315</v>
      </c>
      <c r="H558">
        <v>0.02301129</v>
      </c>
      <c r="I558">
        <v>0.02110462</v>
      </c>
      <c r="J558">
        <v>10.505346</v>
      </c>
      <c r="K558">
        <v>7.8261577</v>
      </c>
      <c r="L558">
        <v>5.3461804</v>
      </c>
      <c r="M558">
        <v>0.01142003</v>
      </c>
      <c r="N558">
        <v>0.00483876</v>
      </c>
      <c r="O558">
        <v>0.00424395</v>
      </c>
      <c r="P558">
        <v>0.0024986849026828</v>
      </c>
    </row>
    <row r="559" spans="1:16">
      <c r="A559" s="2">
        <v>56</v>
      </c>
      <c r="B559" s="18" t="s">
        <v>301</v>
      </c>
      <c r="C559" s="18">
        <v>2018</v>
      </c>
      <c r="D559">
        <v>268.721</v>
      </c>
      <c r="E559">
        <v>1928</v>
      </c>
      <c r="F559">
        <v>1387</v>
      </c>
      <c r="G559">
        <v>1739</v>
      </c>
      <c r="H559">
        <v>0.01197098</v>
      </c>
      <c r="I559">
        <v>0.01705837</v>
      </c>
      <c r="J559">
        <v>7.1747277</v>
      </c>
      <c r="K559">
        <v>5.1614872</v>
      </c>
      <c r="L559">
        <v>6.471396</v>
      </c>
      <c r="M559">
        <v>0.00368755</v>
      </c>
      <c r="N559">
        <v>0.00173435</v>
      </c>
      <c r="O559">
        <v>0.00372844</v>
      </c>
      <c r="P559">
        <v>0.00236189476446661</v>
      </c>
    </row>
    <row r="560" spans="1:16">
      <c r="A560" s="2">
        <v>56</v>
      </c>
      <c r="B560" s="18" t="s">
        <v>301</v>
      </c>
      <c r="C560" s="18">
        <v>2019</v>
      </c>
      <c r="D560">
        <v>319.8</v>
      </c>
      <c r="E560">
        <v>1483</v>
      </c>
      <c r="F560">
        <v>1466</v>
      </c>
      <c r="G560">
        <v>583</v>
      </c>
      <c r="H560">
        <v>0.00860815</v>
      </c>
      <c r="I560">
        <v>0.01377186</v>
      </c>
      <c r="J560">
        <v>4.6372733</v>
      </c>
      <c r="K560">
        <v>4.5841151</v>
      </c>
      <c r="L560">
        <v>1.8230144</v>
      </c>
      <c r="M560">
        <v>0.0033316</v>
      </c>
      <c r="N560">
        <v>0.00124837</v>
      </c>
      <c r="O560">
        <v>0.0048474</v>
      </c>
      <c r="P560">
        <v>0.00275608635737253</v>
      </c>
    </row>
    <row r="561" spans="1:16">
      <c r="A561" s="2">
        <v>56</v>
      </c>
      <c r="B561" s="18" t="s">
        <v>301</v>
      </c>
      <c r="C561" s="18">
        <v>2020</v>
      </c>
      <c r="D561" s="7">
        <v>326.71891464</v>
      </c>
      <c r="P561">
        <v>0.00213414634146341</v>
      </c>
    </row>
    <row r="562" spans="1:16">
      <c r="A562" s="2">
        <v>57</v>
      </c>
      <c r="B562" s="18" t="s">
        <v>305</v>
      </c>
      <c r="C562" s="18">
        <v>2011</v>
      </c>
      <c r="D562">
        <v>124.47731</v>
      </c>
      <c r="E562">
        <v>34191</v>
      </c>
      <c r="F562">
        <v>6360</v>
      </c>
      <c r="G562">
        <v>23888</v>
      </c>
      <c r="H562">
        <v>0.03177818</v>
      </c>
      <c r="I562">
        <v>0.06045932</v>
      </c>
      <c r="J562">
        <v>274.67657</v>
      </c>
      <c r="K562">
        <v>51.093649</v>
      </c>
      <c r="L562">
        <v>191.90646</v>
      </c>
      <c r="M562">
        <v>0.18439406</v>
      </c>
      <c r="N562">
        <v>0.30650628</v>
      </c>
      <c r="O562">
        <v>0.00441501</v>
      </c>
      <c r="P562">
        <v>0.00338709677419355</v>
      </c>
    </row>
    <row r="563" spans="1:16">
      <c r="A563" s="2">
        <v>57</v>
      </c>
      <c r="B563" s="18" t="s">
        <v>305</v>
      </c>
      <c r="C563" s="18">
        <v>2012</v>
      </c>
      <c r="D563">
        <v>137.35463</v>
      </c>
      <c r="E563">
        <v>31829</v>
      </c>
      <c r="F563">
        <v>6732</v>
      </c>
      <c r="G563">
        <v>19237</v>
      </c>
      <c r="H563">
        <v>0.02753727</v>
      </c>
      <c r="I563">
        <v>0.02414496</v>
      </c>
      <c r="J563">
        <v>231.72863</v>
      </c>
      <c r="K563">
        <v>49.011817</v>
      </c>
      <c r="L563">
        <v>140.05352</v>
      </c>
      <c r="M563">
        <v>0.19590941</v>
      </c>
      <c r="N563">
        <v>0.2725209</v>
      </c>
      <c r="O563">
        <v>0.00301659</v>
      </c>
      <c r="P563">
        <v>0.00170164492342598</v>
      </c>
    </row>
    <row r="564" spans="1:16">
      <c r="A564" s="2">
        <v>57</v>
      </c>
      <c r="B564" s="18" t="s">
        <v>305</v>
      </c>
      <c r="C564" s="18">
        <v>2013</v>
      </c>
      <c r="D564">
        <v>154.2021</v>
      </c>
      <c r="E564">
        <v>31846</v>
      </c>
      <c r="F564">
        <v>6482</v>
      </c>
      <c r="G564">
        <v>21829</v>
      </c>
      <c r="H564">
        <v>0.03593594</v>
      </c>
      <c r="I564">
        <v>0.03450158</v>
      </c>
      <c r="J564">
        <v>206.52118</v>
      </c>
      <c r="K564">
        <v>42.035744</v>
      </c>
      <c r="L564">
        <v>141.56098</v>
      </c>
      <c r="M564">
        <v>0.15056787</v>
      </c>
      <c r="N564">
        <v>0.20106327</v>
      </c>
      <c r="O564">
        <v>0.0037191</v>
      </c>
      <c r="P564">
        <v>0.00288683602771363</v>
      </c>
    </row>
    <row r="565" spans="1:16">
      <c r="A565" s="2">
        <v>57</v>
      </c>
      <c r="B565" s="18" t="s">
        <v>305</v>
      </c>
      <c r="C565" s="18">
        <v>2014</v>
      </c>
      <c r="D565">
        <v>169.12964</v>
      </c>
      <c r="E565">
        <v>29081</v>
      </c>
      <c r="F565">
        <v>6207</v>
      </c>
      <c r="G565">
        <v>28498</v>
      </c>
      <c r="H565">
        <v>0.07210815</v>
      </c>
      <c r="I565">
        <v>0.08550076</v>
      </c>
      <c r="J565">
        <v>171.94502</v>
      </c>
      <c r="K565">
        <v>36.699658</v>
      </c>
      <c r="L565">
        <v>168.49796</v>
      </c>
      <c r="M565">
        <v>0.15039686</v>
      </c>
      <c r="N565">
        <v>0.15085595</v>
      </c>
      <c r="O565">
        <v>0.00490552</v>
      </c>
      <c r="P565">
        <v>0.002872646026173</v>
      </c>
    </row>
    <row r="566" spans="1:16">
      <c r="A566" s="2">
        <v>57</v>
      </c>
      <c r="B566" s="18" t="s">
        <v>305</v>
      </c>
      <c r="C566" s="18">
        <v>2015</v>
      </c>
      <c r="D566">
        <v>180.7096</v>
      </c>
      <c r="E566">
        <v>24785</v>
      </c>
      <c r="F566">
        <v>5983</v>
      </c>
      <c r="G566">
        <v>23191</v>
      </c>
      <c r="H566">
        <v>0.04277784</v>
      </c>
      <c r="I566">
        <v>0.04667695</v>
      </c>
      <c r="J566">
        <v>137.15375</v>
      </c>
      <c r="K566">
        <v>33.108368</v>
      </c>
      <c r="L566">
        <v>128.33297</v>
      </c>
      <c r="M566">
        <v>0.115744</v>
      </c>
      <c r="N566">
        <v>0.11901786</v>
      </c>
      <c r="O566">
        <v>0.00378292</v>
      </c>
      <c r="P566">
        <v>0.00333205177495835</v>
      </c>
    </row>
    <row r="567" spans="1:16">
      <c r="A567" s="2">
        <v>57</v>
      </c>
      <c r="B567" s="18" t="s">
        <v>305</v>
      </c>
      <c r="C567" s="18">
        <v>2016</v>
      </c>
      <c r="D567">
        <v>197.29881</v>
      </c>
      <c r="E567">
        <v>8518</v>
      </c>
      <c r="F567">
        <v>3518</v>
      </c>
      <c r="G567">
        <v>7286</v>
      </c>
      <c r="H567">
        <v>0.04399671</v>
      </c>
      <c r="I567">
        <v>0.04923192</v>
      </c>
      <c r="J567">
        <v>43.173094</v>
      </c>
      <c r="K567">
        <v>17.830822</v>
      </c>
      <c r="L567">
        <v>36.928758</v>
      </c>
      <c r="M567">
        <v>0.05185932</v>
      </c>
      <c r="N567">
        <v>0.03069602</v>
      </c>
      <c r="O567">
        <v>0.00499826</v>
      </c>
      <c r="P567">
        <v>0.00310913047984247</v>
      </c>
    </row>
    <row r="568" spans="1:16">
      <c r="A568" s="2">
        <v>57</v>
      </c>
      <c r="B568" s="18" t="s">
        <v>305</v>
      </c>
      <c r="C568" s="18">
        <v>2017</v>
      </c>
      <c r="D568">
        <v>217.504</v>
      </c>
      <c r="E568">
        <v>2560</v>
      </c>
      <c r="F568">
        <v>2056</v>
      </c>
      <c r="G568">
        <v>1733</v>
      </c>
      <c r="H568">
        <v>0.02467596</v>
      </c>
      <c r="I568">
        <v>0.02331507</v>
      </c>
      <c r="J568">
        <v>11.769898</v>
      </c>
      <c r="K568">
        <v>9.4526997</v>
      </c>
      <c r="L568">
        <v>7.9676696</v>
      </c>
      <c r="M568">
        <v>0.01833852</v>
      </c>
      <c r="N568">
        <v>0.00746369</v>
      </c>
      <c r="O568">
        <v>0.00585009</v>
      </c>
      <c r="P568">
        <v>0.00313852813852814</v>
      </c>
    </row>
    <row r="569" spans="1:16">
      <c r="A569" s="2">
        <v>57</v>
      </c>
      <c r="B569" s="18" t="s">
        <v>305</v>
      </c>
      <c r="C569" s="18">
        <v>2018</v>
      </c>
      <c r="D569">
        <v>237.033</v>
      </c>
      <c r="E569">
        <v>2031</v>
      </c>
      <c r="F569">
        <v>2016</v>
      </c>
      <c r="G569">
        <v>2125</v>
      </c>
      <c r="H569">
        <v>0.01530281</v>
      </c>
      <c r="I569">
        <v>0.02538099</v>
      </c>
      <c r="J569">
        <v>8.5684272</v>
      </c>
      <c r="K569">
        <v>8.5051449</v>
      </c>
      <c r="L569">
        <v>8.9649964</v>
      </c>
      <c r="M569">
        <v>0.01363832</v>
      </c>
      <c r="N569">
        <v>0.00584064</v>
      </c>
      <c r="O569">
        <v>0.00464696</v>
      </c>
      <c r="P569">
        <v>0.00214277658734634</v>
      </c>
    </row>
    <row r="570" spans="1:16">
      <c r="A570" s="2">
        <v>57</v>
      </c>
      <c r="B570" s="18" t="s">
        <v>305</v>
      </c>
      <c r="C570" s="18">
        <v>2019</v>
      </c>
      <c r="D570">
        <v>274.2</v>
      </c>
      <c r="E570">
        <v>2057</v>
      </c>
      <c r="F570">
        <v>2260</v>
      </c>
      <c r="G570">
        <v>4367</v>
      </c>
      <c r="H570">
        <v>0.01568558</v>
      </c>
      <c r="I570">
        <v>0.0327326</v>
      </c>
      <c r="J570">
        <v>7.5018235</v>
      </c>
      <c r="K570">
        <v>8.242159</v>
      </c>
      <c r="L570">
        <v>15.926331</v>
      </c>
      <c r="M570">
        <v>0.01482539</v>
      </c>
      <c r="N570">
        <v>0.00542721</v>
      </c>
      <c r="O570">
        <v>0.00432857</v>
      </c>
      <c r="P570">
        <v>0.002882096069869</v>
      </c>
    </row>
    <row r="571" spans="1:16">
      <c r="A571" s="2">
        <v>57</v>
      </c>
      <c r="B571" s="11" t="s">
        <v>305</v>
      </c>
      <c r="C571" s="11">
        <v>2020</v>
      </c>
      <c r="D571" s="7">
        <v>285.92749181</v>
      </c>
      <c r="P571">
        <v>0.002882096069869</v>
      </c>
    </row>
  </sheetData>
  <autoFilter ref="A1:G571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workbookViewId="0">
      <selection activeCell="I18" sqref="I18"/>
    </sheetView>
  </sheetViews>
  <sheetFormatPr defaultColWidth="8.88888888888889" defaultRowHeight="13.8"/>
  <cols>
    <col min="2" max="4" width="10.6666666666667"/>
    <col min="5" max="5" width="9.66666666666667"/>
    <col min="6" max="10" width="12.8888888888889"/>
  </cols>
  <sheetData>
    <row r="1" spans="2:10">
      <c r="B1" t="s">
        <v>320</v>
      </c>
      <c r="C1" t="s">
        <v>321</v>
      </c>
      <c r="D1" t="s">
        <v>322</v>
      </c>
      <c r="E1" t="s">
        <v>323</v>
      </c>
      <c r="F1" t="s">
        <v>11</v>
      </c>
      <c r="G1" t="s">
        <v>324</v>
      </c>
      <c r="H1" t="s">
        <v>325</v>
      </c>
      <c r="I1" t="s">
        <v>326</v>
      </c>
      <c r="J1" t="s">
        <v>327</v>
      </c>
    </row>
    <row r="2" ht="14.55" spans="1:10">
      <c r="A2">
        <v>2011</v>
      </c>
      <c r="B2">
        <v>103874.43</v>
      </c>
      <c r="C2" s="15">
        <v>109247.79</v>
      </c>
      <c r="D2" s="16">
        <v>51327.32</v>
      </c>
      <c r="E2" s="16">
        <v>16514.11</v>
      </c>
      <c r="F2">
        <v>13.49</v>
      </c>
      <c r="G2">
        <f>D2/F2</f>
        <v>3804.84210526316</v>
      </c>
      <c r="H2">
        <f>E2/F2</f>
        <v>1224.17420311342</v>
      </c>
      <c r="I2">
        <f>B2/F2</f>
        <v>7700.10600444774</v>
      </c>
      <c r="J2">
        <f>C2/F2</f>
        <v>8098.42772424018</v>
      </c>
    </row>
    <row r="3" ht="14.55" spans="1:10">
      <c r="A3">
        <v>2012</v>
      </c>
      <c r="B3">
        <v>117253.52</v>
      </c>
      <c r="C3" s="15">
        <v>125952.97</v>
      </c>
      <c r="D3" s="16">
        <v>56175.23</v>
      </c>
      <c r="E3" s="16">
        <v>18764.63</v>
      </c>
      <c r="F3">
        <v>13.59</v>
      </c>
      <c r="G3">
        <f t="shared" ref="G3:G11" si="0">D3/F3</f>
        <v>4133.57100809419</v>
      </c>
      <c r="H3">
        <f t="shared" ref="H3:H11" si="1">E3/F3</f>
        <v>1380.76747608536</v>
      </c>
      <c r="I3">
        <f t="shared" ref="I3:I11" si="2">B3/F3</f>
        <v>8627.92641648271</v>
      </c>
      <c r="J3">
        <f t="shared" ref="J3:J11" si="3">C3/F3</f>
        <v>9268.0625459897</v>
      </c>
    </row>
    <row r="4" ht="14.55" spans="1:10">
      <c r="A4">
        <v>2013</v>
      </c>
      <c r="B4">
        <v>129209.64</v>
      </c>
      <c r="C4" s="15">
        <v>140212.1</v>
      </c>
      <c r="D4" s="16">
        <v>60198.48</v>
      </c>
      <c r="E4" s="16">
        <v>20471.76</v>
      </c>
      <c r="F4">
        <v>13.67</v>
      </c>
      <c r="G4">
        <f t="shared" si="0"/>
        <v>4403.69275786394</v>
      </c>
      <c r="H4">
        <f t="shared" si="1"/>
        <v>1497.56839795172</v>
      </c>
      <c r="I4">
        <f t="shared" si="2"/>
        <v>9452.05852231163</v>
      </c>
      <c r="J4">
        <f t="shared" si="3"/>
        <v>10256.9202633504</v>
      </c>
    </row>
    <row r="5" ht="14.55" spans="1:10">
      <c r="A5">
        <v>2014</v>
      </c>
      <c r="B5">
        <v>140370.03</v>
      </c>
      <c r="C5" s="15">
        <v>151785.56</v>
      </c>
      <c r="D5" s="16">
        <v>64493.45</v>
      </c>
      <c r="E5" s="16">
        <v>22570.07</v>
      </c>
      <c r="F5">
        <v>13.77</v>
      </c>
      <c r="G5">
        <f t="shared" si="0"/>
        <v>4683.62018881627</v>
      </c>
      <c r="H5">
        <f t="shared" si="1"/>
        <v>1639.0755265069</v>
      </c>
      <c r="I5">
        <f t="shared" si="2"/>
        <v>10193.9019607843</v>
      </c>
      <c r="J5">
        <f t="shared" si="3"/>
        <v>11022.9164851126</v>
      </c>
    </row>
    <row r="6" ht="14.55" spans="1:10">
      <c r="A6">
        <v>2015</v>
      </c>
      <c r="B6">
        <v>152269.23</v>
      </c>
      <c r="C6" s="15">
        <v>175877.77</v>
      </c>
      <c r="D6" s="16">
        <v>69267.19</v>
      </c>
      <c r="E6" s="16">
        <v>25542.15</v>
      </c>
      <c r="F6">
        <v>13.83</v>
      </c>
      <c r="G6">
        <f t="shared" si="0"/>
        <v>5008.47360809834</v>
      </c>
      <c r="H6">
        <f t="shared" si="1"/>
        <v>1846.86550976139</v>
      </c>
      <c r="I6">
        <f t="shared" si="2"/>
        <v>11010.0672451193</v>
      </c>
      <c r="J6">
        <f t="shared" si="3"/>
        <v>12717.1200289226</v>
      </c>
    </row>
    <row r="7" ht="14.55" spans="1:10">
      <c r="A7">
        <v>2016</v>
      </c>
      <c r="B7">
        <v>159604.97</v>
      </c>
      <c r="C7" s="15">
        <v>187755.21</v>
      </c>
      <c r="D7" s="16">
        <v>72365.62</v>
      </c>
      <c r="E7" s="16">
        <v>27403.85</v>
      </c>
      <c r="F7">
        <v>13.92</v>
      </c>
      <c r="G7">
        <f t="shared" si="0"/>
        <v>5198.67959770115</v>
      </c>
      <c r="H7">
        <f t="shared" si="1"/>
        <v>1968.66738505747</v>
      </c>
      <c r="I7">
        <f t="shared" si="2"/>
        <v>11465.8742816092</v>
      </c>
      <c r="J7">
        <f t="shared" si="3"/>
        <v>13488.161637931</v>
      </c>
    </row>
    <row r="8" ht="14.55" spans="1:10">
      <c r="A8">
        <v>2017</v>
      </c>
      <c r="B8">
        <v>172592.77</v>
      </c>
      <c r="C8" s="15">
        <v>203085.49</v>
      </c>
      <c r="D8" s="16">
        <v>81123.36</v>
      </c>
      <c r="E8" s="16">
        <v>29857.15</v>
      </c>
      <c r="F8">
        <v>14</v>
      </c>
      <c r="G8">
        <f t="shared" si="0"/>
        <v>5794.52571428571</v>
      </c>
      <c r="H8">
        <f t="shared" si="1"/>
        <v>2132.65357142857</v>
      </c>
      <c r="I8">
        <f t="shared" si="2"/>
        <v>12328.055</v>
      </c>
      <c r="J8">
        <f t="shared" si="3"/>
        <v>14506.1064285714</v>
      </c>
    </row>
    <row r="9" ht="14.55" spans="1:10">
      <c r="A9">
        <v>2018</v>
      </c>
      <c r="B9">
        <v>183359.84</v>
      </c>
      <c r="C9" s="15">
        <v>220904.13</v>
      </c>
      <c r="D9" s="16">
        <v>85456.46</v>
      </c>
      <c r="E9" s="16">
        <v>32707.81</v>
      </c>
      <c r="F9">
        <v>14.05</v>
      </c>
      <c r="G9">
        <f t="shared" si="0"/>
        <v>6082.3103202847</v>
      </c>
      <c r="H9">
        <f t="shared" si="1"/>
        <v>2327.95800711744</v>
      </c>
      <c r="I9">
        <f t="shared" si="2"/>
        <v>13050.5224199288</v>
      </c>
      <c r="J9">
        <f t="shared" si="3"/>
        <v>15722.7138790036</v>
      </c>
    </row>
    <row r="10" ht="14.55" spans="1:10">
      <c r="A10">
        <v>2019</v>
      </c>
      <c r="B10">
        <v>190390.08</v>
      </c>
      <c r="C10" s="15">
        <v>238858.37</v>
      </c>
      <c r="D10" s="16">
        <v>89309.47</v>
      </c>
      <c r="E10" s="16">
        <v>35115.15</v>
      </c>
      <c r="F10">
        <v>14.1</v>
      </c>
      <c r="G10">
        <f t="shared" si="0"/>
        <v>6334.00496453901</v>
      </c>
      <c r="H10">
        <f t="shared" si="1"/>
        <v>2490.43617021277</v>
      </c>
      <c r="I10">
        <f t="shared" si="2"/>
        <v>13502.8425531915</v>
      </c>
      <c r="J10">
        <f t="shared" si="3"/>
        <v>16940.309929078</v>
      </c>
    </row>
    <row r="11" ht="14.55" spans="1:10">
      <c r="A11">
        <v>2020</v>
      </c>
      <c r="B11">
        <v>182913.88</v>
      </c>
      <c r="C11" s="15">
        <v>245679.03</v>
      </c>
      <c r="D11">
        <v>82770.72</v>
      </c>
      <c r="E11">
        <v>35095.57</v>
      </c>
      <c r="F11">
        <v>14.12</v>
      </c>
      <c r="G11">
        <f t="shared" si="0"/>
        <v>5861.94900849858</v>
      </c>
      <c r="H11">
        <f t="shared" si="1"/>
        <v>2485.52195467422</v>
      </c>
      <c r="I11">
        <f t="shared" si="2"/>
        <v>12954.2407932011</v>
      </c>
      <c r="J11">
        <f t="shared" si="3"/>
        <v>17399.3647308782</v>
      </c>
    </row>
    <row r="22" ht="14.55" spans="4:13"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ht="14.55" spans="4:13">
      <c r="D23" s="15"/>
      <c r="E23" s="15"/>
      <c r="F23" s="15"/>
      <c r="G23" s="15"/>
      <c r="H23" s="15"/>
      <c r="I23" s="15"/>
      <c r="J23" s="15"/>
      <c r="K23" s="15"/>
      <c r="L23" s="15"/>
      <c r="M23" s="1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71"/>
  <sheetViews>
    <sheetView workbookViewId="0">
      <selection activeCell="B1" sqref="B1"/>
    </sheetView>
  </sheetViews>
  <sheetFormatPr defaultColWidth="8.88888888888889" defaultRowHeight="13.8"/>
  <cols>
    <col min="4" max="4" width="16.2222222222222" customWidth="1"/>
    <col min="5" max="5" width="13.8888888888889" customWidth="1"/>
    <col min="6" max="7" width="12" style="12" customWidth="1"/>
    <col min="8" max="8" width="11.5555555555556" customWidth="1"/>
    <col min="9" max="11" width="11.1111111111111" customWidth="1"/>
    <col min="12" max="13" width="12.8888888888889"/>
    <col min="14" max="14" width="17.8888888888889" customWidth="1"/>
    <col min="15" max="16" width="19" customWidth="1"/>
    <col min="17" max="21" width="12.8888888888889"/>
    <col min="22" max="23" width="8.88888888888889" customWidth="1"/>
  </cols>
  <sheetData>
    <row r="1" spans="1:23">
      <c r="A1" t="s">
        <v>0</v>
      </c>
      <c r="B1" s="3" t="s">
        <v>1</v>
      </c>
      <c r="C1" s="3" t="s">
        <v>2</v>
      </c>
      <c r="D1" t="s">
        <v>328</v>
      </c>
      <c r="E1" t="s">
        <v>329</v>
      </c>
      <c r="F1" s="12" t="s">
        <v>330</v>
      </c>
      <c r="G1" s="12" t="s">
        <v>331</v>
      </c>
      <c r="H1" t="s">
        <v>324</v>
      </c>
      <c r="I1" t="s">
        <v>325</v>
      </c>
      <c r="J1" t="s">
        <v>332</v>
      </c>
      <c r="K1" t="s">
        <v>333</v>
      </c>
      <c r="L1" t="s">
        <v>334</v>
      </c>
      <c r="M1" t="s">
        <v>335</v>
      </c>
      <c r="N1" t="s">
        <v>336</v>
      </c>
      <c r="O1" t="s">
        <v>337</v>
      </c>
      <c r="P1" t="s">
        <v>338</v>
      </c>
      <c r="Q1" t="s">
        <v>339</v>
      </c>
      <c r="R1" t="s">
        <v>340</v>
      </c>
      <c r="S1" t="s">
        <v>341</v>
      </c>
      <c r="T1" t="s">
        <v>342</v>
      </c>
      <c r="U1" t="s">
        <v>343</v>
      </c>
      <c r="V1" t="s">
        <v>344</v>
      </c>
      <c r="W1" t="s">
        <v>345</v>
      </c>
    </row>
    <row r="2" spans="1:23">
      <c r="A2">
        <v>1</v>
      </c>
      <c r="B2" s="1" t="s">
        <v>67</v>
      </c>
      <c r="C2" s="1">
        <v>2011</v>
      </c>
      <c r="D2">
        <v>23525.1201189451</v>
      </c>
      <c r="E2">
        <v>25394.99491353</v>
      </c>
      <c r="F2" s="13">
        <v>7700.10600444774</v>
      </c>
      <c r="G2" s="13">
        <v>8098.42772424018</v>
      </c>
      <c r="H2">
        <v>3804.84210526316</v>
      </c>
      <c r="I2">
        <v>1224.17420311342</v>
      </c>
      <c r="J2" s="14">
        <v>14889.945517583</v>
      </c>
      <c r="K2" s="14">
        <v>16073.4522040614</v>
      </c>
      <c r="L2">
        <v>3.05516834513142</v>
      </c>
      <c r="M2">
        <v>6.18294254218942</v>
      </c>
      <c r="N2">
        <v>0.860781289266002</v>
      </c>
      <c r="O2">
        <f>D2/(D2+J2+H2)</f>
        <v>0.557204441630242</v>
      </c>
      <c r="P2">
        <f>D2/(D2+J2+F2)</f>
        <v>0.51013840525407</v>
      </c>
      <c r="Q2">
        <v>3.13579324015177</v>
      </c>
      <c r="R2">
        <v>20.7445924354094</v>
      </c>
      <c r="S2">
        <v>0.954011554690187</v>
      </c>
      <c r="T2">
        <f>E2/(E2+K2+I2)</f>
        <v>0.594833348900365</v>
      </c>
      <c r="U2">
        <f>E2/(E2+K2+G2)</f>
        <v>0.512338028059378</v>
      </c>
      <c r="V2">
        <v>3.1971187242199</v>
      </c>
      <c r="W2">
        <v>3.18804594669403</v>
      </c>
    </row>
    <row r="3" spans="1:23">
      <c r="A3">
        <v>1</v>
      </c>
      <c r="B3" s="1" t="s">
        <v>67</v>
      </c>
      <c r="C3" s="1">
        <v>2012</v>
      </c>
      <c r="D3">
        <v>25548.6242774566</v>
      </c>
      <c r="E3">
        <v>28403.1414258189</v>
      </c>
      <c r="F3" s="13">
        <v>8627.92641648271</v>
      </c>
      <c r="G3" s="13">
        <v>9268.0625459897</v>
      </c>
      <c r="H3">
        <v>4133.57100809419</v>
      </c>
      <c r="I3">
        <v>1380.76747608536</v>
      </c>
      <c r="J3" s="14">
        <v>16021.8946350894</v>
      </c>
      <c r="K3" s="14">
        <v>17812.03479942</v>
      </c>
      <c r="L3">
        <v>2.96115463254865</v>
      </c>
      <c r="M3">
        <v>6.18076337080659</v>
      </c>
      <c r="N3">
        <v>0.860739040076783</v>
      </c>
      <c r="O3">
        <f t="shared" ref="O3:O66" si="0">D3/(D3+J3+H3)</f>
        <v>0.55900083169403</v>
      </c>
      <c r="P3">
        <f t="shared" ref="P3:P18" si="1">D3/(D3+J3+F3)</f>
        <v>0.508952500620221</v>
      </c>
      <c r="Q3">
        <v>3.0646255660099</v>
      </c>
      <c r="R3">
        <v>20.5705463937673</v>
      </c>
      <c r="S3">
        <v>0.953640488203445</v>
      </c>
      <c r="T3">
        <f t="shared" ref="T3:T66" si="2">E3/(E3+K3+I3)</f>
        <v>0.59675550513412</v>
      </c>
      <c r="U3">
        <f t="shared" ref="U3:U66" si="3">E3/(E3+K3+G3)</f>
        <v>0.511922916809745</v>
      </c>
      <c r="V3">
        <v>3.09715517879881</v>
      </c>
      <c r="W3">
        <v>3.11579559508029</v>
      </c>
    </row>
    <row r="4" spans="1:23">
      <c r="A4">
        <v>1</v>
      </c>
      <c r="B4" s="1" t="s">
        <v>67</v>
      </c>
      <c r="C4" s="1">
        <v>2013</v>
      </c>
      <c r="D4">
        <v>27813.6420268936</v>
      </c>
      <c r="E4">
        <v>31707.4853756742</v>
      </c>
      <c r="F4" s="13">
        <v>9452.05852231163</v>
      </c>
      <c r="G4" s="13">
        <v>10256.9202633504</v>
      </c>
      <c r="H4">
        <v>4403.69275786394</v>
      </c>
      <c r="I4">
        <v>1497.56839795172</v>
      </c>
      <c r="J4" s="14">
        <v>17310.2127659574</v>
      </c>
      <c r="K4" s="14">
        <v>19733.6170212766</v>
      </c>
      <c r="L4">
        <v>2.94260154666196</v>
      </c>
      <c r="M4">
        <v>6.3159815082978</v>
      </c>
      <c r="N4">
        <v>0.863312940462493</v>
      </c>
      <c r="O4">
        <f t="shared" si="0"/>
        <v>0.561579230193321</v>
      </c>
      <c r="P4">
        <f t="shared" si="1"/>
        <v>0.509632186387364</v>
      </c>
      <c r="Q4">
        <v>3.09132610584584</v>
      </c>
      <c r="R4">
        <v>21.1726458831809</v>
      </c>
      <c r="S4">
        <v>0.95489938344442</v>
      </c>
      <c r="T4">
        <f t="shared" si="2"/>
        <v>0.598947516051486</v>
      </c>
      <c r="U4">
        <f t="shared" si="3"/>
        <v>0.513914125745167</v>
      </c>
      <c r="V4">
        <v>3.07749582721243</v>
      </c>
      <c r="W4">
        <v>3.13271191551894</v>
      </c>
    </row>
    <row r="5" spans="1:23">
      <c r="A5">
        <v>1</v>
      </c>
      <c r="B5" s="1" t="s">
        <v>67</v>
      </c>
      <c r="C5" s="1">
        <v>2014</v>
      </c>
      <c r="D5">
        <v>30202.196640168</v>
      </c>
      <c r="E5">
        <v>33933.3208339583</v>
      </c>
      <c r="F5" s="13">
        <v>10193.9019607843</v>
      </c>
      <c r="G5" s="13">
        <v>11022.9164851126</v>
      </c>
      <c r="H5">
        <v>4683.62018881627</v>
      </c>
      <c r="I5">
        <v>1639.0755265069</v>
      </c>
      <c r="J5" s="14">
        <v>18713.5687732342</v>
      </c>
      <c r="K5" s="14">
        <v>21025.4182156134</v>
      </c>
      <c r="L5">
        <v>2.96277095427787</v>
      </c>
      <c r="M5">
        <v>6.44847263923876</v>
      </c>
      <c r="N5">
        <v>0.865744287663491</v>
      </c>
      <c r="O5">
        <f t="shared" si="0"/>
        <v>0.563480276888061</v>
      </c>
      <c r="P5">
        <f t="shared" si="1"/>
        <v>0.510951896395842</v>
      </c>
      <c r="Q5">
        <v>3.07843399519431</v>
      </c>
      <c r="R5">
        <v>20.7027194813133</v>
      </c>
      <c r="S5">
        <v>0.953922825162025</v>
      </c>
      <c r="T5">
        <f t="shared" si="2"/>
        <v>0.599551786374105</v>
      </c>
      <c r="U5">
        <f t="shared" si="3"/>
        <v>0.514284168212796</v>
      </c>
      <c r="V5">
        <v>3.09619807261797</v>
      </c>
      <c r="W5">
        <v>3.1265532587985</v>
      </c>
    </row>
    <row r="6" spans="1:23">
      <c r="A6">
        <v>1</v>
      </c>
      <c r="B6" s="1" t="s">
        <v>67</v>
      </c>
      <c r="C6" s="1">
        <v>2015</v>
      </c>
      <c r="D6">
        <v>35116.4116859946</v>
      </c>
      <c r="E6">
        <v>42653.1452572108</v>
      </c>
      <c r="F6" s="13">
        <v>11010.0672451193</v>
      </c>
      <c r="G6" s="13">
        <v>12717.1200289226</v>
      </c>
      <c r="H6">
        <v>5008.47360809834</v>
      </c>
      <c r="I6">
        <v>1846.86550976139</v>
      </c>
      <c r="J6" s="14">
        <v>21763.9253628196</v>
      </c>
      <c r="K6" s="14">
        <v>26434.9228288413</v>
      </c>
      <c r="L6">
        <v>3.18948203532195</v>
      </c>
      <c r="M6">
        <v>7.01139996609225</v>
      </c>
      <c r="N6">
        <v>0.875177871004764</v>
      </c>
      <c r="O6">
        <f t="shared" si="0"/>
        <v>0.567411318997004</v>
      </c>
      <c r="P6">
        <f t="shared" si="1"/>
        <v>0.51725147391901</v>
      </c>
      <c r="Q6">
        <v>3.35399407729144</v>
      </c>
      <c r="R6">
        <v>23.0948842954577</v>
      </c>
      <c r="S6">
        <v>0.958497414316759</v>
      </c>
      <c r="T6">
        <f t="shared" si="2"/>
        <v>0.601299572651297</v>
      </c>
      <c r="U6">
        <f t="shared" si="3"/>
        <v>0.521399024194689</v>
      </c>
      <c r="V6">
        <v>3.36918698578156</v>
      </c>
      <c r="W6">
        <v>3.54296812788227</v>
      </c>
    </row>
    <row r="7" spans="1:23">
      <c r="A7">
        <v>1</v>
      </c>
      <c r="B7" s="1" t="s">
        <v>67</v>
      </c>
      <c r="C7" s="1">
        <v>2016</v>
      </c>
      <c r="D7">
        <v>37279.9405722671</v>
      </c>
      <c r="E7">
        <v>47004.9024211299</v>
      </c>
      <c r="F7" s="13">
        <v>11465.8742816092</v>
      </c>
      <c r="G7" s="13">
        <v>13488.161637931</v>
      </c>
      <c r="H7">
        <v>5198.67959770115</v>
      </c>
      <c r="I7">
        <v>1968.66738505747</v>
      </c>
      <c r="J7" s="14">
        <v>23383.6171191901</v>
      </c>
      <c r="K7" s="14">
        <v>29483.5250805338</v>
      </c>
      <c r="L7">
        <v>3.25138228944849</v>
      </c>
      <c r="M7">
        <v>7.17104023659242</v>
      </c>
      <c r="N7">
        <v>0.877616561533782</v>
      </c>
      <c r="O7">
        <f t="shared" si="0"/>
        <v>0.56602906470661</v>
      </c>
      <c r="P7">
        <f t="shared" si="1"/>
        <v>0.516847832465778</v>
      </c>
      <c r="Q7">
        <v>3.48490058785654</v>
      </c>
      <c r="R7">
        <v>23.876507925059</v>
      </c>
      <c r="S7">
        <v>0.959801431816213</v>
      </c>
      <c r="T7">
        <f t="shared" si="2"/>
        <v>0.599116019895932</v>
      </c>
      <c r="U7">
        <f t="shared" si="3"/>
        <v>0.522412583880056</v>
      </c>
      <c r="V7">
        <v>3.26048000900909</v>
      </c>
      <c r="W7">
        <v>3.49459769481154</v>
      </c>
    </row>
    <row r="8" spans="1:23">
      <c r="A8">
        <v>1</v>
      </c>
      <c r="B8" s="1" t="s">
        <v>67</v>
      </c>
      <c r="C8" s="1">
        <v>2017</v>
      </c>
      <c r="D8">
        <v>39961.6445916115</v>
      </c>
      <c r="E8">
        <v>50217.2803532009</v>
      </c>
      <c r="F8" s="13">
        <v>12328.055</v>
      </c>
      <c r="G8" s="13">
        <v>14506.1064285714</v>
      </c>
      <c r="H8">
        <v>5794.52571428571</v>
      </c>
      <c r="I8">
        <v>2132.65357142857</v>
      </c>
      <c r="J8" s="14">
        <v>25018.6115078085</v>
      </c>
      <c r="K8" s="14">
        <v>31416.0869765513</v>
      </c>
      <c r="L8">
        <v>3.24152062848612</v>
      </c>
      <c r="M8">
        <v>6.89644788236781</v>
      </c>
      <c r="N8">
        <v>0.873360780075187</v>
      </c>
      <c r="O8">
        <f t="shared" si="0"/>
        <v>0.564631123792074</v>
      </c>
      <c r="P8">
        <f t="shared" si="1"/>
        <v>0.516912658203334</v>
      </c>
      <c r="Q8">
        <v>3.46180283458366</v>
      </c>
      <c r="R8">
        <v>23.5468530969906</v>
      </c>
      <c r="S8">
        <v>0.959261580453969</v>
      </c>
      <c r="T8">
        <f t="shared" si="2"/>
        <v>0.599494637717631</v>
      </c>
      <c r="U8">
        <f t="shared" si="3"/>
        <v>0.522337791024711</v>
      </c>
      <c r="V8">
        <v>3.23819424350702</v>
      </c>
      <c r="W8">
        <v>3.4556990739718</v>
      </c>
    </row>
    <row r="9" spans="1:23">
      <c r="A9">
        <v>1</v>
      </c>
      <c r="B9" s="1" t="s">
        <v>67</v>
      </c>
      <c r="C9" s="1">
        <v>2018</v>
      </c>
      <c r="D9">
        <v>42048.8197674419</v>
      </c>
      <c r="E9">
        <v>54298.2063953488</v>
      </c>
      <c r="F9" s="13">
        <v>13050.5224199288</v>
      </c>
      <c r="G9" s="13">
        <v>15722.7138790036</v>
      </c>
      <c r="H9">
        <v>6082.3103202847</v>
      </c>
      <c r="I9">
        <v>2327.95800711744</v>
      </c>
      <c r="J9" s="14">
        <v>26861.2701949861</v>
      </c>
      <c r="K9" s="14">
        <v>34686.3194057567</v>
      </c>
      <c r="L9">
        <v>3.2220027991547</v>
      </c>
      <c r="M9">
        <v>6.91329734150652</v>
      </c>
      <c r="N9">
        <v>0.873630427766838</v>
      </c>
      <c r="O9">
        <f t="shared" si="0"/>
        <v>0.560707746503949</v>
      </c>
      <c r="P9">
        <f t="shared" si="1"/>
        <v>0.513036915479337</v>
      </c>
      <c r="Q9">
        <v>3.45348817088504</v>
      </c>
      <c r="R9">
        <v>23.3243925488943</v>
      </c>
      <c r="S9">
        <v>0.958889004196511</v>
      </c>
      <c r="T9">
        <f t="shared" si="2"/>
        <v>0.594641653920919</v>
      </c>
      <c r="U9">
        <f t="shared" si="3"/>
        <v>0.518571653318673</v>
      </c>
      <c r="V9">
        <v>3.22834035355491</v>
      </c>
      <c r="W9">
        <v>3.45847062106576</v>
      </c>
    </row>
    <row r="10" spans="1:23">
      <c r="A10">
        <v>1</v>
      </c>
      <c r="B10" s="1" t="s">
        <v>67</v>
      </c>
      <c r="C10" s="1">
        <v>2019</v>
      </c>
      <c r="D10">
        <v>41639.9384395132</v>
      </c>
      <c r="E10">
        <v>53029.2598425197</v>
      </c>
      <c r="F10" s="13">
        <v>13502.8425531915</v>
      </c>
      <c r="G10" s="13">
        <v>16940.309929078</v>
      </c>
      <c r="H10">
        <v>6334.00496453901</v>
      </c>
      <c r="I10">
        <v>2490.43617021277</v>
      </c>
      <c r="J10" s="14">
        <v>27011.0484769688</v>
      </c>
      <c r="K10" s="14">
        <v>34399.088038633</v>
      </c>
      <c r="L10">
        <v>3.0837905630227</v>
      </c>
      <c r="M10">
        <v>6.57402996565914</v>
      </c>
      <c r="N10">
        <v>0.86796989125551</v>
      </c>
      <c r="O10">
        <f t="shared" si="0"/>
        <v>0.555310301367819</v>
      </c>
      <c r="P10">
        <f t="shared" si="1"/>
        <v>0.506853286186547</v>
      </c>
      <c r="Q10">
        <v>3.13035948365355</v>
      </c>
      <c r="R10">
        <v>21.2931616063017</v>
      </c>
      <c r="S10">
        <v>0.955143195134901</v>
      </c>
      <c r="T10">
        <f t="shared" si="2"/>
        <v>0.589746184870862</v>
      </c>
      <c r="U10">
        <f t="shared" si="3"/>
        <v>0.508095638624966</v>
      </c>
      <c r="V10">
        <v>3.0948302226771</v>
      </c>
      <c r="W10">
        <v>3.14159244433763</v>
      </c>
    </row>
    <row r="11" spans="1:21">
      <c r="A11">
        <v>1</v>
      </c>
      <c r="B11" s="1" t="s">
        <v>67</v>
      </c>
      <c r="C11" s="1">
        <v>2020</v>
      </c>
      <c r="D11">
        <v>38673.4837799718</v>
      </c>
      <c r="E11">
        <v>47785.6135401975</v>
      </c>
      <c r="F11" s="13">
        <v>12954.2407932011</v>
      </c>
      <c r="G11" s="13">
        <v>17399.3647308782</v>
      </c>
      <c r="H11">
        <v>5861.94900849858</v>
      </c>
      <c r="I11">
        <v>2485.52195467422</v>
      </c>
      <c r="J11" s="14">
        <v>25052.0328917314</v>
      </c>
      <c r="K11" s="14">
        <v>32508.8168113294</v>
      </c>
      <c r="L11">
        <v>2.98539176454625</v>
      </c>
      <c r="M11">
        <v>6.59737635450316</v>
      </c>
      <c r="N11">
        <v>0.868375613719956</v>
      </c>
      <c r="O11">
        <f t="shared" si="0"/>
        <v>0.555753588695137</v>
      </c>
      <c r="P11">
        <f t="shared" si="1"/>
        <v>0.504350627317416</v>
      </c>
      <c r="Q11">
        <v>2.74639989903733</v>
      </c>
      <c r="R11">
        <v>19.2255849723366</v>
      </c>
      <c r="S11">
        <v>0.950557672306253</v>
      </c>
      <c r="T11">
        <f t="shared" si="2"/>
        <v>0.577260703937587</v>
      </c>
      <c r="U11">
        <f t="shared" si="3"/>
        <v>0.489136628379419</v>
      </c>
    </row>
    <row r="12" spans="1:23">
      <c r="A12">
        <v>2</v>
      </c>
      <c r="B12" s="1" t="s">
        <v>71</v>
      </c>
      <c r="C12" s="1">
        <v>2011</v>
      </c>
      <c r="D12">
        <v>14603.8729425933</v>
      </c>
      <c r="E12">
        <v>18028.234644721</v>
      </c>
      <c r="F12" s="13">
        <v>7700.10600444774</v>
      </c>
      <c r="G12" s="13">
        <v>8098.42772424018</v>
      </c>
      <c r="H12">
        <v>3804.84210526316</v>
      </c>
      <c r="I12">
        <v>1224.17420311342</v>
      </c>
      <c r="J12" s="14">
        <v>10738.9667896679</v>
      </c>
      <c r="K12" s="14">
        <v>13257.0479704797</v>
      </c>
      <c r="L12">
        <v>1.89658076579178</v>
      </c>
      <c r="M12">
        <v>3.83823363455532</v>
      </c>
      <c r="N12">
        <v>0.793312999013139</v>
      </c>
      <c r="O12">
        <f t="shared" si="0"/>
        <v>0.501030340045515</v>
      </c>
      <c r="P12">
        <f t="shared" si="1"/>
        <v>0.441966435406792</v>
      </c>
      <c r="Q12">
        <v>2.22614009269466</v>
      </c>
      <c r="R12">
        <v>14.7268539059801</v>
      </c>
      <c r="S12">
        <v>0.936414491672759</v>
      </c>
      <c r="T12">
        <f t="shared" si="2"/>
        <v>0.554553548694324</v>
      </c>
      <c r="U12">
        <f t="shared" si="3"/>
        <v>0.457758664415795</v>
      </c>
      <c r="V12">
        <v>2.23234312526948</v>
      </c>
      <c r="W12">
        <v>2.58181429006506</v>
      </c>
    </row>
    <row r="13" spans="1:23">
      <c r="A13">
        <v>2</v>
      </c>
      <c r="B13" s="1" t="s">
        <v>71</v>
      </c>
      <c r="C13" s="1">
        <v>2012</v>
      </c>
      <c r="D13">
        <v>17720.7017720499</v>
      </c>
      <c r="E13">
        <v>21578.8612565445</v>
      </c>
      <c r="F13" s="13">
        <v>8627.92641648271</v>
      </c>
      <c r="G13" s="13">
        <v>9268.0625459897</v>
      </c>
      <c r="H13">
        <v>4133.57100809419</v>
      </c>
      <c r="I13">
        <v>1380.76747608536</v>
      </c>
      <c r="J13" s="14">
        <v>12455.9094125973</v>
      </c>
      <c r="K13" s="14">
        <v>15167.7990092003</v>
      </c>
      <c r="L13">
        <v>2.05387724890612</v>
      </c>
      <c r="M13">
        <v>4.28702004570624</v>
      </c>
      <c r="N13">
        <v>0.810857535746979</v>
      </c>
      <c r="O13">
        <f t="shared" si="0"/>
        <v>0.516485213412794</v>
      </c>
      <c r="P13">
        <f t="shared" si="1"/>
        <v>0.456665711474266</v>
      </c>
      <c r="Q13">
        <v>2.32830336971363</v>
      </c>
      <c r="R13">
        <v>15.6281645029206</v>
      </c>
      <c r="S13">
        <v>0.939861071267105</v>
      </c>
      <c r="T13">
        <f t="shared" si="2"/>
        <v>0.565966878297169</v>
      </c>
      <c r="U13">
        <f t="shared" si="3"/>
        <v>0.468955585038134</v>
      </c>
      <c r="V13">
        <v>2.40547699304772</v>
      </c>
      <c r="W13">
        <v>2.69381582735192</v>
      </c>
    </row>
    <row r="14" spans="1:23">
      <c r="A14">
        <v>2</v>
      </c>
      <c r="B14" s="1" t="s">
        <v>71</v>
      </c>
      <c r="C14" s="1">
        <v>2013</v>
      </c>
      <c r="D14">
        <v>20707.8844621514</v>
      </c>
      <c r="E14">
        <v>25390.4990039841</v>
      </c>
      <c r="F14" s="13">
        <v>9452.05852231163</v>
      </c>
      <c r="G14" s="13">
        <v>10256.9202633504</v>
      </c>
      <c r="H14">
        <v>4403.69275786394</v>
      </c>
      <c r="I14">
        <v>1497.56839795172</v>
      </c>
      <c r="J14" s="14">
        <v>14124.1168478261</v>
      </c>
      <c r="K14" s="14">
        <v>17318.0027173913</v>
      </c>
      <c r="L14">
        <v>2.19083328920048</v>
      </c>
      <c r="M14">
        <v>4.70239083441325</v>
      </c>
      <c r="N14">
        <v>0.824634959434012</v>
      </c>
      <c r="O14">
        <f t="shared" si="0"/>
        <v>0.527781780190913</v>
      </c>
      <c r="P14">
        <f t="shared" si="1"/>
        <v>0.467614860529398</v>
      </c>
      <c r="Q14">
        <v>2.47545055943433</v>
      </c>
      <c r="R14">
        <v>16.9544837075299</v>
      </c>
      <c r="S14">
        <v>0.944303605924318</v>
      </c>
      <c r="T14">
        <f t="shared" si="2"/>
        <v>0.574366799298073</v>
      </c>
      <c r="U14">
        <f t="shared" si="3"/>
        <v>0.479378773028679</v>
      </c>
      <c r="V14">
        <v>1.56497018808448</v>
      </c>
      <c r="W14">
        <v>1.61143060012482</v>
      </c>
    </row>
    <row r="15" spans="1:23">
      <c r="A15">
        <v>2</v>
      </c>
      <c r="B15" s="1" t="s">
        <v>71</v>
      </c>
      <c r="C15" s="1">
        <v>2014</v>
      </c>
      <c r="D15">
        <v>23510.8862004524</v>
      </c>
      <c r="E15">
        <v>28373.1612078292</v>
      </c>
      <c r="F15" s="13">
        <v>10193.9019607843</v>
      </c>
      <c r="G15" s="13">
        <v>11022.9164851126</v>
      </c>
      <c r="H15">
        <v>4683.62018881627</v>
      </c>
      <c r="I15">
        <v>1639.0755265069</v>
      </c>
      <c r="J15" s="14">
        <v>15757.0863546473</v>
      </c>
      <c r="K15" s="14">
        <v>19015.8206987475</v>
      </c>
      <c r="L15">
        <v>2.30636769814917</v>
      </c>
      <c r="M15">
        <v>5.01981058510949</v>
      </c>
      <c r="N15">
        <v>0.833881816402399</v>
      </c>
      <c r="O15">
        <f t="shared" si="0"/>
        <v>0.534926830466386</v>
      </c>
      <c r="P15">
        <f t="shared" si="1"/>
        <v>0.475333505463934</v>
      </c>
      <c r="Q15">
        <v>2.57401580118562</v>
      </c>
      <c r="R15">
        <v>17.3104660212312</v>
      </c>
      <c r="S15">
        <v>0.945386425509843</v>
      </c>
      <c r="T15">
        <f t="shared" si="2"/>
        <v>0.578712734979446</v>
      </c>
      <c r="U15">
        <f t="shared" si="3"/>
        <v>0.485742836460629</v>
      </c>
      <c r="V15">
        <v>1.66547923342559</v>
      </c>
      <c r="W15">
        <v>1.75914829515662</v>
      </c>
    </row>
    <row r="16" spans="1:23">
      <c r="A16">
        <v>2</v>
      </c>
      <c r="B16" s="1" t="s">
        <v>71</v>
      </c>
      <c r="C16" s="1">
        <v>2015</v>
      </c>
      <c r="D16">
        <v>25972.4413282695</v>
      </c>
      <c r="E16">
        <v>31476.7747589833</v>
      </c>
      <c r="F16" s="13">
        <v>11010.0672451193</v>
      </c>
      <c r="G16" s="13">
        <v>12717.1200289226</v>
      </c>
      <c r="H16">
        <v>5008.47360809834</v>
      </c>
      <c r="I16">
        <v>1846.86550976139</v>
      </c>
      <c r="J16" s="14">
        <v>17241.0873008177</v>
      </c>
      <c r="K16" s="14">
        <v>20894.9869097256</v>
      </c>
      <c r="L16">
        <v>2.35897208891099</v>
      </c>
      <c r="M16">
        <v>5.18569994783919</v>
      </c>
      <c r="N16">
        <v>0.838336807728716</v>
      </c>
      <c r="O16">
        <f t="shared" si="0"/>
        <v>0.53860147076683</v>
      </c>
      <c r="P16">
        <f t="shared" si="1"/>
        <v>0.478987807974282</v>
      </c>
      <c r="Q16">
        <v>2.47514961621778</v>
      </c>
      <c r="R16">
        <v>17.0433497147554</v>
      </c>
      <c r="S16">
        <v>0.944577918412665</v>
      </c>
      <c r="T16">
        <f t="shared" si="2"/>
        <v>0.580552780419391</v>
      </c>
      <c r="U16">
        <f t="shared" si="3"/>
        <v>0.483596797763522</v>
      </c>
      <c r="V16">
        <v>2.35942256217829</v>
      </c>
      <c r="W16">
        <v>2.47562227494059</v>
      </c>
    </row>
    <row r="17" spans="1:23">
      <c r="A17">
        <v>2</v>
      </c>
      <c r="B17" s="1" t="s">
        <v>71</v>
      </c>
      <c r="C17" s="1">
        <v>2016</v>
      </c>
      <c r="D17">
        <v>26086.7816091954</v>
      </c>
      <c r="E17">
        <v>35435.153256705</v>
      </c>
      <c r="F17" s="13">
        <v>11465.8742816092</v>
      </c>
      <c r="G17" s="13">
        <v>13488.161637931</v>
      </c>
      <c r="H17">
        <v>5198.67959770115</v>
      </c>
      <c r="I17">
        <v>1968.66738505747</v>
      </c>
      <c r="J17" s="14">
        <v>17435.9795134443</v>
      </c>
      <c r="K17" s="14">
        <v>23683.9308578745</v>
      </c>
      <c r="L17">
        <v>2.27516724573176</v>
      </c>
      <c r="M17">
        <v>5.01796294980959</v>
      </c>
      <c r="N17">
        <v>0.833830814788974</v>
      </c>
      <c r="O17">
        <f t="shared" si="0"/>
        <v>0.535427138924986</v>
      </c>
      <c r="P17">
        <f t="shared" si="1"/>
        <v>0.474403145621244</v>
      </c>
      <c r="Q17">
        <v>2.62712993867565</v>
      </c>
      <c r="R17">
        <v>17.9995633216987</v>
      </c>
      <c r="S17">
        <v>0.947367211389646</v>
      </c>
      <c r="T17">
        <f t="shared" si="2"/>
        <v>0.580069692971357</v>
      </c>
      <c r="U17">
        <f t="shared" si="3"/>
        <v>0.488038802318566</v>
      </c>
      <c r="V17">
        <v>2.27572663827136</v>
      </c>
      <c r="W17">
        <v>2.62773727374337</v>
      </c>
    </row>
    <row r="18" spans="1:23">
      <c r="A18">
        <v>2</v>
      </c>
      <c r="B18" s="1" t="s">
        <v>71</v>
      </c>
      <c r="C18" s="1">
        <v>2017</v>
      </c>
      <c r="D18">
        <v>22003.4285714286</v>
      </c>
      <c r="E18">
        <v>31262.2857142857</v>
      </c>
      <c r="F18" s="13">
        <v>12328.055</v>
      </c>
      <c r="G18" s="13">
        <v>14506.1064285714</v>
      </c>
      <c r="H18">
        <v>5794.52571428571</v>
      </c>
      <c r="I18">
        <v>2132.65357142857</v>
      </c>
      <c r="J18" s="14">
        <v>14836.9299935774</v>
      </c>
      <c r="K18" s="14">
        <v>21071.8047527296</v>
      </c>
      <c r="L18">
        <v>1.78482563319425</v>
      </c>
      <c r="M18">
        <v>3.79727861370634</v>
      </c>
      <c r="N18">
        <v>0.79154848393777</v>
      </c>
      <c r="O18">
        <f t="shared" si="0"/>
        <v>0.516089792276414</v>
      </c>
      <c r="P18">
        <f t="shared" si="1"/>
        <v>0.447511460631889</v>
      </c>
      <c r="Q18">
        <v>2.15511211559231</v>
      </c>
      <c r="R18">
        <v>14.6588673064911</v>
      </c>
      <c r="S18">
        <v>0.936138420459986</v>
      </c>
      <c r="T18">
        <f t="shared" si="2"/>
        <v>0.573970158602101</v>
      </c>
      <c r="U18">
        <f t="shared" si="3"/>
        <v>0.467716840558108</v>
      </c>
      <c r="V18">
        <v>1.78477341680347</v>
      </c>
      <c r="W18">
        <v>2.15419117889009</v>
      </c>
    </row>
    <row r="19" spans="1:23">
      <c r="A19">
        <v>2</v>
      </c>
      <c r="B19" s="1" t="s">
        <v>71</v>
      </c>
      <c r="C19" s="1">
        <v>2018</v>
      </c>
      <c r="D19">
        <v>19466.1709796673</v>
      </c>
      <c r="E19">
        <v>28679.8327171904</v>
      </c>
      <c r="F19" s="13">
        <v>13050.5224199288</v>
      </c>
      <c r="G19" s="13">
        <v>15722.7138790036</v>
      </c>
      <c r="H19">
        <v>6082.3103202847</v>
      </c>
      <c r="I19">
        <v>2327.95800711744</v>
      </c>
      <c r="J19" s="14">
        <v>13501.5365384615</v>
      </c>
      <c r="K19" s="14">
        <v>19892.0378205128</v>
      </c>
      <c r="L19">
        <v>1.49160089943537</v>
      </c>
      <c r="M19">
        <v>3.20045672690309</v>
      </c>
      <c r="N19">
        <v>0.761930650637299</v>
      </c>
      <c r="O19">
        <f t="shared" si="0"/>
        <v>0.498493267281389</v>
      </c>
      <c r="P19">
        <f t="shared" ref="P19:P38" si="4">D19/(D19+J19+F19)</f>
        <v>0.423009989864224</v>
      </c>
      <c r="Q19">
        <v>1.82410192908808</v>
      </c>
      <c r="R19">
        <v>12.319737997638</v>
      </c>
      <c r="S19">
        <v>0.924923448180638</v>
      </c>
      <c r="T19">
        <f t="shared" si="2"/>
        <v>0.563456371801644</v>
      </c>
      <c r="U19">
        <f t="shared" si="3"/>
        <v>0.446069182612805</v>
      </c>
      <c r="V19">
        <v>1.49200025557071</v>
      </c>
      <c r="W19">
        <v>1.8254413080916</v>
      </c>
    </row>
    <row r="20" spans="1:23">
      <c r="A20">
        <v>2</v>
      </c>
      <c r="B20" s="1" t="s">
        <v>71</v>
      </c>
      <c r="C20" s="1">
        <v>2019</v>
      </c>
      <c r="D20">
        <v>21754.6208374865</v>
      </c>
      <c r="E20">
        <v>32091.202166065</v>
      </c>
      <c r="F20" s="13">
        <v>13502.8425531915</v>
      </c>
      <c r="G20" s="13">
        <v>16940.309929078</v>
      </c>
      <c r="H20">
        <v>6334.00496453901</v>
      </c>
      <c r="I20">
        <v>2490.43617021277</v>
      </c>
      <c r="J20" s="14">
        <v>15433.2417740727</v>
      </c>
      <c r="K20" s="14">
        <v>22766.2754589168</v>
      </c>
      <c r="L20">
        <v>1.61111415998438</v>
      </c>
      <c r="M20">
        <v>3.4345759056521</v>
      </c>
      <c r="N20">
        <v>0.774499293444172</v>
      </c>
      <c r="O20">
        <f t="shared" si="0"/>
        <v>0.499854947617963</v>
      </c>
      <c r="P20">
        <f t="shared" si="4"/>
        <v>0.429163902273236</v>
      </c>
      <c r="Q20">
        <v>1.89436924710453</v>
      </c>
      <c r="R20">
        <v>12.8857758130469</v>
      </c>
      <c r="S20">
        <v>0.927983858196788</v>
      </c>
      <c r="T20">
        <f t="shared" si="2"/>
        <v>0.559587961310531</v>
      </c>
      <c r="U20">
        <f t="shared" si="3"/>
        <v>0.446966449236365</v>
      </c>
      <c r="V20">
        <v>1.61109862848602</v>
      </c>
      <c r="W20">
        <v>1.86943921799579</v>
      </c>
    </row>
    <row r="21" spans="1:21">
      <c r="A21">
        <v>2</v>
      </c>
      <c r="B21" s="1" t="s">
        <v>71</v>
      </c>
      <c r="C21" s="1">
        <v>2020</v>
      </c>
      <c r="D21">
        <v>16958.1128747795</v>
      </c>
      <c r="E21">
        <v>27789.8589065256</v>
      </c>
      <c r="F21" s="13">
        <v>12954.2407932011</v>
      </c>
      <c r="G21" s="13">
        <v>17399.3647308782</v>
      </c>
      <c r="H21">
        <v>5861.94900849858</v>
      </c>
      <c r="I21">
        <v>2485.52195467422</v>
      </c>
      <c r="J21" s="14">
        <v>13865.2487382841</v>
      </c>
      <c r="K21" s="14">
        <v>22720.6200432588</v>
      </c>
      <c r="L21">
        <v>1.30907809616136</v>
      </c>
      <c r="M21">
        <v>2.89291374766206</v>
      </c>
      <c r="N21">
        <v>0.743123001222269</v>
      </c>
      <c r="O21">
        <f t="shared" si="0"/>
        <v>0.462258941997678</v>
      </c>
      <c r="P21">
        <f t="shared" si="4"/>
        <v>0.387369612374038</v>
      </c>
      <c r="Q21">
        <v>1.5971766404326</v>
      </c>
      <c r="R21">
        <v>11.1806933969199</v>
      </c>
      <c r="S21">
        <v>0.917902867479378</v>
      </c>
      <c r="T21">
        <f t="shared" si="2"/>
        <v>0.524376527138816</v>
      </c>
      <c r="U21">
        <f t="shared" si="3"/>
        <v>0.409216947062989</v>
      </c>
    </row>
    <row r="22" spans="1:23">
      <c r="A22">
        <v>3</v>
      </c>
      <c r="B22" s="1" t="s">
        <v>76</v>
      </c>
      <c r="C22" s="1">
        <v>2011</v>
      </c>
      <c r="D22">
        <v>2218.27333801263</v>
      </c>
      <c r="E22">
        <v>4046.30602627093</v>
      </c>
      <c r="F22" s="13">
        <v>7700.10600444774</v>
      </c>
      <c r="G22" s="13">
        <v>8098.42772424018</v>
      </c>
      <c r="H22">
        <v>3804.84210526316</v>
      </c>
      <c r="I22">
        <v>1224.17420311342</v>
      </c>
      <c r="J22" s="4">
        <v>2399.90332826958</v>
      </c>
      <c r="K22" s="4">
        <v>4885.22303549233</v>
      </c>
      <c r="L22">
        <v>0.288083480504205</v>
      </c>
      <c r="M22">
        <v>0.583013243820063</v>
      </c>
      <c r="N22">
        <v>0.368293345678625</v>
      </c>
      <c r="O22">
        <f t="shared" si="0"/>
        <v>0.26335847018487</v>
      </c>
      <c r="P22">
        <f t="shared" si="4"/>
        <v>0.180079756026672</v>
      </c>
      <c r="Q22">
        <v>0.499640938223051</v>
      </c>
      <c r="R22">
        <v>3.3053351524481</v>
      </c>
      <c r="S22">
        <v>0.767730045492189</v>
      </c>
      <c r="T22">
        <f t="shared" si="2"/>
        <v>0.398426964705143</v>
      </c>
      <c r="U22">
        <f t="shared" si="3"/>
        <v>0.237599312618133</v>
      </c>
      <c r="V22">
        <v>0.752760225951239</v>
      </c>
      <c r="W22">
        <v>0.987865369153881</v>
      </c>
    </row>
    <row r="23" spans="1:23">
      <c r="A23">
        <v>3</v>
      </c>
      <c r="B23" s="1" t="s">
        <v>76</v>
      </c>
      <c r="C23" s="1">
        <v>2012</v>
      </c>
      <c r="D23">
        <v>2708.40943002089</v>
      </c>
      <c r="E23">
        <v>4616.46473689446</v>
      </c>
      <c r="F23" s="13">
        <v>8627.92641648271</v>
      </c>
      <c r="G23" s="13">
        <v>9268.0625459897</v>
      </c>
      <c r="H23">
        <v>4133.57100809419</v>
      </c>
      <c r="I23">
        <v>1380.76747608536</v>
      </c>
      <c r="J23" s="4">
        <v>2859.87925356751</v>
      </c>
      <c r="K23" s="4">
        <v>5597.47530186608</v>
      </c>
      <c r="L23">
        <v>0.313911975981479</v>
      </c>
      <c r="M23">
        <v>0.655222669386202</v>
      </c>
      <c r="N23">
        <v>0.395851676940345</v>
      </c>
      <c r="O23">
        <f t="shared" si="0"/>
        <v>0.279163945479732</v>
      </c>
      <c r="P23">
        <f t="shared" si="4"/>
        <v>0.19078391042464</v>
      </c>
      <c r="Q23">
        <v>0.498104616146771</v>
      </c>
      <c r="R23">
        <v>3.34340489390921</v>
      </c>
      <c r="S23">
        <v>0.769765880817994</v>
      </c>
      <c r="T23">
        <f t="shared" si="2"/>
        <v>0.398152754692908</v>
      </c>
      <c r="U23">
        <f t="shared" si="3"/>
        <v>0.236960482723067</v>
      </c>
      <c r="V23">
        <v>0.845914274679137</v>
      </c>
      <c r="W23">
        <v>1.01743195706432</v>
      </c>
    </row>
    <row r="24" spans="1:23">
      <c r="A24">
        <v>3</v>
      </c>
      <c r="B24" s="1" t="s">
        <v>76</v>
      </c>
      <c r="C24" s="1">
        <v>2013</v>
      </c>
      <c r="D24">
        <v>3141.18122009569</v>
      </c>
      <c r="E24">
        <v>5212.76116427432</v>
      </c>
      <c r="F24" s="13">
        <v>9452.05852231163</v>
      </c>
      <c r="G24" s="13">
        <v>10256.9202633504</v>
      </c>
      <c r="H24">
        <v>4403.69275786394</v>
      </c>
      <c r="I24">
        <v>1497.56839795172</v>
      </c>
      <c r="J24" s="4">
        <v>3130.53320605482</v>
      </c>
      <c r="K24" s="4">
        <v>6013.33696986227</v>
      </c>
      <c r="L24">
        <v>0.332327737146455</v>
      </c>
      <c r="M24">
        <v>0.713306171164257</v>
      </c>
      <c r="N24">
        <v>0.416333159343924</v>
      </c>
      <c r="O24">
        <f t="shared" si="0"/>
        <v>0.294244628420296</v>
      </c>
      <c r="P24">
        <f t="shared" si="4"/>
        <v>0.199772740956738</v>
      </c>
      <c r="Q24">
        <v>0.508218941985963</v>
      </c>
      <c r="R24">
        <v>3.48081675027599</v>
      </c>
      <c r="S24">
        <v>0.77682640113805</v>
      </c>
      <c r="T24">
        <f t="shared" si="2"/>
        <v>0.409690174693596</v>
      </c>
      <c r="U24">
        <f t="shared" si="3"/>
        <v>0.242645659368057</v>
      </c>
      <c r="V24">
        <v>0.899531645112299</v>
      </c>
      <c r="W24">
        <v>1.04260800325102</v>
      </c>
    </row>
    <row r="25" spans="1:23">
      <c r="A25">
        <v>3</v>
      </c>
      <c r="B25" s="1" t="s">
        <v>76</v>
      </c>
      <c r="C25" s="1">
        <v>2014</v>
      </c>
      <c r="D25">
        <v>3351.29768757928</v>
      </c>
      <c r="E25">
        <v>5527.2494877549</v>
      </c>
      <c r="F25" s="13">
        <v>10193.9019607843</v>
      </c>
      <c r="G25" s="13">
        <v>11022.9164851126</v>
      </c>
      <c r="H25">
        <v>4683.62018881627</v>
      </c>
      <c r="I25">
        <v>1639.0755265069</v>
      </c>
      <c r="J25" s="4">
        <v>3313.40736728061</v>
      </c>
      <c r="K25" s="4">
        <v>6334.37161430119</v>
      </c>
      <c r="L25">
        <v>0.328755142090991</v>
      </c>
      <c r="M25">
        <v>0.715535750653231</v>
      </c>
      <c r="N25">
        <v>0.417091716322888</v>
      </c>
      <c r="O25">
        <f t="shared" si="0"/>
        <v>0.295312093689488</v>
      </c>
      <c r="P25">
        <f t="shared" si="4"/>
        <v>0.198788528878418</v>
      </c>
      <c r="Q25">
        <v>0.501432583220598</v>
      </c>
      <c r="R25">
        <v>3.37217498423288</v>
      </c>
      <c r="S25">
        <v>0.771280883403285</v>
      </c>
      <c r="T25">
        <f t="shared" si="2"/>
        <v>0.409404761829925</v>
      </c>
      <c r="U25">
        <f t="shared" si="3"/>
        <v>0.241527689458493</v>
      </c>
      <c r="V25">
        <v>1.03771085684804</v>
      </c>
      <c r="W25">
        <v>1.24623927572716</v>
      </c>
    </row>
    <row r="26" spans="1:23">
      <c r="A26">
        <v>3</v>
      </c>
      <c r="B26" s="1" t="s">
        <v>76</v>
      </c>
      <c r="C26" s="1">
        <v>2015</v>
      </c>
      <c r="D26">
        <v>3645.39578554489</v>
      </c>
      <c r="E26">
        <v>6632.57357801019</v>
      </c>
      <c r="F26" s="13">
        <v>11010.0672451193</v>
      </c>
      <c r="G26" s="13">
        <v>12717.1200289226</v>
      </c>
      <c r="H26">
        <v>5008.47360809834</v>
      </c>
      <c r="I26">
        <v>1846.86550976139</v>
      </c>
      <c r="J26" s="4">
        <v>3567.95763456037</v>
      </c>
      <c r="K26" s="4">
        <v>7585.52280697974</v>
      </c>
      <c r="L26">
        <v>0.331096595905067</v>
      </c>
      <c r="M26">
        <v>0.727845661330938</v>
      </c>
      <c r="N26">
        <v>0.421244603971334</v>
      </c>
      <c r="O26">
        <f t="shared" si="0"/>
        <v>0.298269299437197</v>
      </c>
      <c r="P26">
        <f t="shared" si="4"/>
        <v>0.200039051532259</v>
      </c>
      <c r="Q26">
        <v>0.521546825297369</v>
      </c>
      <c r="R26">
        <v>3.59125964665781</v>
      </c>
      <c r="S26">
        <v>0.782194849135151</v>
      </c>
      <c r="T26">
        <f t="shared" si="2"/>
        <v>0.412859589799411</v>
      </c>
      <c r="U26">
        <f t="shared" si="3"/>
        <v>0.246241703652485</v>
      </c>
      <c r="V26">
        <v>0.633702552026391</v>
      </c>
      <c r="W26">
        <v>0.786617648751762</v>
      </c>
    </row>
    <row r="27" spans="1:23">
      <c r="A27">
        <v>3</v>
      </c>
      <c r="B27" s="1" t="s">
        <v>76</v>
      </c>
      <c r="C27" s="1">
        <v>2016</v>
      </c>
      <c r="D27">
        <v>3956.87668593449</v>
      </c>
      <c r="E27">
        <v>7188.04238921002</v>
      </c>
      <c r="F27" s="13">
        <v>11465.8742816092</v>
      </c>
      <c r="G27" s="13">
        <v>13488.161637931</v>
      </c>
      <c r="H27">
        <v>5198.67959770115</v>
      </c>
      <c r="I27">
        <v>1968.66738505747</v>
      </c>
      <c r="J27" s="4">
        <v>3815.08701472557</v>
      </c>
      <c r="K27" s="4">
        <v>8098.43373493976</v>
      </c>
      <c r="L27">
        <v>0.345100302755034</v>
      </c>
      <c r="M27">
        <v>0.76113109330381</v>
      </c>
      <c r="N27">
        <v>0.432183098803826</v>
      </c>
      <c r="O27">
        <f t="shared" si="0"/>
        <v>0.305064027659632</v>
      </c>
      <c r="P27">
        <f t="shared" si="4"/>
        <v>0.205681984097245</v>
      </c>
      <c r="Q27">
        <v>0.532914905838317</v>
      </c>
      <c r="R27">
        <v>3.65122236685004</v>
      </c>
      <c r="S27">
        <v>0.785002753872369</v>
      </c>
      <c r="T27">
        <f t="shared" si="2"/>
        <v>0.416573897827887</v>
      </c>
      <c r="U27">
        <f t="shared" si="3"/>
        <v>0.249804791589155</v>
      </c>
      <c r="V27">
        <v>0.661385895945068</v>
      </c>
      <c r="W27">
        <v>0.791829523081509</v>
      </c>
    </row>
    <row r="28" spans="1:23">
      <c r="A28">
        <v>3</v>
      </c>
      <c r="B28" s="1" t="s">
        <v>76</v>
      </c>
      <c r="C28" s="1">
        <v>2017</v>
      </c>
      <c r="D28">
        <v>4736.77903391572</v>
      </c>
      <c r="E28">
        <v>8291.14491264132</v>
      </c>
      <c r="F28" s="13">
        <v>12328.055</v>
      </c>
      <c r="G28" s="13">
        <v>14506.1064285714</v>
      </c>
      <c r="H28">
        <v>5794.52571428571</v>
      </c>
      <c r="I28">
        <v>2132.65357142857</v>
      </c>
      <c r="J28" s="4">
        <v>4299.87552396961</v>
      </c>
      <c r="K28" s="4">
        <v>8797.37004489648</v>
      </c>
      <c r="L28">
        <v>0.384227603942043</v>
      </c>
      <c r="M28">
        <v>0.817457591436304</v>
      </c>
      <c r="N28">
        <v>0.449780834110292</v>
      </c>
      <c r="O28">
        <f t="shared" si="0"/>
        <v>0.319379776052195</v>
      </c>
      <c r="P28">
        <f t="shared" si="4"/>
        <v>0.221710434259915</v>
      </c>
      <c r="Q28">
        <v>0.571562393635205</v>
      </c>
      <c r="R28">
        <v>3.88771295240766</v>
      </c>
      <c r="S28">
        <v>0.795405333795757</v>
      </c>
      <c r="T28">
        <f t="shared" si="2"/>
        <v>0.431354883556977</v>
      </c>
      <c r="U28">
        <f t="shared" si="3"/>
        <v>0.262422670343712</v>
      </c>
      <c r="V28">
        <v>0.533397112640694</v>
      </c>
      <c r="W28">
        <v>0.443601165275881</v>
      </c>
    </row>
    <row r="29" spans="1:23">
      <c r="A29">
        <v>3</v>
      </c>
      <c r="B29" s="1" t="s">
        <v>76</v>
      </c>
      <c r="C29" s="1">
        <v>2018</v>
      </c>
      <c r="D29">
        <v>5292.03462321792</v>
      </c>
      <c r="E29">
        <v>10097.8890020367</v>
      </c>
      <c r="F29" s="13">
        <v>13050.5224199288</v>
      </c>
      <c r="G29" s="13">
        <v>15722.7138790036</v>
      </c>
      <c r="H29">
        <v>6082.3103202847</v>
      </c>
      <c r="I29">
        <v>2327.95800711744</v>
      </c>
      <c r="J29" s="4">
        <v>4650.42919534145</v>
      </c>
      <c r="K29" s="4">
        <v>10225.2628374801</v>
      </c>
      <c r="L29">
        <v>0.405503661304525</v>
      </c>
      <c r="M29">
        <v>0.870069816327657</v>
      </c>
      <c r="N29">
        <v>0.465260606171514</v>
      </c>
      <c r="O29">
        <f t="shared" si="0"/>
        <v>0.330240824448815</v>
      </c>
      <c r="P29">
        <f t="shared" si="4"/>
        <v>0.230158647873217</v>
      </c>
      <c r="Q29">
        <v>0.642248474388483</v>
      </c>
      <c r="R29">
        <v>4.33765942992255</v>
      </c>
      <c r="S29">
        <v>0.812651966066986</v>
      </c>
      <c r="T29">
        <f t="shared" si="2"/>
        <v>0.445801069811029</v>
      </c>
      <c r="U29">
        <f t="shared" si="3"/>
        <v>0.280140004983939</v>
      </c>
      <c r="V29">
        <v>0.692325029142155</v>
      </c>
      <c r="W29">
        <v>0.80850278296338</v>
      </c>
    </row>
    <row r="30" spans="1:23">
      <c r="A30">
        <v>3</v>
      </c>
      <c r="B30" s="1" t="s">
        <v>76</v>
      </c>
      <c r="C30" s="1">
        <v>2019</v>
      </c>
      <c r="D30">
        <v>5409.96482889734</v>
      </c>
      <c r="E30">
        <v>9994.18631178707</v>
      </c>
      <c r="F30" s="13">
        <v>13502.8425531915</v>
      </c>
      <c r="G30" s="13">
        <v>16940.309929078</v>
      </c>
      <c r="H30">
        <v>6334.00496453901</v>
      </c>
      <c r="I30">
        <v>2490.43617021277</v>
      </c>
      <c r="J30" s="4">
        <v>4924.926863515</v>
      </c>
      <c r="K30" s="4">
        <v>10944.5099229844</v>
      </c>
      <c r="L30">
        <v>0.400653774017283</v>
      </c>
      <c r="M30">
        <v>0.854114396686627</v>
      </c>
      <c r="N30">
        <v>0.460658952982061</v>
      </c>
      <c r="O30">
        <f t="shared" si="0"/>
        <v>0.324554464535674</v>
      </c>
      <c r="P30">
        <f t="shared" si="4"/>
        <v>0.226949624203275</v>
      </c>
      <c r="Q30">
        <v>0.589964785392271</v>
      </c>
      <c r="R30">
        <v>4.01302648561084</v>
      </c>
      <c r="S30">
        <v>0.800519705437353</v>
      </c>
      <c r="T30">
        <f t="shared" si="2"/>
        <v>0.426570909201099</v>
      </c>
      <c r="U30">
        <f t="shared" si="3"/>
        <v>0.263844998164846</v>
      </c>
      <c r="V30">
        <v>0.706225171340629</v>
      </c>
      <c r="W30">
        <v>0.783279079537864</v>
      </c>
    </row>
    <row r="31" spans="1:21">
      <c r="A31">
        <v>3</v>
      </c>
      <c r="B31" s="1" t="s">
        <v>76</v>
      </c>
      <c r="C31" s="1">
        <v>2020</v>
      </c>
      <c r="D31">
        <v>5634.58110516934</v>
      </c>
      <c r="E31">
        <v>9518.71657754011</v>
      </c>
      <c r="F31" s="13">
        <v>12954.2407932011</v>
      </c>
      <c r="G31" s="13">
        <v>17399.3647308782</v>
      </c>
      <c r="H31">
        <v>5861.94900849858</v>
      </c>
      <c r="I31">
        <v>2485.52195467422</v>
      </c>
      <c r="J31" s="4">
        <v>5126.55412647374</v>
      </c>
      <c r="K31" s="4">
        <v>12088.411039657</v>
      </c>
      <c r="L31">
        <v>0.434960349673798</v>
      </c>
      <c r="M31">
        <v>0.961212916898526</v>
      </c>
      <c r="N31">
        <v>0.490111455322553</v>
      </c>
      <c r="O31">
        <f t="shared" si="0"/>
        <v>0.33896123148813</v>
      </c>
      <c r="P31">
        <f t="shared" si="4"/>
        <v>0.237591893936936</v>
      </c>
      <c r="Q31">
        <v>0.54707265033921</v>
      </c>
      <c r="R31">
        <v>3.82966505672557</v>
      </c>
      <c r="S31">
        <v>0.792946304090499</v>
      </c>
      <c r="T31">
        <f t="shared" si="2"/>
        <v>0.39508799350377</v>
      </c>
      <c r="U31">
        <f t="shared" si="3"/>
        <v>0.24402903220827</v>
      </c>
    </row>
    <row r="32" spans="1:23">
      <c r="A32">
        <v>4</v>
      </c>
      <c r="B32" s="1" t="s">
        <v>79</v>
      </c>
      <c r="C32" s="1">
        <v>2011</v>
      </c>
      <c r="D32">
        <v>3467.13336046669</v>
      </c>
      <c r="E32">
        <v>5992.14760548094</v>
      </c>
      <c r="F32" s="13">
        <v>7700.10600444774</v>
      </c>
      <c r="G32" s="13">
        <v>8098.42772424018</v>
      </c>
      <c r="H32">
        <v>3804.84210526316</v>
      </c>
      <c r="I32">
        <v>1224.17420311342</v>
      </c>
      <c r="J32" s="4">
        <v>2399.90332826958</v>
      </c>
      <c r="K32" s="4">
        <v>4885.22303549233</v>
      </c>
      <c r="L32">
        <v>0.450270861006849</v>
      </c>
      <c r="M32">
        <v>0.911242376042538</v>
      </c>
      <c r="N32">
        <v>0.476780123476216</v>
      </c>
      <c r="O32">
        <f t="shared" si="0"/>
        <v>0.358475683402665</v>
      </c>
      <c r="P32">
        <f t="shared" si="4"/>
        <v>0.255553688707685</v>
      </c>
      <c r="Q32">
        <v>0.73991493281409</v>
      </c>
      <c r="R32">
        <v>4.89484878070557</v>
      </c>
      <c r="S32">
        <v>0.830360364243253</v>
      </c>
      <c r="T32">
        <f t="shared" si="2"/>
        <v>0.495155592338192</v>
      </c>
      <c r="U32">
        <f t="shared" si="3"/>
        <v>0.315778418918372</v>
      </c>
      <c r="V32">
        <v>0.705362417913372</v>
      </c>
      <c r="W32">
        <v>1.04768220688071</v>
      </c>
    </row>
    <row r="33" spans="1:23">
      <c r="A33">
        <v>4</v>
      </c>
      <c r="B33" s="1" t="s">
        <v>79</v>
      </c>
      <c r="C33" s="1">
        <v>2012</v>
      </c>
      <c r="D33">
        <v>4058.95928821785</v>
      </c>
      <c r="E33">
        <v>6609.7883526557</v>
      </c>
      <c r="F33" s="13">
        <v>8627.92641648271</v>
      </c>
      <c r="G33" s="13">
        <v>9268.0625459897</v>
      </c>
      <c r="H33">
        <v>4133.57100809419</v>
      </c>
      <c r="I33">
        <v>1380.76747608536</v>
      </c>
      <c r="J33" s="4">
        <v>2859.87925356751</v>
      </c>
      <c r="K33" s="4">
        <v>5597.47530186608</v>
      </c>
      <c r="L33">
        <v>0.470444356185474</v>
      </c>
      <c r="M33">
        <v>0.981949815370236</v>
      </c>
      <c r="N33">
        <v>0.49544635679224</v>
      </c>
      <c r="O33">
        <f t="shared" si="0"/>
        <v>0.367246551071036</v>
      </c>
      <c r="P33">
        <f t="shared" si="4"/>
        <v>0.261080636332591</v>
      </c>
      <c r="Q33">
        <v>0.713179083530869</v>
      </c>
      <c r="R33">
        <v>4.78703943070504</v>
      </c>
      <c r="S33">
        <v>0.827200071474514</v>
      </c>
      <c r="T33">
        <f t="shared" si="2"/>
        <v>0.486441949471775</v>
      </c>
      <c r="U33">
        <f t="shared" si="3"/>
        <v>0.307785236458866</v>
      </c>
      <c r="V33">
        <v>0.748914197776849</v>
      </c>
      <c r="W33">
        <v>1.06409321665201</v>
      </c>
    </row>
    <row r="34" spans="1:23">
      <c r="A34">
        <v>4</v>
      </c>
      <c r="B34" s="1" t="s">
        <v>79</v>
      </c>
      <c r="C34" s="1">
        <v>2013</v>
      </c>
      <c r="D34">
        <v>4310.48057398132</v>
      </c>
      <c r="E34">
        <v>6730.46162176797</v>
      </c>
      <c r="F34" s="13">
        <v>9452.05852231163</v>
      </c>
      <c r="G34" s="13">
        <v>10256.9202633504</v>
      </c>
      <c r="H34">
        <v>4403.69275786394</v>
      </c>
      <c r="I34">
        <v>1497.56839795172</v>
      </c>
      <c r="J34" s="4">
        <v>3130.53320605482</v>
      </c>
      <c r="K34" s="4">
        <v>6013.33696986227</v>
      </c>
      <c r="L34">
        <v>0.456036170724759</v>
      </c>
      <c r="M34">
        <v>0.978833177288273</v>
      </c>
      <c r="N34">
        <v>0.494651690967519</v>
      </c>
      <c r="O34">
        <f t="shared" si="0"/>
        <v>0.363916198361594</v>
      </c>
      <c r="P34">
        <f t="shared" si="4"/>
        <v>0.255162619139578</v>
      </c>
      <c r="Q34">
        <v>0.65618737876095</v>
      </c>
      <c r="R34">
        <v>4.49425991558948</v>
      </c>
      <c r="S34">
        <v>0.817991865080393</v>
      </c>
      <c r="T34">
        <f t="shared" si="2"/>
        <v>0.472599408939572</v>
      </c>
      <c r="U34">
        <f t="shared" si="3"/>
        <v>0.292619620465059</v>
      </c>
      <c r="V34">
        <v>0.671750181169536</v>
      </c>
      <c r="W34">
        <v>0.636809737220988</v>
      </c>
    </row>
    <row r="35" spans="1:23">
      <c r="A35">
        <v>4</v>
      </c>
      <c r="B35" s="1" t="s">
        <v>79</v>
      </c>
      <c r="C35" s="1">
        <v>2014</v>
      </c>
      <c r="D35">
        <v>4298.32448220924</v>
      </c>
      <c r="E35">
        <v>6965.70499203399</v>
      </c>
      <c r="F35" s="13">
        <v>10193.9019607843</v>
      </c>
      <c r="G35" s="13">
        <v>11022.9164851126</v>
      </c>
      <c r="H35">
        <v>4683.62018881627</v>
      </c>
      <c r="I35">
        <v>1639.0755265069</v>
      </c>
      <c r="J35" s="4">
        <v>3313.40736728061</v>
      </c>
      <c r="K35" s="4">
        <v>6334.37161430119</v>
      </c>
      <c r="L35">
        <v>0.421656447035177</v>
      </c>
      <c r="M35">
        <v>0.917735492829446</v>
      </c>
      <c r="N35">
        <v>0.478551654417893</v>
      </c>
      <c r="O35">
        <f t="shared" si="0"/>
        <v>0.349589378882185</v>
      </c>
      <c r="P35">
        <f t="shared" si="4"/>
        <v>0.241402498108719</v>
      </c>
      <c r="Q35">
        <v>0.631929399214971</v>
      </c>
      <c r="R35">
        <v>4.24977670606728</v>
      </c>
      <c r="S35">
        <v>0.809515707812053</v>
      </c>
      <c r="T35">
        <f t="shared" si="2"/>
        <v>0.46627177567331</v>
      </c>
      <c r="U35">
        <f t="shared" si="3"/>
        <v>0.286383545225904</v>
      </c>
      <c r="V35">
        <v>0.710516899386298</v>
      </c>
      <c r="W35">
        <v>1.00415476068741</v>
      </c>
    </row>
    <row r="36" spans="1:23">
      <c r="A36">
        <v>4</v>
      </c>
      <c r="B36" s="1" t="s">
        <v>79</v>
      </c>
      <c r="C36" s="1">
        <v>2015</v>
      </c>
      <c r="D36">
        <v>4437.05229416128</v>
      </c>
      <c r="E36">
        <v>7844.94542757232</v>
      </c>
      <c r="F36" s="13">
        <v>11010.0672451193</v>
      </c>
      <c r="G36" s="13">
        <v>12717.1200289226</v>
      </c>
      <c r="H36">
        <v>5008.47360809834</v>
      </c>
      <c r="I36">
        <v>1846.86550976139</v>
      </c>
      <c r="J36" s="4">
        <v>3567.95763456037</v>
      </c>
      <c r="K36" s="4">
        <v>7585.52280697974</v>
      </c>
      <c r="L36">
        <v>0.402999563524755</v>
      </c>
      <c r="M36">
        <v>0.885909089545143</v>
      </c>
      <c r="N36">
        <v>0.469751747025522</v>
      </c>
      <c r="O36">
        <f t="shared" si="0"/>
        <v>0.340958074877277</v>
      </c>
      <c r="P36">
        <f t="shared" si="4"/>
        <v>0.233343901452335</v>
      </c>
      <c r="Q36">
        <v>0.616880662424394</v>
      </c>
      <c r="R36">
        <v>4.24770801452991</v>
      </c>
      <c r="S36">
        <v>0.809440617269256</v>
      </c>
      <c r="T36">
        <f t="shared" si="2"/>
        <v>0.454059957610899</v>
      </c>
      <c r="U36">
        <f t="shared" si="3"/>
        <v>0.27870755228263</v>
      </c>
      <c r="V36">
        <v>0.642445082545602</v>
      </c>
      <c r="W36">
        <v>0.865628069089251</v>
      </c>
    </row>
    <row r="37" spans="1:23">
      <c r="A37">
        <v>4</v>
      </c>
      <c r="B37" s="1" t="s">
        <v>79</v>
      </c>
      <c r="C37" s="1">
        <v>2016</v>
      </c>
      <c r="D37">
        <v>4671.97236842105</v>
      </c>
      <c r="E37">
        <v>8454.48947368421</v>
      </c>
      <c r="F37" s="13">
        <v>11465.8742816092</v>
      </c>
      <c r="G37" s="13">
        <v>13488.161637931</v>
      </c>
      <c r="H37">
        <v>5198.67959770115</v>
      </c>
      <c r="I37">
        <v>1968.66738505747</v>
      </c>
      <c r="J37" s="4">
        <v>3815.08701472557</v>
      </c>
      <c r="K37" s="4">
        <v>8098.43373493976</v>
      </c>
      <c r="L37">
        <v>0.407467608110331</v>
      </c>
      <c r="M37">
        <v>0.898684421807221</v>
      </c>
      <c r="N37">
        <v>0.473319531927179</v>
      </c>
      <c r="O37">
        <f t="shared" si="0"/>
        <v>0.341375235561569</v>
      </c>
      <c r="P37">
        <f t="shared" si="4"/>
        <v>0.234149646709519</v>
      </c>
      <c r="Q37">
        <v>0.626808137434291</v>
      </c>
      <c r="R37">
        <v>4.29452407138721</v>
      </c>
      <c r="S37">
        <v>0.811125610816613</v>
      </c>
      <c r="T37">
        <f t="shared" si="2"/>
        <v>0.456466707377088</v>
      </c>
      <c r="U37">
        <f t="shared" si="3"/>
        <v>0.281430897614663</v>
      </c>
      <c r="V37">
        <v>0.650621467342247</v>
      </c>
      <c r="W37">
        <v>0.892735310359016</v>
      </c>
    </row>
    <row r="38" spans="1:23">
      <c r="A38">
        <v>4</v>
      </c>
      <c r="B38" s="1" t="s">
        <v>79</v>
      </c>
      <c r="C38" s="1">
        <v>2017</v>
      </c>
      <c r="D38">
        <v>5037.72317880795</v>
      </c>
      <c r="E38">
        <v>8776.58675496689</v>
      </c>
      <c r="F38" s="13">
        <v>12328.055</v>
      </c>
      <c r="G38" s="13">
        <v>14506.1064285714</v>
      </c>
      <c r="H38">
        <v>5794.52571428571</v>
      </c>
      <c r="I38">
        <v>2132.65357142857</v>
      </c>
      <c r="J38" s="4">
        <v>4299.87552396961</v>
      </c>
      <c r="K38" s="4">
        <v>8797.37004489648</v>
      </c>
      <c r="L38">
        <v>0.408638927941832</v>
      </c>
      <c r="M38">
        <v>0.869393532310685</v>
      </c>
      <c r="N38">
        <v>0.465067155354957</v>
      </c>
      <c r="O38">
        <f t="shared" si="0"/>
        <v>0.332915791594161</v>
      </c>
      <c r="P38">
        <f t="shared" si="4"/>
        <v>0.232521171431911</v>
      </c>
      <c r="Q38">
        <v>0.605027048311213</v>
      </c>
      <c r="R38">
        <v>4.11533634554994</v>
      </c>
      <c r="S38">
        <v>0.804509433505786</v>
      </c>
      <c r="T38">
        <f t="shared" si="2"/>
        <v>0.445362575785858</v>
      </c>
      <c r="U38">
        <f t="shared" si="3"/>
        <v>0.273583835931707</v>
      </c>
      <c r="V38">
        <v>0.638753416573564</v>
      </c>
      <c r="W38">
        <v>0.859262416771332</v>
      </c>
    </row>
    <row r="39" spans="1:23">
      <c r="A39">
        <v>4</v>
      </c>
      <c r="B39" s="1" t="s">
        <v>79</v>
      </c>
      <c r="C39" s="1">
        <v>2018</v>
      </c>
      <c r="D39">
        <v>5704.94327176781</v>
      </c>
      <c r="E39">
        <v>9885.06596306069</v>
      </c>
      <c r="F39" s="13">
        <v>13050.5224199288</v>
      </c>
      <c r="G39" s="13">
        <v>15722.7138790036</v>
      </c>
      <c r="H39">
        <v>6082.3103202847</v>
      </c>
      <c r="I39">
        <v>2327.95800711744</v>
      </c>
      <c r="J39" s="4">
        <v>4650.42919534145</v>
      </c>
      <c r="K39" s="4">
        <v>10225.2628374801</v>
      </c>
      <c r="L39">
        <v>0.437142904184132</v>
      </c>
      <c r="M39">
        <v>0.937956626899098</v>
      </c>
      <c r="N39">
        <v>0.483992579544936</v>
      </c>
      <c r="O39">
        <f t="shared" si="0"/>
        <v>0.347064932786203</v>
      </c>
      <c r="P39">
        <f t="shared" ref="P39:P102" si="5">D39/(D39+J39+F39)</f>
        <v>0.243739592068627</v>
      </c>
      <c r="Q39">
        <v>0.628712449970956</v>
      </c>
      <c r="R39">
        <v>4.24623894968824</v>
      </c>
      <c r="S39">
        <v>0.809387256358305</v>
      </c>
      <c r="T39">
        <f t="shared" si="2"/>
        <v>0.440544594504732</v>
      </c>
      <c r="U39">
        <f t="shared" si="3"/>
        <v>0.27586454355727</v>
      </c>
      <c r="V39">
        <v>0.644296451929748</v>
      </c>
      <c r="W39">
        <v>0.864674300674354</v>
      </c>
    </row>
    <row r="40" spans="1:23">
      <c r="A40">
        <v>4</v>
      </c>
      <c r="B40" s="1" t="s">
        <v>79</v>
      </c>
      <c r="C40" s="1">
        <v>2019</v>
      </c>
      <c r="D40">
        <v>6155.40211640212</v>
      </c>
      <c r="E40">
        <v>10549.0423280423</v>
      </c>
      <c r="F40" s="13">
        <v>13502.8425531915</v>
      </c>
      <c r="G40" s="13">
        <v>16940.309929078</v>
      </c>
      <c r="H40">
        <v>6334.00496453901</v>
      </c>
      <c r="I40">
        <v>2490.43617021277</v>
      </c>
      <c r="J40" s="4">
        <v>4924.926863515</v>
      </c>
      <c r="K40" s="4">
        <v>10944.5099229844</v>
      </c>
      <c r="L40">
        <v>0.455859726731928</v>
      </c>
      <c r="M40">
        <v>0.971802540551073</v>
      </c>
      <c r="N40">
        <v>0.492849826778028</v>
      </c>
      <c r="O40">
        <f t="shared" si="0"/>
        <v>0.353467559312637</v>
      </c>
      <c r="P40">
        <f t="shared" si="5"/>
        <v>0.250390886632021</v>
      </c>
      <c r="Q40">
        <v>0.622718378365375</v>
      </c>
      <c r="R40">
        <v>4.23582120040486</v>
      </c>
      <c r="S40">
        <v>0.809007992877473</v>
      </c>
      <c r="T40">
        <f t="shared" si="2"/>
        <v>0.439836867111743</v>
      </c>
      <c r="U40">
        <f t="shared" si="3"/>
        <v>0.274472606437742</v>
      </c>
      <c r="V40">
        <v>0.724977618575904</v>
      </c>
      <c r="W40">
        <v>0.913069838241605</v>
      </c>
    </row>
    <row r="41" spans="1:21">
      <c r="A41">
        <v>4</v>
      </c>
      <c r="B41" s="1" t="s">
        <v>79</v>
      </c>
      <c r="C41" s="1">
        <v>2020</v>
      </c>
      <c r="D41">
        <v>6725.46419098143</v>
      </c>
      <c r="E41">
        <v>12185.6763925729</v>
      </c>
      <c r="F41" s="13">
        <v>12954.2407932011</v>
      </c>
      <c r="G41" s="13">
        <v>17399.3647308782</v>
      </c>
      <c r="H41">
        <v>5861.94900849858</v>
      </c>
      <c r="I41">
        <v>2485.52195467422</v>
      </c>
      <c r="J41" s="4">
        <v>5126.55412647374</v>
      </c>
      <c r="K41" s="4">
        <v>12088.411039657</v>
      </c>
      <c r="L41">
        <v>0.519170849017351</v>
      </c>
      <c r="M41">
        <v>1.14730854554192</v>
      </c>
      <c r="N41">
        <v>0.534300740302961</v>
      </c>
      <c r="O41">
        <f t="shared" si="0"/>
        <v>0.379670125118023</v>
      </c>
      <c r="P41">
        <f t="shared" si="5"/>
        <v>0.271119646093365</v>
      </c>
      <c r="Q41">
        <v>0.700351799106053</v>
      </c>
      <c r="R41">
        <v>4.902662947578</v>
      </c>
      <c r="S41">
        <v>0.830584939563537</v>
      </c>
      <c r="T41">
        <f t="shared" si="2"/>
        <v>0.455375720040833</v>
      </c>
      <c r="U41">
        <f t="shared" si="3"/>
        <v>0.292408614119096</v>
      </c>
    </row>
    <row r="42" spans="1:23">
      <c r="A42">
        <v>5</v>
      </c>
      <c r="B42" s="1" t="s">
        <v>85</v>
      </c>
      <c r="C42" s="1">
        <v>2011</v>
      </c>
      <c r="D42">
        <v>2989.78260869565</v>
      </c>
      <c r="E42">
        <v>5818.44720496894</v>
      </c>
      <c r="F42" s="13">
        <v>7700.10600444774</v>
      </c>
      <c r="G42" s="13">
        <v>8098.42772424018</v>
      </c>
      <c r="H42">
        <v>3804.84210526316</v>
      </c>
      <c r="I42">
        <v>1224.17420311342</v>
      </c>
      <c r="J42" s="4">
        <v>2399.90332826958</v>
      </c>
      <c r="K42" s="4">
        <v>4885.22303549233</v>
      </c>
      <c r="L42">
        <v>0.388278110323247</v>
      </c>
      <c r="M42">
        <v>0.785783621496395</v>
      </c>
      <c r="N42">
        <v>0.440021742857037</v>
      </c>
      <c r="O42">
        <f t="shared" si="0"/>
        <v>0.325169774344507</v>
      </c>
      <c r="P42">
        <f t="shared" si="5"/>
        <v>0.228405663136378</v>
      </c>
      <c r="Q42">
        <v>0.718466275565218</v>
      </c>
      <c r="R42">
        <v>4.75295688323687</v>
      </c>
      <c r="S42">
        <v>0.826176343696608</v>
      </c>
      <c r="T42">
        <f t="shared" si="2"/>
        <v>0.487803746309186</v>
      </c>
      <c r="U42">
        <f t="shared" si="3"/>
        <v>0.309457339063563</v>
      </c>
      <c r="V42">
        <v>0.9961314838287</v>
      </c>
      <c r="W42">
        <v>1.50907424591452</v>
      </c>
    </row>
    <row r="43" spans="1:23">
      <c r="A43">
        <v>5</v>
      </c>
      <c r="B43" s="1" t="s">
        <v>85</v>
      </c>
      <c r="C43" s="1">
        <v>2012</v>
      </c>
      <c r="D43">
        <v>3731.53159340659</v>
      </c>
      <c r="E43">
        <v>6867.23557692308</v>
      </c>
      <c r="F43" s="13">
        <v>8627.92641648271</v>
      </c>
      <c r="G43" s="13">
        <v>9268.0625459897</v>
      </c>
      <c r="H43">
        <v>4133.57100809419</v>
      </c>
      <c r="I43">
        <v>1380.76747608536</v>
      </c>
      <c r="J43" s="4">
        <v>2859.87925356751</v>
      </c>
      <c r="K43" s="4">
        <v>5597.47530186608</v>
      </c>
      <c r="L43">
        <v>0.432494601052451</v>
      </c>
      <c r="M43">
        <v>0.902737992428256</v>
      </c>
      <c r="N43">
        <v>0.474441565796555</v>
      </c>
      <c r="O43">
        <f t="shared" si="0"/>
        <v>0.34792894233599</v>
      </c>
      <c r="P43">
        <f t="shared" si="5"/>
        <v>0.24518357986365</v>
      </c>
      <c r="Q43">
        <v>0.740956973784617</v>
      </c>
      <c r="R43">
        <v>4.97349169636622</v>
      </c>
      <c r="S43">
        <v>0.832593723933973</v>
      </c>
      <c r="T43">
        <f t="shared" si="2"/>
        <v>0.495991211058833</v>
      </c>
      <c r="U43">
        <f t="shared" si="3"/>
        <v>0.315985237719054</v>
      </c>
      <c r="V43">
        <v>1.13425752655736</v>
      </c>
      <c r="W43">
        <v>1.58430517535969</v>
      </c>
    </row>
    <row r="44" spans="1:23">
      <c r="A44">
        <v>5</v>
      </c>
      <c r="B44" s="1" t="s">
        <v>85</v>
      </c>
      <c r="C44" s="1">
        <v>2013</v>
      </c>
      <c r="D44">
        <v>3741.127434233</v>
      </c>
      <c r="E44">
        <v>6843.75128117526</v>
      </c>
      <c r="F44" s="13">
        <v>9452.05852231163</v>
      </c>
      <c r="G44" s="13">
        <v>10256.9202633504</v>
      </c>
      <c r="H44">
        <v>4403.69275786394</v>
      </c>
      <c r="I44">
        <v>1497.56839795172</v>
      </c>
      <c r="J44" s="4">
        <v>3130.53320605482</v>
      </c>
      <c r="K44" s="4">
        <v>6013.33696986227</v>
      </c>
      <c r="L44">
        <v>0.395800282594744</v>
      </c>
      <c r="M44">
        <v>0.849543244712576</v>
      </c>
      <c r="N44">
        <v>0.459325969879984</v>
      </c>
      <c r="O44">
        <f t="shared" si="0"/>
        <v>0.33179691155811</v>
      </c>
      <c r="P44">
        <f t="shared" si="5"/>
        <v>0.229183521044922</v>
      </c>
      <c r="Q44">
        <v>0.667232571323487</v>
      </c>
      <c r="R44">
        <v>4.56990898748646</v>
      </c>
      <c r="S44">
        <v>0.820463852776296</v>
      </c>
      <c r="T44">
        <f t="shared" si="2"/>
        <v>0.476761753939768</v>
      </c>
      <c r="U44">
        <f t="shared" si="3"/>
        <v>0.296086733589078</v>
      </c>
      <c r="V44">
        <v>1.02697848155338</v>
      </c>
      <c r="W44">
        <v>1.42662155252534</v>
      </c>
    </row>
    <row r="45" spans="1:23">
      <c r="A45">
        <v>5</v>
      </c>
      <c r="B45" s="1" t="s">
        <v>85</v>
      </c>
      <c r="C45" s="1">
        <v>2014</v>
      </c>
      <c r="D45">
        <v>3851.52151812945</v>
      </c>
      <c r="E45">
        <v>7182.74144357845</v>
      </c>
      <c r="F45" s="13">
        <v>10193.9019607843</v>
      </c>
      <c r="G45" s="13">
        <v>11022.9164851126</v>
      </c>
      <c r="H45">
        <v>4683.62018881627</v>
      </c>
      <c r="I45">
        <v>1639.0755265069</v>
      </c>
      <c r="J45" s="4">
        <v>3313.40736728061</v>
      </c>
      <c r="K45" s="4">
        <v>6334.37161430119</v>
      </c>
      <c r="L45">
        <v>0.377826030988541</v>
      </c>
      <c r="M45">
        <v>0.822338567787</v>
      </c>
      <c r="N45">
        <v>0.451254548591169</v>
      </c>
      <c r="O45">
        <f t="shared" si="0"/>
        <v>0.325062713923978</v>
      </c>
      <c r="P45">
        <f t="shared" si="5"/>
        <v>0.221876781463876</v>
      </c>
      <c r="Q45">
        <v>0.651618966112951</v>
      </c>
      <c r="R45">
        <v>4.38219064797208</v>
      </c>
      <c r="S45">
        <v>0.814202047938086</v>
      </c>
      <c r="T45">
        <f t="shared" si="2"/>
        <v>0.473914757894864</v>
      </c>
      <c r="U45">
        <f t="shared" si="3"/>
        <v>0.292694897982696</v>
      </c>
      <c r="V45">
        <v>0.971053834443028</v>
      </c>
      <c r="W45">
        <v>1.37634688719909</v>
      </c>
    </row>
    <row r="46" spans="1:23">
      <c r="A46">
        <v>5</v>
      </c>
      <c r="B46" s="1" t="s">
        <v>85</v>
      </c>
      <c r="C46" s="1">
        <v>2015</v>
      </c>
      <c r="D46">
        <v>3868.28575294277</v>
      </c>
      <c r="E46">
        <v>7722.12488161277</v>
      </c>
      <c r="F46" s="13">
        <v>11010.0672451193</v>
      </c>
      <c r="G46" s="13">
        <v>12717.1200289226</v>
      </c>
      <c r="H46">
        <v>5008.47360809834</v>
      </c>
      <c r="I46">
        <v>1846.86550976139</v>
      </c>
      <c r="J46" s="4">
        <v>3567.95763456037</v>
      </c>
      <c r="K46" s="4">
        <v>7585.52280697974</v>
      </c>
      <c r="L46">
        <v>0.351340792642075</v>
      </c>
      <c r="M46">
        <v>0.772348235336217</v>
      </c>
      <c r="N46">
        <v>0.43577679596905</v>
      </c>
      <c r="O46">
        <f t="shared" si="0"/>
        <v>0.310837583073202</v>
      </c>
      <c r="P46">
        <f t="shared" si="5"/>
        <v>0.209705118274528</v>
      </c>
      <c r="Q46">
        <v>0.607222772455579</v>
      </c>
      <c r="R46">
        <v>4.18120585435073</v>
      </c>
      <c r="S46">
        <v>0.80699473672518</v>
      </c>
      <c r="T46">
        <f t="shared" si="2"/>
        <v>0.450151210490413</v>
      </c>
      <c r="U46">
        <f t="shared" si="3"/>
        <v>0.275546436618154</v>
      </c>
      <c r="V46">
        <v>0.84797072034221</v>
      </c>
      <c r="W46">
        <v>1.2214126184956</v>
      </c>
    </row>
    <row r="47" spans="1:23">
      <c r="A47">
        <v>5</v>
      </c>
      <c r="B47" s="1" t="s">
        <v>85</v>
      </c>
      <c r="C47" s="1">
        <v>2016</v>
      </c>
      <c r="D47">
        <v>3893.04697986577</v>
      </c>
      <c r="E47">
        <v>8240.64429530201</v>
      </c>
      <c r="F47" s="13">
        <v>11465.8742816092</v>
      </c>
      <c r="G47" s="13">
        <v>13488.161637931</v>
      </c>
      <c r="H47">
        <v>5198.67959770115</v>
      </c>
      <c r="I47">
        <v>1968.66738505747</v>
      </c>
      <c r="J47" s="4">
        <v>3815.08701472557</v>
      </c>
      <c r="K47" s="4">
        <v>8098.43373493976</v>
      </c>
      <c r="L47">
        <v>0.339533373927714</v>
      </c>
      <c r="M47">
        <v>0.74885303214056</v>
      </c>
      <c r="N47">
        <v>0.428196662828768</v>
      </c>
      <c r="O47">
        <f t="shared" si="0"/>
        <v>0.301627272450155</v>
      </c>
      <c r="P47">
        <f t="shared" si="5"/>
        <v>0.203037722931306</v>
      </c>
      <c r="Q47">
        <v>0.610953850977579</v>
      </c>
      <c r="R47">
        <v>4.18589974002208</v>
      </c>
      <c r="S47">
        <v>0.807169430545963</v>
      </c>
      <c r="T47">
        <f t="shared" si="2"/>
        <v>0.450117920495855</v>
      </c>
      <c r="U47">
        <f t="shared" si="3"/>
        <v>0.276279145739899</v>
      </c>
      <c r="V47">
        <v>0.606881683521846</v>
      </c>
      <c r="W47">
        <v>0.910136652703989</v>
      </c>
    </row>
    <row r="48" spans="1:23">
      <c r="A48">
        <v>5</v>
      </c>
      <c r="B48" s="1" t="s">
        <v>85</v>
      </c>
      <c r="C48" s="1">
        <v>2017</v>
      </c>
      <c r="D48">
        <v>3978.27181208054</v>
      </c>
      <c r="E48">
        <v>8815.39261744966</v>
      </c>
      <c r="F48" s="13">
        <v>12328.055</v>
      </c>
      <c r="G48" s="13">
        <v>14506.1064285714</v>
      </c>
      <c r="H48">
        <v>5794.52571428571</v>
      </c>
      <c r="I48">
        <v>2132.65357142857</v>
      </c>
      <c r="J48" s="4">
        <v>4299.87552396961</v>
      </c>
      <c r="K48" s="4">
        <v>8797.37004489648</v>
      </c>
      <c r="L48">
        <v>0.322700686530076</v>
      </c>
      <c r="M48">
        <v>0.686556934637909</v>
      </c>
      <c r="N48">
        <v>0.407076049754174</v>
      </c>
      <c r="O48">
        <f t="shared" si="0"/>
        <v>0.282694822643207</v>
      </c>
      <c r="P48">
        <f t="shared" si="5"/>
        <v>0.193061862986788</v>
      </c>
      <c r="Q48">
        <v>0.607702188099678</v>
      </c>
      <c r="R48">
        <v>4.1335323915476</v>
      </c>
      <c r="S48">
        <v>0.805202358974786</v>
      </c>
      <c r="T48">
        <f t="shared" si="2"/>
        <v>0.446452610220029</v>
      </c>
      <c r="U48">
        <f t="shared" si="3"/>
        <v>0.274461488432121</v>
      </c>
      <c r="V48">
        <v>0.563526869644755</v>
      </c>
      <c r="W48">
        <v>0.89431929888457</v>
      </c>
    </row>
    <row r="49" spans="1:23">
      <c r="A49">
        <v>5</v>
      </c>
      <c r="B49" s="1" t="s">
        <v>85</v>
      </c>
      <c r="C49" s="1">
        <v>2018</v>
      </c>
      <c r="D49">
        <v>4447.79666666667</v>
      </c>
      <c r="E49">
        <v>9708.29</v>
      </c>
      <c r="F49" s="13">
        <v>13050.5224199288</v>
      </c>
      <c r="G49" s="13">
        <v>15722.7138790036</v>
      </c>
      <c r="H49">
        <v>6082.3103202847</v>
      </c>
      <c r="I49">
        <v>2327.95800711744</v>
      </c>
      <c r="J49" s="4">
        <v>4650.42919534145</v>
      </c>
      <c r="K49" s="4">
        <v>10225.2628374801</v>
      </c>
      <c r="L49">
        <v>0.340813687264707</v>
      </c>
      <c r="M49">
        <v>0.731267632273402</v>
      </c>
      <c r="N49">
        <v>0.422388554283281</v>
      </c>
      <c r="O49">
        <f t="shared" si="0"/>
        <v>0.292993383979069</v>
      </c>
      <c r="P49">
        <f t="shared" si="5"/>
        <v>0.200814809489438</v>
      </c>
      <c r="Q49">
        <v>0.617469100736143</v>
      </c>
      <c r="R49">
        <v>4.17030288790353</v>
      </c>
      <c r="S49">
        <v>0.806587733507914</v>
      </c>
      <c r="T49">
        <f t="shared" si="2"/>
        <v>0.436102026846754</v>
      </c>
      <c r="U49">
        <f t="shared" si="3"/>
        <v>0.272274438521403</v>
      </c>
      <c r="V49">
        <v>0.573660067241849</v>
      </c>
      <c r="W49">
        <v>0.882673195735946</v>
      </c>
    </row>
    <row r="50" spans="1:23">
      <c r="A50">
        <v>5</v>
      </c>
      <c r="B50" s="1" t="s">
        <v>85</v>
      </c>
      <c r="C50" s="1">
        <v>2019</v>
      </c>
      <c r="D50">
        <v>4788.57142857143</v>
      </c>
      <c r="E50">
        <v>10562.8338870432</v>
      </c>
      <c r="F50" s="13">
        <v>13502.8425531915</v>
      </c>
      <c r="G50" s="13">
        <v>16940.309929078</v>
      </c>
      <c r="H50">
        <v>6334.00496453901</v>
      </c>
      <c r="I50">
        <v>2490.43617021277</v>
      </c>
      <c r="J50" s="4">
        <v>4924.926863515</v>
      </c>
      <c r="K50" s="4">
        <v>10944.5099229844</v>
      </c>
      <c r="L50">
        <v>0.35463432308478</v>
      </c>
      <c r="M50">
        <v>0.756010052941274</v>
      </c>
      <c r="N50">
        <v>0.430527178175874</v>
      </c>
      <c r="O50">
        <f t="shared" si="0"/>
        <v>0.298399779205179</v>
      </c>
      <c r="P50">
        <f t="shared" si="5"/>
        <v>0.206258663261545</v>
      </c>
      <c r="Q50">
        <v>0.623532505087885</v>
      </c>
      <c r="R50">
        <v>4.24135900906898</v>
      </c>
      <c r="S50">
        <v>0.809209787333833</v>
      </c>
      <c r="T50">
        <f t="shared" si="2"/>
        <v>0.440158793677605</v>
      </c>
      <c r="U50">
        <f t="shared" si="3"/>
        <v>0.274732860390375</v>
      </c>
      <c r="V50">
        <v>0.590102011720623</v>
      </c>
      <c r="W50">
        <v>0.886788145436072</v>
      </c>
    </row>
    <row r="51" spans="1:21">
      <c r="A51">
        <v>5</v>
      </c>
      <c r="B51" s="1" t="s">
        <v>85</v>
      </c>
      <c r="C51" s="1">
        <v>2020</v>
      </c>
      <c r="D51">
        <v>5248.34437086093</v>
      </c>
      <c r="E51">
        <v>11267.5496688742</v>
      </c>
      <c r="F51" s="13">
        <v>12954.2407932011</v>
      </c>
      <c r="G51" s="13">
        <v>17399.3647308782</v>
      </c>
      <c r="H51">
        <v>5861.94900849858</v>
      </c>
      <c r="I51">
        <v>2485.52195467422</v>
      </c>
      <c r="J51" s="4">
        <v>5126.55412647374</v>
      </c>
      <c r="K51" s="4">
        <v>12088.411039657</v>
      </c>
      <c r="L51">
        <v>0.405144883026681</v>
      </c>
      <c r="M51">
        <v>0.89532412568788</v>
      </c>
      <c r="N51">
        <v>0.472385759012557</v>
      </c>
      <c r="O51">
        <f t="shared" si="0"/>
        <v>0.323236660871232</v>
      </c>
      <c r="P51">
        <f t="shared" si="5"/>
        <v>0.224969481535484</v>
      </c>
      <c r="Q51">
        <v>0.647583968906517</v>
      </c>
      <c r="R51">
        <v>4.53327304057188</v>
      </c>
      <c r="S51">
        <v>0.819275139204653</v>
      </c>
      <c r="T51">
        <f t="shared" si="2"/>
        <v>0.436025665234664</v>
      </c>
      <c r="U51">
        <f t="shared" si="3"/>
        <v>0.276468155937696</v>
      </c>
    </row>
    <row r="52" spans="1:23">
      <c r="A52">
        <v>6</v>
      </c>
      <c r="B52" s="1" t="s">
        <v>90</v>
      </c>
      <c r="C52" s="1">
        <v>2011</v>
      </c>
      <c r="D52">
        <v>1621.94285714286</v>
      </c>
      <c r="E52">
        <v>3353.37551020408</v>
      </c>
      <c r="F52" s="13">
        <v>7700.10600444774</v>
      </c>
      <c r="G52" s="13">
        <v>8098.42772424018</v>
      </c>
      <c r="H52">
        <v>3804.84210526316</v>
      </c>
      <c r="I52">
        <v>1224.17420311342</v>
      </c>
      <c r="J52" s="4">
        <v>2399.90332826958</v>
      </c>
      <c r="K52" s="4">
        <v>4885.22303549233</v>
      </c>
      <c r="L52">
        <v>0.210639029671279</v>
      </c>
      <c r="M52">
        <v>0.426283880453083</v>
      </c>
      <c r="N52">
        <v>0.298877303666691</v>
      </c>
      <c r="O52">
        <f t="shared" si="0"/>
        <v>0.207232330828248</v>
      </c>
      <c r="P52">
        <f t="shared" si="5"/>
        <v>0.138367980936306</v>
      </c>
      <c r="Q52">
        <v>0.414077352344181</v>
      </c>
      <c r="R52">
        <v>2.73929601005764</v>
      </c>
      <c r="S52">
        <v>0.73256998180666</v>
      </c>
      <c r="T52">
        <f t="shared" si="2"/>
        <v>0.354375572490193</v>
      </c>
      <c r="U52">
        <f t="shared" si="3"/>
        <v>0.205262295279219</v>
      </c>
      <c r="V52">
        <v>0.676241908706655</v>
      </c>
      <c r="W52">
        <v>0.89207480995354</v>
      </c>
    </row>
    <row r="53" spans="1:23">
      <c r="A53">
        <v>6</v>
      </c>
      <c r="B53" s="1" t="s">
        <v>90</v>
      </c>
      <c r="C53" s="1">
        <v>2012</v>
      </c>
      <c r="D53">
        <v>1859.3334004632</v>
      </c>
      <c r="E53">
        <v>3822.19313261504</v>
      </c>
      <c r="F53" s="13">
        <v>8627.92641648271</v>
      </c>
      <c r="G53" s="13">
        <v>9268.0625459897</v>
      </c>
      <c r="H53">
        <v>4133.57100809419</v>
      </c>
      <c r="I53">
        <v>1380.76747608536</v>
      </c>
      <c r="J53" s="4">
        <v>2859.87925356751</v>
      </c>
      <c r="K53" s="4">
        <v>5597.47530186608</v>
      </c>
      <c r="L53">
        <v>0.215501768409979</v>
      </c>
      <c r="M53">
        <v>0.449812860798163</v>
      </c>
      <c r="N53">
        <v>0.310255808153425</v>
      </c>
      <c r="O53">
        <f t="shared" si="0"/>
        <v>0.210028107703347</v>
      </c>
      <c r="P53">
        <f t="shared" si="5"/>
        <v>0.139305763627716</v>
      </c>
      <c r="Q53">
        <v>0.412404762446161</v>
      </c>
      <c r="R53">
        <v>2.76816567511527</v>
      </c>
      <c r="S53">
        <v>0.734618887220396</v>
      </c>
      <c r="T53">
        <f t="shared" si="2"/>
        <v>0.353892487698172</v>
      </c>
      <c r="U53">
        <f t="shared" si="3"/>
        <v>0.204529545968386</v>
      </c>
      <c r="V53">
        <v>0.666059740288142</v>
      </c>
      <c r="W53">
        <v>0.90283946995912</v>
      </c>
    </row>
    <row r="54" spans="1:23">
      <c r="A54">
        <v>6</v>
      </c>
      <c r="B54" s="1" t="s">
        <v>90</v>
      </c>
      <c r="C54" s="1">
        <v>2013</v>
      </c>
      <c r="D54">
        <v>1736.93561368209</v>
      </c>
      <c r="E54">
        <v>3693.49899396378</v>
      </c>
      <c r="F54" s="13">
        <v>9452.05852231163</v>
      </c>
      <c r="G54" s="13">
        <v>10256.9202633504</v>
      </c>
      <c r="H54">
        <v>4403.69275786394</v>
      </c>
      <c r="I54">
        <v>1497.56839795172</v>
      </c>
      <c r="J54" s="4">
        <v>3130.53320605482</v>
      </c>
      <c r="K54" s="4">
        <v>6013.33696986227</v>
      </c>
      <c r="L54">
        <v>0.183762680857513</v>
      </c>
      <c r="M54">
        <v>0.394427065916518</v>
      </c>
      <c r="N54">
        <v>0.282859588398244</v>
      </c>
      <c r="O54">
        <f t="shared" si="0"/>
        <v>0.18734821943763</v>
      </c>
      <c r="P54">
        <f t="shared" si="5"/>
        <v>0.121298390106891</v>
      </c>
      <c r="Q54">
        <v>0.360098245782532</v>
      </c>
      <c r="R54">
        <v>2.46633075258233</v>
      </c>
      <c r="S54">
        <v>0.711510507398919</v>
      </c>
      <c r="T54">
        <f t="shared" si="2"/>
        <v>0.329647063306964</v>
      </c>
      <c r="U54">
        <f t="shared" si="3"/>
        <v>0.185010223123034</v>
      </c>
      <c r="V54">
        <v>0.552406509006137</v>
      </c>
      <c r="W54">
        <v>0.69621222833435</v>
      </c>
    </row>
    <row r="55" spans="1:23">
      <c r="A55">
        <v>6</v>
      </c>
      <c r="B55" s="1" t="s">
        <v>90</v>
      </c>
      <c r="C55" s="1">
        <v>2014</v>
      </c>
      <c r="D55">
        <v>1779.13258863526</v>
      </c>
      <c r="E55">
        <v>3930.76639145216</v>
      </c>
      <c r="F55" s="13">
        <v>10193.9019607843</v>
      </c>
      <c r="G55" s="13">
        <v>11022.9164851126</v>
      </c>
      <c r="H55">
        <v>4683.62018881627</v>
      </c>
      <c r="I55">
        <v>1639.0755265069</v>
      </c>
      <c r="J55" s="4">
        <v>3313.40736728061</v>
      </c>
      <c r="K55" s="4">
        <v>6334.37161430119</v>
      </c>
      <c r="L55">
        <v>0.174529105290549</v>
      </c>
      <c r="M55">
        <v>0.379862695289328</v>
      </c>
      <c r="N55">
        <v>0.275290212994474</v>
      </c>
      <c r="O55">
        <f t="shared" si="0"/>
        <v>0.181986849877244</v>
      </c>
      <c r="P55">
        <f t="shared" si="5"/>
        <v>0.116386311368611</v>
      </c>
      <c r="Q55">
        <v>0.356599489505433</v>
      </c>
      <c r="R55">
        <v>2.39816062645336</v>
      </c>
      <c r="S55">
        <v>0.705723151455706</v>
      </c>
      <c r="T55">
        <f t="shared" si="2"/>
        <v>0.330199586961359</v>
      </c>
      <c r="U55">
        <f t="shared" si="3"/>
        <v>0.184646576940074</v>
      </c>
      <c r="V55">
        <v>0.555947962217273</v>
      </c>
      <c r="W55">
        <v>0.735667528827214</v>
      </c>
    </row>
    <row r="56" spans="1:23">
      <c r="A56">
        <v>6</v>
      </c>
      <c r="B56" s="1" t="s">
        <v>90</v>
      </c>
      <c r="C56" s="1">
        <v>2015</v>
      </c>
      <c r="D56">
        <v>1815.96170334381</v>
      </c>
      <c r="E56">
        <v>4912.16538058493</v>
      </c>
      <c r="F56" s="13">
        <v>11010.0672451193</v>
      </c>
      <c r="G56" s="13">
        <v>12717.1200289226</v>
      </c>
      <c r="H56">
        <v>5008.47360809834</v>
      </c>
      <c r="I56">
        <v>1846.86550976139</v>
      </c>
      <c r="J56" s="4">
        <v>3567.95763456037</v>
      </c>
      <c r="K56" s="4">
        <v>7585.52280697974</v>
      </c>
      <c r="L56">
        <v>0.164936477036397</v>
      </c>
      <c r="M56">
        <v>0.362577872110084</v>
      </c>
      <c r="N56">
        <v>0.266096991248359</v>
      </c>
      <c r="O56">
        <f t="shared" si="0"/>
        <v>0.174739515025972</v>
      </c>
      <c r="P56">
        <f t="shared" si="5"/>
        <v>0.110769988382466</v>
      </c>
      <c r="Q56">
        <v>0.386263978747795</v>
      </c>
      <c r="R56">
        <v>2.65973096287859</v>
      </c>
      <c r="S56">
        <v>0.726755870815859</v>
      </c>
      <c r="T56">
        <f t="shared" si="2"/>
        <v>0.34244114416056</v>
      </c>
      <c r="U56">
        <f t="shared" si="3"/>
        <v>0.1948127203035</v>
      </c>
      <c r="V56">
        <v>0.483775777358501</v>
      </c>
      <c r="W56">
        <v>0.761608240001219</v>
      </c>
    </row>
    <row r="57" spans="1:23">
      <c r="A57">
        <v>6</v>
      </c>
      <c r="B57" s="1" t="s">
        <v>90</v>
      </c>
      <c r="C57" s="1">
        <v>2016</v>
      </c>
      <c r="D57">
        <v>1938.40568720379</v>
      </c>
      <c r="E57">
        <v>5039.24549763033</v>
      </c>
      <c r="F57" s="13">
        <v>11465.8742816092</v>
      </c>
      <c r="G57" s="13">
        <v>13488.161637931</v>
      </c>
      <c r="H57">
        <v>5198.67959770115</v>
      </c>
      <c r="I57">
        <v>1968.66738505747</v>
      </c>
      <c r="J57" s="4">
        <v>3815.08701472557</v>
      </c>
      <c r="K57" s="4">
        <v>8098.43373493976</v>
      </c>
      <c r="L57">
        <v>0.169058690126484</v>
      </c>
      <c r="M57">
        <v>0.372865003656112</v>
      </c>
      <c r="N57">
        <v>0.271596262315031</v>
      </c>
      <c r="O57">
        <f t="shared" si="0"/>
        <v>0.176988238878344</v>
      </c>
      <c r="P57">
        <f t="shared" si="5"/>
        <v>0.112571251257777</v>
      </c>
      <c r="Q57">
        <v>0.373605064418794</v>
      </c>
      <c r="R57">
        <v>2.55972417477888</v>
      </c>
      <c r="S57">
        <v>0.719079358146585</v>
      </c>
      <c r="T57">
        <f t="shared" si="2"/>
        <v>0.333584659824371</v>
      </c>
      <c r="U57">
        <f t="shared" si="3"/>
        <v>0.189261459277079</v>
      </c>
      <c r="V57">
        <v>0.606874431457859</v>
      </c>
      <c r="W57">
        <v>1.10747167008207</v>
      </c>
    </row>
    <row r="58" spans="1:23">
      <c r="A58">
        <v>6</v>
      </c>
      <c r="B58" s="1" t="s">
        <v>90</v>
      </c>
      <c r="C58" s="1">
        <v>2017</v>
      </c>
      <c r="D58">
        <v>2094.33872502379</v>
      </c>
      <c r="E58">
        <v>5204.63748810656</v>
      </c>
      <c r="F58" s="13">
        <v>12328.055</v>
      </c>
      <c r="G58" s="13">
        <v>14506.1064285714</v>
      </c>
      <c r="H58">
        <v>5794.52571428571</v>
      </c>
      <c r="I58">
        <v>2132.65357142857</v>
      </c>
      <c r="J58" s="4">
        <v>4299.87552396961</v>
      </c>
      <c r="K58" s="4">
        <v>8797.37004489648</v>
      </c>
      <c r="L58">
        <v>0.169883953715634</v>
      </c>
      <c r="M58">
        <v>0.361434020365195</v>
      </c>
      <c r="N58">
        <v>0.26548037948122</v>
      </c>
      <c r="O58">
        <f t="shared" si="0"/>
        <v>0.171825695792459</v>
      </c>
      <c r="P58">
        <f t="shared" si="5"/>
        <v>0.111863508486632</v>
      </c>
      <c r="Q58">
        <v>0.358789418355255</v>
      </c>
      <c r="R58">
        <v>2.44045144407594</v>
      </c>
      <c r="S58">
        <v>0.709340469919468</v>
      </c>
      <c r="T58">
        <f t="shared" si="2"/>
        <v>0.322574949323047</v>
      </c>
      <c r="U58">
        <f t="shared" si="3"/>
        <v>0.182566882366255</v>
      </c>
      <c r="V58">
        <v>0.385836359070655</v>
      </c>
      <c r="W58">
        <v>0.709790168222577</v>
      </c>
    </row>
    <row r="59" spans="1:23">
      <c r="A59">
        <v>6</v>
      </c>
      <c r="B59" s="1" t="s">
        <v>90</v>
      </c>
      <c r="C59" s="1">
        <v>2018</v>
      </c>
      <c r="D59">
        <v>2300.53875236295</v>
      </c>
      <c r="E59">
        <v>5916.82230623818</v>
      </c>
      <c r="F59" s="13">
        <v>13050.5224199288</v>
      </c>
      <c r="G59" s="13">
        <v>15722.7138790036</v>
      </c>
      <c r="H59">
        <v>6082.3103202847</v>
      </c>
      <c r="I59">
        <v>2327.95800711744</v>
      </c>
      <c r="J59" s="4">
        <v>4650.42919534145</v>
      </c>
      <c r="K59" s="4">
        <v>10225.2628374801</v>
      </c>
      <c r="L59">
        <v>0.176279437584039</v>
      </c>
      <c r="M59">
        <v>0.378234360172413</v>
      </c>
      <c r="N59">
        <v>0.274433994030665</v>
      </c>
      <c r="O59">
        <f t="shared" si="0"/>
        <v>0.176512670493139</v>
      </c>
      <c r="P59">
        <f t="shared" si="5"/>
        <v>0.115018366635605</v>
      </c>
      <c r="Q59">
        <v>0.376323219500905</v>
      </c>
      <c r="R59">
        <v>2.54163618422164</v>
      </c>
      <c r="S59">
        <v>0.717644628645058</v>
      </c>
      <c r="T59">
        <f t="shared" si="2"/>
        <v>0.320346967135832</v>
      </c>
      <c r="U59">
        <f t="shared" si="3"/>
        <v>0.185685222807119</v>
      </c>
      <c r="V59">
        <v>0.39918640184449</v>
      </c>
      <c r="W59">
        <v>0.717780253638649</v>
      </c>
    </row>
    <row r="60" spans="1:23">
      <c r="A60">
        <v>6</v>
      </c>
      <c r="B60" s="1" t="s">
        <v>90</v>
      </c>
      <c r="C60" s="1">
        <v>2019</v>
      </c>
      <c r="D60">
        <v>2470.01225259189</v>
      </c>
      <c r="E60">
        <v>6571.23468426013</v>
      </c>
      <c r="F60" s="13">
        <v>13502.8425531915</v>
      </c>
      <c r="G60" s="13">
        <v>16940.309929078</v>
      </c>
      <c r="H60">
        <v>6334.00496453901</v>
      </c>
      <c r="I60">
        <v>2490.43617021277</v>
      </c>
      <c r="J60" s="4">
        <v>4924.926863515</v>
      </c>
      <c r="K60" s="4">
        <v>10944.5099229844</v>
      </c>
      <c r="L60">
        <v>0.182925353892103</v>
      </c>
      <c r="M60">
        <v>0.389960580457433</v>
      </c>
      <c r="N60">
        <v>0.280555136555814</v>
      </c>
      <c r="O60">
        <f t="shared" si="0"/>
        <v>0.179912762269455</v>
      </c>
      <c r="P60">
        <f t="shared" si="5"/>
        <v>0.118194949668781</v>
      </c>
      <c r="Q60">
        <v>0.387905222027881</v>
      </c>
      <c r="R60">
        <v>2.6385878758333</v>
      </c>
      <c r="S60">
        <v>0.72516810528563</v>
      </c>
      <c r="T60">
        <f t="shared" si="2"/>
        <v>0.328460227234601</v>
      </c>
      <c r="U60">
        <f t="shared" si="3"/>
        <v>0.190713497894338</v>
      </c>
      <c r="V60">
        <v>0.400244186101569</v>
      </c>
      <c r="W60">
        <v>0.734189263625644</v>
      </c>
    </row>
    <row r="61" spans="1:21">
      <c r="A61">
        <v>6</v>
      </c>
      <c r="B61" s="1" t="s">
        <v>90</v>
      </c>
      <c r="C61" s="1">
        <v>2020</v>
      </c>
      <c r="D61">
        <v>2704.88721804511</v>
      </c>
      <c r="E61">
        <v>7411.65413533835</v>
      </c>
      <c r="F61" s="13">
        <v>12954.2407932011</v>
      </c>
      <c r="G61" s="13">
        <v>17399.3647308782</v>
      </c>
      <c r="H61">
        <v>5861.94900849858</v>
      </c>
      <c r="I61">
        <v>2485.52195467422</v>
      </c>
      <c r="J61" s="4">
        <v>5126.55412647374</v>
      </c>
      <c r="K61" s="4">
        <v>12088.411039657</v>
      </c>
      <c r="L61">
        <v>0.20880322214365</v>
      </c>
      <c r="M61">
        <v>0.461431379584435</v>
      </c>
      <c r="N61">
        <v>0.315739340232071</v>
      </c>
      <c r="O61">
        <f t="shared" si="0"/>
        <v>0.19753232386668</v>
      </c>
      <c r="P61">
        <f t="shared" si="5"/>
        <v>0.130132232376273</v>
      </c>
      <c r="Q61">
        <v>0.425972686358203</v>
      </c>
      <c r="R61">
        <v>2.9819306650662</v>
      </c>
      <c r="S61">
        <v>0.748865541840525</v>
      </c>
      <c r="T61">
        <f t="shared" si="2"/>
        <v>0.337114223587703</v>
      </c>
      <c r="U61">
        <f t="shared" si="3"/>
        <v>0.200860938888343</v>
      </c>
    </row>
    <row r="62" spans="1:23">
      <c r="A62">
        <v>7</v>
      </c>
      <c r="B62" s="1" t="s">
        <v>93</v>
      </c>
      <c r="C62" s="1">
        <v>2011</v>
      </c>
      <c r="D62">
        <v>957.743248744742</v>
      </c>
      <c r="E62">
        <v>2912.3327452843</v>
      </c>
      <c r="F62" s="13">
        <v>7700.10600444774</v>
      </c>
      <c r="G62" s="13">
        <v>8098.42772424018</v>
      </c>
      <c r="H62">
        <v>3804.84210526316</v>
      </c>
      <c r="I62">
        <v>1224.17420311342</v>
      </c>
      <c r="J62" s="4">
        <v>2399.90332826958</v>
      </c>
      <c r="K62" s="4">
        <v>4885.22303549233</v>
      </c>
      <c r="L62">
        <v>0.124380527773453</v>
      </c>
      <c r="M62">
        <v>0.251716949678389</v>
      </c>
      <c r="N62">
        <v>0.201097340531391</v>
      </c>
      <c r="O62">
        <f t="shared" si="0"/>
        <v>0.133716546193579</v>
      </c>
      <c r="P62">
        <f t="shared" si="5"/>
        <v>0.0866128303820404</v>
      </c>
      <c r="Q62">
        <v>0.359617057094566</v>
      </c>
      <c r="R62">
        <v>2.37901822949497</v>
      </c>
      <c r="S62">
        <v>0.704056050579679</v>
      </c>
      <c r="T62">
        <f t="shared" si="2"/>
        <v>0.322813113503153</v>
      </c>
      <c r="U62">
        <f t="shared" si="3"/>
        <v>0.18321186256674</v>
      </c>
      <c r="V62" s="4">
        <v>0.633300815516317</v>
      </c>
      <c r="W62" s="4">
        <v>1.01712053303907</v>
      </c>
    </row>
    <row r="63" spans="1:23">
      <c r="A63">
        <v>7</v>
      </c>
      <c r="B63" s="1" t="s">
        <v>93</v>
      </c>
      <c r="C63" s="1">
        <v>2012</v>
      </c>
      <c r="D63">
        <v>1145.0046810218</v>
      </c>
      <c r="E63">
        <v>3346.89848869868</v>
      </c>
      <c r="F63" s="13">
        <v>8627.92641648271</v>
      </c>
      <c r="G63" s="13">
        <v>9268.0625459897</v>
      </c>
      <c r="H63">
        <v>4133.57100809419</v>
      </c>
      <c r="I63">
        <v>1380.76747608536</v>
      </c>
      <c r="J63" s="4">
        <v>2859.87925356751</v>
      </c>
      <c r="K63" s="4">
        <v>5597.47530186608</v>
      </c>
      <c r="L63">
        <v>0.132709138412956</v>
      </c>
      <c r="M63">
        <v>0.277001333418417</v>
      </c>
      <c r="N63">
        <v>0.216915461377718</v>
      </c>
      <c r="O63">
        <f t="shared" si="0"/>
        <v>0.140690670291314</v>
      </c>
      <c r="P63">
        <f t="shared" si="5"/>
        <v>0.0906373680282975</v>
      </c>
      <c r="Q63">
        <v>0.361121698530928</v>
      </c>
      <c r="R63">
        <v>2.42394070447512</v>
      </c>
      <c r="S63">
        <v>0.707938867430446</v>
      </c>
      <c r="T63">
        <f t="shared" si="2"/>
        <v>0.324150382281844</v>
      </c>
      <c r="U63">
        <f t="shared" si="3"/>
        <v>0.183769948558781</v>
      </c>
      <c r="V63" s="4">
        <v>0.497612298964154</v>
      </c>
      <c r="W63" s="4">
        <v>0.863724298501771</v>
      </c>
    </row>
    <row r="64" spans="1:23">
      <c r="A64">
        <v>7</v>
      </c>
      <c r="B64" s="1" t="s">
        <v>93</v>
      </c>
      <c r="C64" s="1">
        <v>2013</v>
      </c>
      <c r="D64">
        <v>1178.83339887272</v>
      </c>
      <c r="E64">
        <v>3397.48853060689</v>
      </c>
      <c r="F64" s="13">
        <v>9452.05852231163</v>
      </c>
      <c r="G64" s="13">
        <v>10256.9202633504</v>
      </c>
      <c r="H64">
        <v>4403.69275786394</v>
      </c>
      <c r="I64">
        <v>1497.56839795172</v>
      </c>
      <c r="J64" s="4">
        <v>3130.53320605482</v>
      </c>
      <c r="K64" s="4">
        <v>6013.33696986227</v>
      </c>
      <c r="L64">
        <v>0.124717107505215</v>
      </c>
      <c r="M64">
        <v>0.267692017515892</v>
      </c>
      <c r="N64">
        <v>0.211164867978303</v>
      </c>
      <c r="O64">
        <f t="shared" si="0"/>
        <v>0.135295003716702</v>
      </c>
      <c r="P64">
        <f t="shared" si="5"/>
        <v>0.0856621598397795</v>
      </c>
      <c r="Q64">
        <v>0.331238660667633</v>
      </c>
      <c r="R64">
        <v>2.26867002218648</v>
      </c>
      <c r="S64">
        <v>0.694065172314004</v>
      </c>
      <c r="T64">
        <f t="shared" si="2"/>
        <v>0.31145634840879</v>
      </c>
      <c r="U64">
        <f t="shared" si="3"/>
        <v>0.172744175738577</v>
      </c>
      <c r="V64" s="4">
        <v>0.41976128901505</v>
      </c>
      <c r="W64" s="4">
        <v>0.708295146391702</v>
      </c>
    </row>
    <row r="65" spans="1:23">
      <c r="A65">
        <v>7</v>
      </c>
      <c r="B65" s="1" t="s">
        <v>93</v>
      </c>
      <c r="C65" s="1">
        <v>2014</v>
      </c>
      <c r="D65">
        <v>1238.27144520637</v>
      </c>
      <c r="E65">
        <v>3811.91357226032</v>
      </c>
      <c r="F65" s="13">
        <v>10193.9019607843</v>
      </c>
      <c r="G65" s="13">
        <v>11022.9164851126</v>
      </c>
      <c r="H65">
        <v>4683.62018881627</v>
      </c>
      <c r="I65">
        <v>1639.0755265069</v>
      </c>
      <c r="J65" s="4">
        <v>3313.40736728061</v>
      </c>
      <c r="K65" s="4">
        <v>6334.37161430119</v>
      </c>
      <c r="L65">
        <v>0.121471782833498</v>
      </c>
      <c r="M65">
        <v>0.26438340328346</v>
      </c>
      <c r="N65">
        <v>0.209100659338683</v>
      </c>
      <c r="O65">
        <f t="shared" si="0"/>
        <v>0.134080276667992</v>
      </c>
      <c r="P65">
        <f t="shared" si="5"/>
        <v>0.0839757663157585</v>
      </c>
      <c r="Q65">
        <v>0.345817150788419</v>
      </c>
      <c r="R65">
        <v>2.3256485199215</v>
      </c>
      <c r="S65">
        <v>0.699306768586716</v>
      </c>
      <c r="T65">
        <f t="shared" si="2"/>
        <v>0.323444794356902</v>
      </c>
      <c r="U65">
        <f t="shared" si="3"/>
        <v>0.180068839221317</v>
      </c>
      <c r="V65" s="4">
        <v>0.303639524751829</v>
      </c>
      <c r="W65" s="4">
        <v>0.217402791510923</v>
      </c>
    </row>
    <row r="66" spans="1:23">
      <c r="A66">
        <v>7</v>
      </c>
      <c r="B66" s="1" t="s">
        <v>93</v>
      </c>
      <c r="C66" s="1">
        <v>2015</v>
      </c>
      <c r="D66">
        <v>1316.0086623355</v>
      </c>
      <c r="E66">
        <v>4788.26612334858</v>
      </c>
      <c r="F66" s="13">
        <v>11010.0672451193</v>
      </c>
      <c r="G66" s="13">
        <v>12717.1200289226</v>
      </c>
      <c r="H66">
        <v>5008.47360809834</v>
      </c>
      <c r="I66">
        <v>1846.86550976139</v>
      </c>
      <c r="J66" s="4">
        <v>3567.95763456037</v>
      </c>
      <c r="K66" s="4">
        <v>7585.52280697974</v>
      </c>
      <c r="L66">
        <v>0.119527758826258</v>
      </c>
      <c r="M66">
        <v>0.262756433458611</v>
      </c>
      <c r="N66">
        <v>0.208081643059966</v>
      </c>
      <c r="O66">
        <f t="shared" si="0"/>
        <v>0.133031757076544</v>
      </c>
      <c r="P66">
        <f t="shared" si="5"/>
        <v>0.082798910601056</v>
      </c>
      <c r="Q66">
        <v>0.37652126522818</v>
      </c>
      <c r="R66">
        <v>2.59264472591034</v>
      </c>
      <c r="S66">
        <v>0.721653523715288</v>
      </c>
      <c r="T66">
        <f t="shared" si="2"/>
        <v>0.336712079146645</v>
      </c>
      <c r="U66">
        <f t="shared" si="3"/>
        <v>0.190836694323231</v>
      </c>
      <c r="V66" s="4">
        <v>0.594808803795702</v>
      </c>
      <c r="W66" s="4">
        <v>0.234148481394769</v>
      </c>
    </row>
    <row r="67" spans="1:23">
      <c r="A67">
        <v>7</v>
      </c>
      <c r="B67" s="1" t="s">
        <v>93</v>
      </c>
      <c r="C67" s="1">
        <v>2016</v>
      </c>
      <c r="D67">
        <v>1414.72335025381</v>
      </c>
      <c r="E67">
        <v>5195.27157360406</v>
      </c>
      <c r="F67" s="13">
        <v>11465.8742816092</v>
      </c>
      <c r="G67" s="13">
        <v>13488.161637931</v>
      </c>
      <c r="H67">
        <v>5198.67959770115</v>
      </c>
      <c r="I67">
        <v>1968.66738505747</v>
      </c>
      <c r="J67" s="4">
        <v>3815.08701472557</v>
      </c>
      <c r="K67" s="4">
        <v>8098.43373493976</v>
      </c>
      <c r="L67">
        <v>0.123385562714826</v>
      </c>
      <c r="M67">
        <v>0.272131283274198</v>
      </c>
      <c r="N67">
        <v>0.213917609646223</v>
      </c>
      <c r="O67">
        <f t="shared" ref="O67:O130" si="6">D67/(D67+J67+H67)</f>
        <v>0.135659463193286</v>
      </c>
      <c r="P67">
        <f t="shared" si="5"/>
        <v>0.084735869190179</v>
      </c>
      <c r="Q67">
        <v>0.38517269536525</v>
      </c>
      <c r="R67">
        <v>2.63897884073109</v>
      </c>
      <c r="S67">
        <v>0.725197632696568</v>
      </c>
      <c r="T67">
        <f t="shared" ref="T67:T130" si="7">E67/(E67+K67+I67)</f>
        <v>0.34039737319363</v>
      </c>
      <c r="U67">
        <f t="shared" ref="U67:U130" si="8">E67/(E67+K67+G67)</f>
        <v>0.19398466820805</v>
      </c>
      <c r="V67" s="4">
        <v>0.274139966205482</v>
      </c>
      <c r="W67" s="4">
        <v>0.488313749332418</v>
      </c>
    </row>
    <row r="68" spans="1:23">
      <c r="A68">
        <v>7</v>
      </c>
      <c r="B68" s="1" t="s">
        <v>93</v>
      </c>
      <c r="C68" s="1">
        <v>2017</v>
      </c>
      <c r="D68">
        <v>1604.27721518987</v>
      </c>
      <c r="E68">
        <v>5297.77341772152</v>
      </c>
      <c r="F68" s="13">
        <v>12328.055</v>
      </c>
      <c r="G68" s="13">
        <v>14506.1064285714</v>
      </c>
      <c r="H68">
        <v>5794.52571428571</v>
      </c>
      <c r="I68">
        <v>2132.65357142857</v>
      </c>
      <c r="J68" s="4">
        <v>4299.87552396961</v>
      </c>
      <c r="K68" s="4">
        <v>8797.37004489648</v>
      </c>
      <c r="L68">
        <v>0.130132224036141</v>
      </c>
      <c r="M68">
        <v>0.27686083284344</v>
      </c>
      <c r="N68">
        <v>0.216829293938713</v>
      </c>
      <c r="O68">
        <f t="shared" si="6"/>
        <v>0.137133200264806</v>
      </c>
      <c r="P68">
        <f t="shared" si="5"/>
        <v>0.0879913852530417</v>
      </c>
      <c r="Q68">
        <v>0.36520988204574</v>
      </c>
      <c r="R68">
        <v>2.48412282646205</v>
      </c>
      <c r="S68">
        <v>0.712983712168537</v>
      </c>
      <c r="T68">
        <f t="shared" si="7"/>
        <v>0.326462883816366</v>
      </c>
      <c r="U68">
        <f t="shared" si="8"/>
        <v>0.185228737830562</v>
      </c>
      <c r="V68" s="4">
        <v>0.424474571694088</v>
      </c>
      <c r="W68" s="4">
        <v>0.766420246413315</v>
      </c>
    </row>
    <row r="69" spans="1:23">
      <c r="A69">
        <v>7</v>
      </c>
      <c r="B69" s="1" t="s">
        <v>93</v>
      </c>
      <c r="C69" s="1">
        <v>2018</v>
      </c>
      <c r="D69">
        <v>1869.52823086575</v>
      </c>
      <c r="E69">
        <v>6208.73400250941</v>
      </c>
      <c r="F69" s="13">
        <v>13050.5224199288</v>
      </c>
      <c r="G69" s="13">
        <v>15722.7138790036</v>
      </c>
      <c r="H69">
        <v>6082.3103202847</v>
      </c>
      <c r="I69">
        <v>2327.95800711744</v>
      </c>
      <c r="J69" s="4">
        <v>4650.42919534145</v>
      </c>
      <c r="K69" s="4">
        <v>10225.2628374801</v>
      </c>
      <c r="L69">
        <v>0.143253133530569</v>
      </c>
      <c r="M69">
        <v>0.307371398764514</v>
      </c>
      <c r="N69">
        <v>0.235106412037914</v>
      </c>
      <c r="O69">
        <f t="shared" si="6"/>
        <v>0.148348556662444</v>
      </c>
      <c r="P69">
        <f t="shared" si="5"/>
        <v>0.0955279709830349</v>
      </c>
      <c r="Q69">
        <v>0.394889460578475</v>
      </c>
      <c r="R69">
        <v>2.6670300682087</v>
      </c>
      <c r="S69">
        <v>0.727299754460838</v>
      </c>
      <c r="T69">
        <f t="shared" si="7"/>
        <v>0.330921487291969</v>
      </c>
      <c r="U69">
        <f t="shared" si="8"/>
        <v>0.193077397025009</v>
      </c>
      <c r="V69" s="4">
        <v>0.477561753929169</v>
      </c>
      <c r="W69" s="4">
        <v>0.789138486176758</v>
      </c>
    </row>
    <row r="70" spans="1:23">
      <c r="A70">
        <v>7</v>
      </c>
      <c r="B70" s="1" t="s">
        <v>93</v>
      </c>
      <c r="C70" s="1">
        <v>2019</v>
      </c>
      <c r="D70">
        <v>1995.56803995006</v>
      </c>
      <c r="E70">
        <v>6872.34332084894</v>
      </c>
      <c r="F70" s="13">
        <v>13502.8425531915</v>
      </c>
      <c r="G70" s="13">
        <v>16940.309929078</v>
      </c>
      <c r="H70">
        <v>6334.00496453901</v>
      </c>
      <c r="I70">
        <v>2490.43617021277</v>
      </c>
      <c r="J70" s="4">
        <v>4924.926863515</v>
      </c>
      <c r="K70" s="4">
        <v>10944.5099229844</v>
      </c>
      <c r="L70">
        <v>0.147788736489295</v>
      </c>
      <c r="M70">
        <v>0.315056279734902</v>
      </c>
      <c r="N70">
        <v>0.239576271061504</v>
      </c>
      <c r="O70">
        <f t="shared" si="6"/>
        <v>0.150557777345284</v>
      </c>
      <c r="P70">
        <f t="shared" si="5"/>
        <v>0.0977101829798952</v>
      </c>
      <c r="Q70">
        <v>0.405679904890794</v>
      </c>
      <c r="R70">
        <v>2.75949386017061</v>
      </c>
      <c r="S70">
        <v>0.734006747399071</v>
      </c>
      <c r="T70">
        <f t="shared" si="7"/>
        <v>0.338417559366416</v>
      </c>
      <c r="U70">
        <f t="shared" si="8"/>
        <v>0.197724517581027</v>
      </c>
      <c r="V70" s="4">
        <v>0.44930771313469</v>
      </c>
      <c r="W70" s="4">
        <v>0.821176789223905</v>
      </c>
    </row>
    <row r="71" spans="1:21">
      <c r="A71">
        <v>7</v>
      </c>
      <c r="B71" s="1" t="s">
        <v>93</v>
      </c>
      <c r="C71" s="1">
        <v>2020</v>
      </c>
      <c r="D71">
        <v>2185.09316770186</v>
      </c>
      <c r="E71">
        <v>7633.54037267081</v>
      </c>
      <c r="F71" s="13">
        <v>12954.2407932011</v>
      </c>
      <c r="G71" s="13">
        <v>17399.3647308782</v>
      </c>
      <c r="H71">
        <v>5861.94900849858</v>
      </c>
      <c r="I71">
        <v>2485.52195467422</v>
      </c>
      <c r="J71" s="4">
        <v>5126.55412647374</v>
      </c>
      <c r="K71" s="4">
        <v>12088.411039657</v>
      </c>
      <c r="L71">
        <v>0.168677825476942</v>
      </c>
      <c r="M71">
        <v>0.372758815290604</v>
      </c>
      <c r="N71">
        <v>0.271539917382861</v>
      </c>
      <c r="O71">
        <f t="shared" si="6"/>
        <v>0.165869145941439</v>
      </c>
      <c r="P71">
        <f t="shared" si="5"/>
        <v>0.107821239231204</v>
      </c>
      <c r="Q71">
        <v>0.438725234555476</v>
      </c>
      <c r="R71">
        <v>3.07120215064499</v>
      </c>
      <c r="S71">
        <v>0.754372305034872</v>
      </c>
      <c r="T71">
        <f t="shared" si="7"/>
        <v>0.343737454798142</v>
      </c>
      <c r="U71">
        <f t="shared" si="8"/>
        <v>0.205637654204454</v>
      </c>
    </row>
    <row r="72" spans="1:23">
      <c r="A72">
        <v>8</v>
      </c>
      <c r="B72" s="1" t="s">
        <v>97</v>
      </c>
      <c r="C72" s="1">
        <v>2011</v>
      </c>
      <c r="D72">
        <v>1107.8573274748</v>
      </c>
      <c r="E72">
        <v>2866.13767554062</v>
      </c>
      <c r="F72" s="13">
        <v>7700.10600444774</v>
      </c>
      <c r="G72" s="13">
        <v>8098.42772424018</v>
      </c>
      <c r="H72">
        <v>3804.84210526316</v>
      </c>
      <c r="I72">
        <v>1224.17420311342</v>
      </c>
      <c r="J72" s="4">
        <v>2399.90332826958</v>
      </c>
      <c r="K72" s="4">
        <v>4885.22303549233</v>
      </c>
      <c r="L72">
        <v>0.143875594288556</v>
      </c>
      <c r="M72">
        <v>0.291170381536286</v>
      </c>
      <c r="N72">
        <v>0.225508876055412</v>
      </c>
      <c r="O72">
        <f t="shared" si="6"/>
        <v>0.151499727755232</v>
      </c>
      <c r="P72">
        <f t="shared" si="5"/>
        <v>0.0988464050352835</v>
      </c>
      <c r="Q72">
        <v>0.353912854832514</v>
      </c>
      <c r="R72">
        <v>2.34128253009353</v>
      </c>
      <c r="S72">
        <v>0.700713725644743</v>
      </c>
      <c r="T72">
        <f t="shared" si="7"/>
        <v>0.319327784132764</v>
      </c>
      <c r="U72">
        <f t="shared" si="8"/>
        <v>0.180831289152235</v>
      </c>
      <c r="V72" s="4">
        <v>0.683064942354496</v>
      </c>
      <c r="W72" s="4">
        <v>1.11219882967214</v>
      </c>
    </row>
    <row r="73" spans="1:23">
      <c r="A73">
        <v>8</v>
      </c>
      <c r="B73" s="1" t="s">
        <v>97</v>
      </c>
      <c r="C73" s="1">
        <v>2012</v>
      </c>
      <c r="D73">
        <v>1364.46719563177</v>
      </c>
      <c r="E73">
        <v>3272.52367545431</v>
      </c>
      <c r="F73" s="13">
        <v>8627.92641648271</v>
      </c>
      <c r="G73" s="13">
        <v>9268.0625459897</v>
      </c>
      <c r="H73">
        <v>4133.57100809419</v>
      </c>
      <c r="I73">
        <v>1380.76747608536</v>
      </c>
      <c r="J73" s="4">
        <v>2859.87925356751</v>
      </c>
      <c r="K73" s="4">
        <v>5597.47530186608</v>
      </c>
      <c r="L73">
        <v>0.158145437242616</v>
      </c>
      <c r="M73">
        <v>0.330094050146938</v>
      </c>
      <c r="N73">
        <v>0.248173465711294</v>
      </c>
      <c r="O73">
        <f t="shared" si="6"/>
        <v>0.163254447367278</v>
      </c>
      <c r="P73">
        <f t="shared" si="5"/>
        <v>0.106165439365605</v>
      </c>
      <c r="Q73">
        <v>0.353096848366689</v>
      </c>
      <c r="R73">
        <v>2.37007586877141</v>
      </c>
      <c r="S73">
        <v>0.703270775217129</v>
      </c>
      <c r="T73">
        <f t="shared" si="7"/>
        <v>0.319246730508335</v>
      </c>
      <c r="U73">
        <f t="shared" si="8"/>
        <v>0.180423011094578</v>
      </c>
      <c r="V73" s="4">
        <v>0.750430580428979</v>
      </c>
      <c r="W73" s="4">
        <v>1.00929783632899</v>
      </c>
    </row>
    <row r="74" spans="1:23">
      <c r="A74">
        <v>8</v>
      </c>
      <c r="B74" s="1" t="s">
        <v>97</v>
      </c>
      <c r="C74" s="1">
        <v>2013</v>
      </c>
      <c r="D74">
        <v>1549.13136867428</v>
      </c>
      <c r="E74">
        <v>3955.88108944067</v>
      </c>
      <c r="F74" s="13">
        <v>9452.05852231163</v>
      </c>
      <c r="G74" s="13">
        <v>10256.9202633504</v>
      </c>
      <c r="H74">
        <v>4403.69275786394</v>
      </c>
      <c r="I74">
        <v>1497.56839795172</v>
      </c>
      <c r="J74" s="4">
        <v>3130.53320605482</v>
      </c>
      <c r="K74" s="4">
        <v>6013.33696986227</v>
      </c>
      <c r="L74">
        <v>0.163893543931997</v>
      </c>
      <c r="M74">
        <v>0.351780075008164</v>
      </c>
      <c r="N74">
        <v>0.260234694616311</v>
      </c>
      <c r="O74">
        <f t="shared" si="6"/>
        <v>0.170546122094709</v>
      </c>
      <c r="P74">
        <f t="shared" si="5"/>
        <v>0.109620840858301</v>
      </c>
      <c r="Q74">
        <v>0.385679228059875</v>
      </c>
      <c r="R74">
        <v>2.6415361694673</v>
      </c>
      <c r="S74">
        <v>0.725390617183878</v>
      </c>
      <c r="T74">
        <f t="shared" si="7"/>
        <v>0.344986025874574</v>
      </c>
      <c r="U74">
        <f t="shared" si="8"/>
        <v>0.195582618210915</v>
      </c>
      <c r="V74" s="4">
        <v>0.733023769547059</v>
      </c>
      <c r="W74" s="4">
        <v>1.16111363840009</v>
      </c>
    </row>
    <row r="75" spans="1:23">
      <c r="A75">
        <v>8</v>
      </c>
      <c r="B75" s="1" t="s">
        <v>97</v>
      </c>
      <c r="C75" s="1">
        <v>2014</v>
      </c>
      <c r="D75">
        <v>1608.47985960221</v>
      </c>
      <c r="E75">
        <v>3824.12084238676</v>
      </c>
      <c r="F75" s="13">
        <v>10193.9019607843</v>
      </c>
      <c r="G75" s="13">
        <v>11022.9164851126</v>
      </c>
      <c r="H75">
        <v>4683.62018881627</v>
      </c>
      <c r="I75">
        <v>1639.0755265069</v>
      </c>
      <c r="J75" s="4">
        <v>3313.40736728061</v>
      </c>
      <c r="K75" s="4">
        <v>6334.37161430119</v>
      </c>
      <c r="L75">
        <v>0.157788437223547</v>
      </c>
      <c r="M75">
        <v>0.343426621877452</v>
      </c>
      <c r="N75">
        <v>0.255634819412399</v>
      </c>
      <c r="O75">
        <f t="shared" si="6"/>
        <v>0.167453918881301</v>
      </c>
      <c r="P75">
        <f t="shared" si="5"/>
        <v>0.106410577683536</v>
      </c>
      <c r="Q75">
        <v>0.346924595459975</v>
      </c>
      <c r="R75">
        <v>2.33309617558411</v>
      </c>
      <c r="S75">
        <v>0.699978654283879</v>
      </c>
      <c r="T75">
        <f t="shared" si="7"/>
        <v>0.324144844753941</v>
      </c>
      <c r="U75">
        <f t="shared" si="8"/>
        <v>0.180541381968224</v>
      </c>
      <c r="V75" s="4">
        <v>0.735975875083888</v>
      </c>
      <c r="W75" s="4">
        <v>0.968637716306309</v>
      </c>
    </row>
    <row r="76" spans="1:23">
      <c r="A76">
        <v>8</v>
      </c>
      <c r="B76" s="1" t="s">
        <v>97</v>
      </c>
      <c r="C76" s="1">
        <v>2015</v>
      </c>
      <c r="D76">
        <v>1770.60614378759</v>
      </c>
      <c r="E76">
        <v>4714.73643933155</v>
      </c>
      <c r="F76" s="13">
        <v>11010.0672451193</v>
      </c>
      <c r="G76" s="13">
        <v>12717.1200289226</v>
      </c>
      <c r="H76">
        <v>5008.47360809834</v>
      </c>
      <c r="I76">
        <v>1846.86550976139</v>
      </c>
      <c r="J76" s="4">
        <v>3567.95763456037</v>
      </c>
      <c r="K76" s="4">
        <v>7585.52280697974</v>
      </c>
      <c r="L76">
        <v>0.16081701449848</v>
      </c>
      <c r="M76">
        <v>0.353522107199416</v>
      </c>
      <c r="N76">
        <v>0.261186799475992</v>
      </c>
      <c r="O76">
        <f t="shared" si="6"/>
        <v>0.17112203983209</v>
      </c>
      <c r="P76">
        <f t="shared" si="5"/>
        <v>0.108303021901101</v>
      </c>
      <c r="Q76">
        <v>0.370739320585856</v>
      </c>
      <c r="R76">
        <v>2.55283149444958</v>
      </c>
      <c r="S76">
        <v>0.7185343572972</v>
      </c>
      <c r="T76">
        <f t="shared" si="7"/>
        <v>0.333264640032791</v>
      </c>
      <c r="U76">
        <f t="shared" si="8"/>
        <v>0.188458446724631</v>
      </c>
      <c r="V76" s="4">
        <v>0.858703661491013</v>
      </c>
      <c r="W76" s="4">
        <v>1.38321195843905</v>
      </c>
    </row>
    <row r="77" spans="1:23">
      <c r="A77">
        <v>8</v>
      </c>
      <c r="B77" s="1" t="s">
        <v>97</v>
      </c>
      <c r="C77" s="1">
        <v>2016</v>
      </c>
      <c r="D77">
        <v>1989.22783761392</v>
      </c>
      <c r="E77">
        <v>5070.87986743993</v>
      </c>
      <c r="F77" s="13">
        <v>11465.8742816092</v>
      </c>
      <c r="G77" s="13">
        <v>13488.161637931</v>
      </c>
      <c r="H77">
        <v>5198.67959770115</v>
      </c>
      <c r="I77">
        <v>1968.66738505747</v>
      </c>
      <c r="J77" s="4">
        <v>3815.08701472557</v>
      </c>
      <c r="K77" s="4">
        <v>8098.43373493976</v>
      </c>
      <c r="L77">
        <v>0.173491160704994</v>
      </c>
      <c r="M77">
        <v>0.382640976469016</v>
      </c>
      <c r="N77">
        <v>0.276746446099264</v>
      </c>
      <c r="O77">
        <f t="shared" si="6"/>
        <v>0.180789679268317</v>
      </c>
      <c r="P77">
        <f t="shared" si="5"/>
        <v>0.1151827476923</v>
      </c>
      <c r="Q77">
        <v>0.375950407739758</v>
      </c>
      <c r="R77">
        <v>2.57579310041341</v>
      </c>
      <c r="S77">
        <v>0.720341761416681</v>
      </c>
      <c r="T77">
        <f t="shared" si="7"/>
        <v>0.334977291334174</v>
      </c>
      <c r="U77">
        <f t="shared" si="8"/>
        <v>0.190223560998451</v>
      </c>
      <c r="V77" s="4">
        <v>0.370970111725168</v>
      </c>
      <c r="W77" s="4">
        <v>0.533385472539195</v>
      </c>
    </row>
    <row r="78" spans="1:23">
      <c r="A78">
        <v>8</v>
      </c>
      <c r="B78" s="1" t="s">
        <v>97</v>
      </c>
      <c r="C78" s="1">
        <v>2017</v>
      </c>
      <c r="D78">
        <v>2322.30608840701</v>
      </c>
      <c r="E78">
        <v>5988.42618849041</v>
      </c>
      <c r="F78" s="13">
        <v>12328.055</v>
      </c>
      <c r="G78" s="13">
        <v>14506.1064285714</v>
      </c>
      <c r="H78">
        <v>5794.52571428571</v>
      </c>
      <c r="I78">
        <v>2132.65357142857</v>
      </c>
      <c r="J78" s="4">
        <v>4299.87552396961</v>
      </c>
      <c r="K78" s="4">
        <v>8797.37004489648</v>
      </c>
      <c r="L78">
        <v>0.188375707960989</v>
      </c>
      <c r="M78">
        <v>0.400775870694928</v>
      </c>
      <c r="N78">
        <v>0.286109918852402</v>
      </c>
      <c r="O78">
        <f t="shared" si="6"/>
        <v>0.187030750368122</v>
      </c>
      <c r="P78">
        <f t="shared" si="5"/>
        <v>0.122547603806186</v>
      </c>
      <c r="Q78">
        <v>0.41282105697884</v>
      </c>
      <c r="R78">
        <v>2.80796950274443</v>
      </c>
      <c r="S78">
        <v>0.737392854832662</v>
      </c>
      <c r="T78">
        <f t="shared" si="7"/>
        <v>0.353958327008538</v>
      </c>
      <c r="U78">
        <f t="shared" si="8"/>
        <v>0.204439645235734</v>
      </c>
      <c r="V78" s="4">
        <v>0.121900088025911</v>
      </c>
      <c r="W78" s="4">
        <v>0.292127423400626</v>
      </c>
    </row>
    <row r="79" spans="1:23">
      <c r="A79">
        <v>8</v>
      </c>
      <c r="B79" s="1" t="s">
        <v>97</v>
      </c>
      <c r="C79" s="1">
        <v>2018</v>
      </c>
      <c r="D79">
        <v>2370.53145695364</v>
      </c>
      <c r="E79">
        <v>8695.95612582782</v>
      </c>
      <c r="F79" s="13">
        <v>13050.5224199288</v>
      </c>
      <c r="G79" s="13">
        <v>15722.7138790036</v>
      </c>
      <c r="H79">
        <v>6082.3103202847</v>
      </c>
      <c r="I79">
        <v>2327.95800711744</v>
      </c>
      <c r="J79" s="4">
        <v>4650.42919534145</v>
      </c>
      <c r="K79" s="4">
        <v>10225.2628374801</v>
      </c>
      <c r="L79">
        <v>0.181642648522156</v>
      </c>
      <c r="M79">
        <v>0.389741945432781</v>
      </c>
      <c r="N79">
        <v>0.280441953064467</v>
      </c>
      <c r="O79">
        <f t="shared" si="6"/>
        <v>0.180911427529376</v>
      </c>
      <c r="P79">
        <f t="shared" si="5"/>
        <v>0.118104449403349</v>
      </c>
      <c r="Q79">
        <v>0.553082387223276</v>
      </c>
      <c r="R79">
        <v>3.73544372331503</v>
      </c>
      <c r="S79">
        <v>0.788826547536299</v>
      </c>
      <c r="T79">
        <f t="shared" si="7"/>
        <v>0.409237314834869</v>
      </c>
      <c r="U79">
        <f t="shared" si="8"/>
        <v>0.25100949610453</v>
      </c>
      <c r="V79" s="4">
        <v>0.742845053985959</v>
      </c>
      <c r="W79" s="4">
        <v>1.61271984750651</v>
      </c>
    </row>
    <row r="80" spans="1:23">
      <c r="A80">
        <v>8</v>
      </c>
      <c r="B80" s="1" t="s">
        <v>97</v>
      </c>
      <c r="C80" s="1">
        <v>2019</v>
      </c>
      <c r="D80">
        <v>2444.07572016461</v>
      </c>
      <c r="E80">
        <v>6494.40329218107</v>
      </c>
      <c r="F80" s="13">
        <v>13502.8425531915</v>
      </c>
      <c r="G80" s="13">
        <v>16940.309929078</v>
      </c>
      <c r="H80">
        <v>6334.00496453901</v>
      </c>
      <c r="I80">
        <v>2490.43617021277</v>
      </c>
      <c r="J80" s="4">
        <v>4924.926863515</v>
      </c>
      <c r="K80" s="4">
        <v>10944.5099229844</v>
      </c>
      <c r="L80">
        <v>0.181004533714787</v>
      </c>
      <c r="M80">
        <v>0.385865772737437</v>
      </c>
      <c r="N80">
        <v>0.278429397946133</v>
      </c>
      <c r="O80">
        <f t="shared" si="6"/>
        <v>0.178360532282005</v>
      </c>
      <c r="P80">
        <f t="shared" si="5"/>
        <v>0.117099168958811</v>
      </c>
      <c r="Q80">
        <v>0.383369803703145</v>
      </c>
      <c r="R80">
        <v>2.60773729913593</v>
      </c>
      <c r="S80">
        <v>0.722817955664481</v>
      </c>
      <c r="T80">
        <f t="shared" si="7"/>
        <v>0.325871315043826</v>
      </c>
      <c r="U80">
        <f t="shared" si="8"/>
        <v>0.188904887842659</v>
      </c>
      <c r="V80" s="4">
        <v>0.362005302596483</v>
      </c>
      <c r="W80" s="4">
        <v>0.563004005225434</v>
      </c>
    </row>
    <row r="81" spans="1:21">
      <c r="A81">
        <v>8</v>
      </c>
      <c r="B81" s="1" t="s">
        <v>97</v>
      </c>
      <c r="C81" s="1">
        <v>2020</v>
      </c>
      <c r="D81">
        <v>2297.05400981997</v>
      </c>
      <c r="E81">
        <v>6563.82978723404</v>
      </c>
      <c r="F81" s="13">
        <v>12954.2407932011</v>
      </c>
      <c r="G81" s="13">
        <v>17399.3647308782</v>
      </c>
      <c r="H81">
        <v>5861.94900849858</v>
      </c>
      <c r="I81">
        <v>2485.52195467422</v>
      </c>
      <c r="J81" s="4">
        <v>5126.55412647374</v>
      </c>
      <c r="K81" s="4">
        <v>12088.411039657</v>
      </c>
      <c r="L81">
        <v>0.177320620057143</v>
      </c>
      <c r="M81">
        <v>0.391858408609445</v>
      </c>
      <c r="N81">
        <v>0.281536114726595</v>
      </c>
      <c r="O81">
        <f t="shared" si="6"/>
        <v>0.17289858338537</v>
      </c>
      <c r="P81">
        <f t="shared" si="5"/>
        <v>0.11272308562928</v>
      </c>
      <c r="Q81">
        <v>0.377245370090173</v>
      </c>
      <c r="R81">
        <v>2.64082551147466</v>
      </c>
      <c r="S81">
        <v>0.725337015781631</v>
      </c>
      <c r="T81">
        <f t="shared" si="7"/>
        <v>0.310526230001905</v>
      </c>
      <c r="U81">
        <f t="shared" si="8"/>
        <v>0.182067613513527</v>
      </c>
    </row>
    <row r="82" spans="1:23">
      <c r="A82">
        <v>9</v>
      </c>
      <c r="B82" s="1" t="s">
        <v>101</v>
      </c>
      <c r="C82" s="1">
        <v>2011</v>
      </c>
      <c r="D82">
        <v>1775.5027813436</v>
      </c>
      <c r="E82">
        <v>4953.26272999572</v>
      </c>
      <c r="F82" s="13">
        <v>7700.10600444774</v>
      </c>
      <c r="G82" s="13">
        <v>8098.42772424018</v>
      </c>
      <c r="H82">
        <v>3804.84210526316</v>
      </c>
      <c r="I82">
        <v>1224.17420311342</v>
      </c>
      <c r="J82" s="4">
        <v>2399.90332826958</v>
      </c>
      <c r="K82" s="4">
        <v>4885.22303549233</v>
      </c>
      <c r="L82">
        <v>0.230581602424439</v>
      </c>
      <c r="M82">
        <v>0.46664295974006</v>
      </c>
      <c r="N82">
        <v>0.318170797221681</v>
      </c>
      <c r="O82">
        <f t="shared" si="6"/>
        <v>0.22248716249625</v>
      </c>
      <c r="P82">
        <f t="shared" si="5"/>
        <v>0.149509576032629</v>
      </c>
      <c r="Q82">
        <v>0.611632640144412</v>
      </c>
      <c r="R82">
        <v>4.04620740855197</v>
      </c>
      <c r="S82">
        <v>0.801831371753514</v>
      </c>
      <c r="T82">
        <f t="shared" si="7"/>
        <v>0.447746088558655</v>
      </c>
      <c r="U82">
        <f t="shared" si="8"/>
        <v>0.276149111876592</v>
      </c>
      <c r="V82" s="4">
        <v>0.161318088890979</v>
      </c>
      <c r="W82" s="4">
        <v>0.396298305490164</v>
      </c>
    </row>
    <row r="83" spans="1:23">
      <c r="A83">
        <v>9</v>
      </c>
      <c r="B83" s="1" t="s">
        <v>101</v>
      </c>
      <c r="C83" s="1">
        <v>2012</v>
      </c>
      <c r="D83">
        <v>2275</v>
      </c>
      <c r="E83">
        <v>5690.89880444065</v>
      </c>
      <c r="F83" s="13">
        <v>8627.92641648271</v>
      </c>
      <c r="G83" s="13">
        <v>9268.0625459897</v>
      </c>
      <c r="H83">
        <v>4133.57100809419</v>
      </c>
      <c r="I83">
        <v>1380.76747608536</v>
      </c>
      <c r="J83" s="4">
        <v>2859.87925356751</v>
      </c>
      <c r="K83" s="4">
        <v>5597.47530186608</v>
      </c>
      <c r="L83">
        <v>0.263678651182498</v>
      </c>
      <c r="M83">
        <v>0.550371578362919</v>
      </c>
      <c r="N83">
        <v>0.354993335819579</v>
      </c>
      <c r="O83">
        <f t="shared" si="6"/>
        <v>0.245456353087461</v>
      </c>
      <c r="P83">
        <f t="shared" si="5"/>
        <v>0.165300597461077</v>
      </c>
      <c r="Q83">
        <v>0.614033275692891</v>
      </c>
      <c r="R83">
        <v>4.12154754729234</v>
      </c>
      <c r="S83">
        <v>0.804746516406222</v>
      </c>
      <c r="T83">
        <f t="shared" si="7"/>
        <v>0.44919371746149</v>
      </c>
      <c r="U83">
        <f t="shared" si="8"/>
        <v>0.276842669802157</v>
      </c>
      <c r="V83" s="4">
        <v>0.171419626880703</v>
      </c>
      <c r="W83" s="4">
        <v>0.386060917304749</v>
      </c>
    </row>
    <row r="84" spans="1:23">
      <c r="A84">
        <v>9</v>
      </c>
      <c r="B84" s="1" t="s">
        <v>101</v>
      </c>
      <c r="C84" s="1">
        <v>2013</v>
      </c>
      <c r="D84">
        <v>2537.32490897408</v>
      </c>
      <c r="E84">
        <v>6314.4313557507</v>
      </c>
      <c r="F84" s="13">
        <v>9452.05852231163</v>
      </c>
      <c r="G84" s="13">
        <v>10256.9202633504</v>
      </c>
      <c r="H84">
        <v>4403.69275786394</v>
      </c>
      <c r="I84">
        <v>1497.56839795172</v>
      </c>
      <c r="J84" s="4">
        <v>3130.53320605482</v>
      </c>
      <c r="K84" s="4">
        <v>6013.33696986227</v>
      </c>
      <c r="L84">
        <v>0.268441514933992</v>
      </c>
      <c r="M84">
        <v>0.576181184403256</v>
      </c>
      <c r="N84">
        <v>0.365555172276339</v>
      </c>
      <c r="O84">
        <f t="shared" si="6"/>
        <v>0.251929910397731</v>
      </c>
      <c r="P84">
        <f t="shared" si="5"/>
        <v>0.167813419202844</v>
      </c>
      <c r="Q84">
        <v>0.615626444744156</v>
      </c>
      <c r="R84">
        <v>4.21645606597146</v>
      </c>
      <c r="S84">
        <v>0.808298970152686</v>
      </c>
      <c r="T84">
        <f t="shared" si="7"/>
        <v>0.456728937747174</v>
      </c>
      <c r="U84">
        <f t="shared" si="8"/>
        <v>0.279589037983744</v>
      </c>
      <c r="V84" s="4">
        <v>0.765837412260148</v>
      </c>
      <c r="W84" s="4">
        <v>1.13665031601045</v>
      </c>
    </row>
    <row r="85" spans="1:23">
      <c r="A85">
        <v>9</v>
      </c>
      <c r="B85" s="1" t="s">
        <v>101</v>
      </c>
      <c r="C85" s="1">
        <v>2014</v>
      </c>
      <c r="D85">
        <v>2684.16559965856</v>
      </c>
      <c r="E85">
        <v>7036.14383269313</v>
      </c>
      <c r="F85" s="13">
        <v>10193.9019607843</v>
      </c>
      <c r="G85" s="13">
        <v>11022.9164851126</v>
      </c>
      <c r="H85">
        <v>4683.62018881627</v>
      </c>
      <c r="I85">
        <v>1639.0755265069</v>
      </c>
      <c r="J85" s="4">
        <v>3313.40736728061</v>
      </c>
      <c r="K85" s="4">
        <v>6334.37161430119</v>
      </c>
      <c r="L85">
        <v>0.263310909795334</v>
      </c>
      <c r="M85">
        <v>0.573096342454905</v>
      </c>
      <c r="N85">
        <v>0.364311025960785</v>
      </c>
      <c r="O85">
        <f t="shared" si="6"/>
        <v>0.251298292289774</v>
      </c>
      <c r="P85">
        <f t="shared" si="5"/>
        <v>0.165776472596864</v>
      </c>
      <c r="Q85">
        <v>0.638319617335038</v>
      </c>
      <c r="R85">
        <v>4.29275144366785</v>
      </c>
      <c r="S85">
        <v>0.8110623537411</v>
      </c>
      <c r="T85">
        <f t="shared" si="7"/>
        <v>0.468776520633716</v>
      </c>
      <c r="U85">
        <f t="shared" si="8"/>
        <v>0.288444194825742</v>
      </c>
      <c r="V85" s="4">
        <v>0.154727793977466</v>
      </c>
      <c r="W85" s="4">
        <v>0.368476781765323</v>
      </c>
    </row>
    <row r="86" spans="1:23">
      <c r="A86">
        <v>9</v>
      </c>
      <c r="B86" s="1" t="s">
        <v>101</v>
      </c>
      <c r="C86" s="1">
        <v>2015</v>
      </c>
      <c r="D86">
        <v>2845.00117268289</v>
      </c>
      <c r="E86">
        <v>8320.96756998785</v>
      </c>
      <c r="F86" s="13">
        <v>11010.0672451193</v>
      </c>
      <c r="G86" s="13">
        <v>12717.1200289226</v>
      </c>
      <c r="H86">
        <v>5008.47360809834</v>
      </c>
      <c r="I86">
        <v>1846.86550976139</v>
      </c>
      <c r="J86" s="4">
        <v>3567.95763456037</v>
      </c>
      <c r="K86" s="4">
        <v>7585.52280697974</v>
      </c>
      <c r="L86">
        <v>0.258399981520917</v>
      </c>
      <c r="M86">
        <v>0.56803756898763</v>
      </c>
      <c r="N86">
        <v>0.362260178086403</v>
      </c>
      <c r="O86">
        <f t="shared" si="6"/>
        <v>0.24909320208045</v>
      </c>
      <c r="P86">
        <f t="shared" si="5"/>
        <v>0.163289727291495</v>
      </c>
      <c r="Q86">
        <v>0.654312261822128</v>
      </c>
      <c r="R86">
        <v>4.50545398460708</v>
      </c>
      <c r="S86">
        <v>0.818361936582171</v>
      </c>
      <c r="T86">
        <f t="shared" si="7"/>
        <v>0.468698291358422</v>
      </c>
      <c r="U86">
        <f t="shared" si="8"/>
        <v>0.290702935513528</v>
      </c>
      <c r="V86" s="4">
        <v>0.707291975306006</v>
      </c>
      <c r="W86" s="4">
        <v>1.21608079555359</v>
      </c>
    </row>
    <row r="87" spans="1:23">
      <c r="A87">
        <v>9</v>
      </c>
      <c r="B87" s="1" t="s">
        <v>101</v>
      </c>
      <c r="C87" s="1">
        <v>2016</v>
      </c>
      <c r="D87">
        <v>3014.82978723404</v>
      </c>
      <c r="E87">
        <v>8833.87446808511</v>
      </c>
      <c r="F87" s="13">
        <v>11465.8742816092</v>
      </c>
      <c r="G87" s="13">
        <v>13488.161637931</v>
      </c>
      <c r="H87">
        <v>5198.67959770115</v>
      </c>
      <c r="I87">
        <v>1968.66738505747</v>
      </c>
      <c r="J87" s="4">
        <v>3815.08701472557</v>
      </c>
      <c r="K87" s="4">
        <v>8098.43373493976</v>
      </c>
      <c r="L87">
        <v>0.262939372366023</v>
      </c>
      <c r="M87">
        <v>0.579922214973048</v>
      </c>
      <c r="N87">
        <v>0.36705744718131</v>
      </c>
      <c r="O87">
        <f t="shared" si="6"/>
        <v>0.25063853562491</v>
      </c>
      <c r="P87">
        <f t="shared" si="5"/>
        <v>0.164782696384286</v>
      </c>
      <c r="Q87">
        <v>0.654935394846005</v>
      </c>
      <c r="R87">
        <v>4.4872356473906</v>
      </c>
      <c r="S87">
        <v>0.817758874548145</v>
      </c>
      <c r="T87">
        <f t="shared" si="7"/>
        <v>0.46737664026481</v>
      </c>
      <c r="U87">
        <f t="shared" si="8"/>
        <v>0.290392440165136</v>
      </c>
      <c r="V87" s="4">
        <v>0.44750187010955</v>
      </c>
      <c r="W87" s="4">
        <v>0.845837120649005</v>
      </c>
    </row>
    <row r="88" spans="1:23">
      <c r="A88">
        <v>9</v>
      </c>
      <c r="B88" s="1" t="s">
        <v>101</v>
      </c>
      <c r="C88" s="1">
        <v>2017</v>
      </c>
      <c r="D88">
        <v>2920.11397849462</v>
      </c>
      <c r="E88">
        <v>10162.9311827957</v>
      </c>
      <c r="F88" s="13">
        <v>12328.055</v>
      </c>
      <c r="G88" s="13">
        <v>14506.1064285714</v>
      </c>
      <c r="H88">
        <v>5794.52571428571</v>
      </c>
      <c r="I88">
        <v>2132.65357142857</v>
      </c>
      <c r="J88" s="4">
        <v>4299.87552396961</v>
      </c>
      <c r="K88" s="4">
        <v>8797.37004489648</v>
      </c>
      <c r="L88">
        <v>0.236867371089326</v>
      </c>
      <c r="M88">
        <v>0.503943570617942</v>
      </c>
      <c r="N88">
        <v>0.335081435542745</v>
      </c>
      <c r="O88">
        <f t="shared" si="6"/>
        <v>0.224373626666968</v>
      </c>
      <c r="P88">
        <f t="shared" si="5"/>
        <v>0.14938138585302</v>
      </c>
      <c r="Q88">
        <v>0.700596761290724</v>
      </c>
      <c r="R88">
        <v>4.76539242892037</v>
      </c>
      <c r="S88">
        <v>0.826551269089022</v>
      </c>
      <c r="T88">
        <f t="shared" si="7"/>
        <v>0.481816382748771</v>
      </c>
      <c r="U88">
        <f t="shared" si="8"/>
        <v>0.303675592766934</v>
      </c>
      <c r="V88" s="4">
        <v>0.43134890257744</v>
      </c>
      <c r="W88" s="4">
        <v>1.00840202867106</v>
      </c>
    </row>
    <row r="89" spans="1:23">
      <c r="A89">
        <v>9</v>
      </c>
      <c r="B89" s="1" t="s">
        <v>101</v>
      </c>
      <c r="C89" s="1">
        <v>2018</v>
      </c>
      <c r="D89">
        <v>3373.77204301075</v>
      </c>
      <c r="E89">
        <v>12048.5075268817</v>
      </c>
      <c r="F89" s="13">
        <v>13050.5224199288</v>
      </c>
      <c r="G89" s="13">
        <v>15722.7138790036</v>
      </c>
      <c r="H89">
        <v>6082.3103202847</v>
      </c>
      <c r="I89">
        <v>2327.95800711744</v>
      </c>
      <c r="J89" s="4">
        <v>4650.42919534145</v>
      </c>
      <c r="K89" s="4">
        <v>10225.2628374801</v>
      </c>
      <c r="L89">
        <v>0.25851624436573</v>
      </c>
      <c r="M89">
        <v>0.554685944214177</v>
      </c>
      <c r="N89">
        <v>0.35678327592686</v>
      </c>
      <c r="O89">
        <f t="shared" si="6"/>
        <v>0.23916416393854</v>
      </c>
      <c r="P89">
        <f t="shared" si="5"/>
        <v>0.160086181803151</v>
      </c>
      <c r="Q89">
        <v>0.766312204089114</v>
      </c>
      <c r="R89">
        <v>5.17556909963363</v>
      </c>
      <c r="S89">
        <v>0.83807160378801</v>
      </c>
      <c r="T89">
        <f t="shared" si="7"/>
        <v>0.489742319927794</v>
      </c>
      <c r="U89">
        <f t="shared" si="8"/>
        <v>0.317095325180921</v>
      </c>
      <c r="V89" s="4">
        <v>0.481125892358</v>
      </c>
      <c r="W89" s="4">
        <v>1.04279424876748</v>
      </c>
    </row>
    <row r="90" spans="1:23">
      <c r="A90">
        <v>9</v>
      </c>
      <c r="B90" s="1" t="s">
        <v>101</v>
      </c>
      <c r="C90" s="1">
        <v>2019</v>
      </c>
      <c r="D90">
        <v>3626.31827956989</v>
      </c>
      <c r="E90">
        <v>13140.6516129032</v>
      </c>
      <c r="F90" s="13">
        <v>13502.8425531915</v>
      </c>
      <c r="G90" s="13">
        <v>16940.309929078</v>
      </c>
      <c r="H90">
        <v>6334.00496453901</v>
      </c>
      <c r="I90">
        <v>2490.43617021277</v>
      </c>
      <c r="J90" s="4">
        <v>4924.926863515</v>
      </c>
      <c r="K90" s="4">
        <v>10944.5099229844</v>
      </c>
      <c r="L90">
        <v>0.268559621078659</v>
      </c>
      <c r="M90">
        <v>0.57251585685074</v>
      </c>
      <c r="N90">
        <v>0.364076364862426</v>
      </c>
      <c r="O90">
        <f t="shared" si="6"/>
        <v>0.243618229680438</v>
      </c>
      <c r="P90">
        <f t="shared" si="5"/>
        <v>0.164428396654202</v>
      </c>
      <c r="Q90">
        <v>0.775703140492567</v>
      </c>
      <c r="R90">
        <v>5.27644585718515</v>
      </c>
      <c r="S90">
        <v>0.840674161340017</v>
      </c>
      <c r="T90">
        <f t="shared" si="7"/>
        <v>0.494463069400196</v>
      </c>
      <c r="U90">
        <f t="shared" si="8"/>
        <v>0.32030470689715</v>
      </c>
      <c r="V90" s="4">
        <v>0.495255440157376</v>
      </c>
      <c r="W90" s="4">
        <v>1.04301053183642</v>
      </c>
    </row>
    <row r="91" spans="1:21">
      <c r="A91">
        <v>9</v>
      </c>
      <c r="B91" s="1" t="s">
        <v>101</v>
      </c>
      <c r="C91" s="1">
        <v>2020</v>
      </c>
      <c r="D91">
        <v>3774.1935483871</v>
      </c>
      <c r="E91">
        <v>13894.623655914</v>
      </c>
      <c r="F91" s="13">
        <v>12954.2407932011</v>
      </c>
      <c r="G91" s="13">
        <v>17399.3647308782</v>
      </c>
      <c r="H91">
        <v>5861.94900849858</v>
      </c>
      <c r="I91">
        <v>2485.52195467422</v>
      </c>
      <c r="J91" s="4">
        <v>5126.55412647374</v>
      </c>
      <c r="K91" s="4">
        <v>12088.411039657</v>
      </c>
      <c r="L91">
        <v>0.291348108209316</v>
      </c>
      <c r="M91">
        <v>0.643846192267336</v>
      </c>
      <c r="N91">
        <v>0.391670580432642</v>
      </c>
      <c r="O91">
        <f t="shared" si="6"/>
        <v>0.255657460783665</v>
      </c>
      <c r="P91">
        <f t="shared" si="5"/>
        <v>0.17269254357661</v>
      </c>
      <c r="Q91">
        <v>0.79857074501436</v>
      </c>
      <c r="R91">
        <v>5.59022366701853</v>
      </c>
      <c r="S91">
        <v>0.848260081823231</v>
      </c>
      <c r="T91">
        <f t="shared" si="7"/>
        <v>0.488069129271937</v>
      </c>
      <c r="U91">
        <f t="shared" si="8"/>
        <v>0.320282507182919</v>
      </c>
    </row>
    <row r="92" spans="1:23">
      <c r="A92">
        <v>10</v>
      </c>
      <c r="B92" s="1" t="s">
        <v>105</v>
      </c>
      <c r="C92" s="1">
        <v>2011</v>
      </c>
      <c r="D92">
        <v>1899.55383382314</v>
      </c>
      <c r="E92">
        <v>5139.14507079882</v>
      </c>
      <c r="F92" s="13">
        <v>7700.10600444774</v>
      </c>
      <c r="G92" s="13">
        <v>8098.42772424018</v>
      </c>
      <c r="H92">
        <v>3804.84210526316</v>
      </c>
      <c r="I92">
        <v>1224.17420311342</v>
      </c>
      <c r="J92" s="4">
        <v>2399.90332826958</v>
      </c>
      <c r="K92" s="4">
        <v>4885.22303549233</v>
      </c>
      <c r="L92">
        <v>0.246691906932959</v>
      </c>
      <c r="M92">
        <v>0.499246428963642</v>
      </c>
      <c r="N92">
        <v>0.332998244530585</v>
      </c>
      <c r="O92">
        <f t="shared" si="6"/>
        <v>0.23438841177479</v>
      </c>
      <c r="P92">
        <f t="shared" si="5"/>
        <v>0.15830191544971</v>
      </c>
      <c r="Q92">
        <v>0.634585532623371</v>
      </c>
      <c r="R92">
        <v>4.19805045534249</v>
      </c>
      <c r="S92">
        <v>0.807620182106503</v>
      </c>
      <c r="T92">
        <f t="shared" si="7"/>
        <v>0.456872093240218</v>
      </c>
      <c r="U92">
        <f t="shared" si="8"/>
        <v>0.283573523580779</v>
      </c>
      <c r="V92" s="4">
        <v>0.809044054824065</v>
      </c>
      <c r="W92" s="4">
        <v>1.45495229109087</v>
      </c>
    </row>
    <row r="93" spans="1:23">
      <c r="A93">
        <v>10</v>
      </c>
      <c r="B93" s="1" t="s">
        <v>105</v>
      </c>
      <c r="C93" s="1">
        <v>2012</v>
      </c>
      <c r="D93">
        <v>2189.26240382064</v>
      </c>
      <c r="E93">
        <v>6256.21650305121</v>
      </c>
      <c r="F93" s="13">
        <v>8627.92641648271</v>
      </c>
      <c r="G93" s="13">
        <v>9268.0625459897</v>
      </c>
      <c r="H93">
        <v>4133.57100809419</v>
      </c>
      <c r="I93">
        <v>1380.76747608536</v>
      </c>
      <c r="J93" s="4">
        <v>2859.87925356751</v>
      </c>
      <c r="K93" s="4">
        <v>5597.47530186608</v>
      </c>
      <c r="L93">
        <v>0.253741431966584</v>
      </c>
      <c r="M93">
        <v>0.529629804237962</v>
      </c>
      <c r="N93">
        <v>0.346247047991992</v>
      </c>
      <c r="O93">
        <f t="shared" si="6"/>
        <v>0.238411293435113</v>
      </c>
      <c r="P93">
        <f t="shared" si="5"/>
        <v>0.16006810757951</v>
      </c>
      <c r="Q93">
        <v>0.675029594589678</v>
      </c>
      <c r="R93">
        <v>4.53097035627485</v>
      </c>
      <c r="S93">
        <v>0.819199898826884</v>
      </c>
      <c r="T93">
        <f t="shared" si="7"/>
        <v>0.472721731218114</v>
      </c>
      <c r="U93">
        <f t="shared" si="8"/>
        <v>0.296197768381989</v>
      </c>
      <c r="V93" s="4">
        <v>0.808530524510335</v>
      </c>
      <c r="W93" s="4">
        <v>1.54594382074463</v>
      </c>
    </row>
    <row r="94" spans="1:23">
      <c r="A94">
        <v>10</v>
      </c>
      <c r="B94" s="1" t="s">
        <v>105</v>
      </c>
      <c r="C94" s="1">
        <v>2013</v>
      </c>
      <c r="D94">
        <v>2710.93626024861</v>
      </c>
      <c r="E94">
        <v>6922.88548003174</v>
      </c>
      <c r="F94" s="13">
        <v>9452.05852231163</v>
      </c>
      <c r="G94" s="13">
        <v>10256.9202633504</v>
      </c>
      <c r="H94">
        <v>4403.69275786394</v>
      </c>
      <c r="I94">
        <v>1497.56839795172</v>
      </c>
      <c r="J94" s="4">
        <v>3130.53320605482</v>
      </c>
      <c r="K94" s="4">
        <v>6013.33696986227</v>
      </c>
      <c r="L94">
        <v>0.286809085433552</v>
      </c>
      <c r="M94">
        <v>0.615605222550444</v>
      </c>
      <c r="N94">
        <v>0.381036910476577</v>
      </c>
      <c r="O94">
        <f t="shared" si="6"/>
        <v>0.2646064748349</v>
      </c>
      <c r="P94">
        <f t="shared" si="5"/>
        <v>0.177260358909122</v>
      </c>
      <c r="Q94">
        <v>0.674947772068415</v>
      </c>
      <c r="R94">
        <v>4.62275078019837</v>
      </c>
      <c r="S94">
        <v>0.822151107333141</v>
      </c>
      <c r="T94">
        <f t="shared" si="7"/>
        <v>0.479630441718989</v>
      </c>
      <c r="U94">
        <f t="shared" si="8"/>
        <v>0.298488461250162</v>
      </c>
      <c r="V94" s="4">
        <v>0.840391071213533</v>
      </c>
      <c r="W94" s="4">
        <v>1.53416011954778</v>
      </c>
    </row>
    <row r="95" spans="1:23">
      <c r="A95">
        <v>10</v>
      </c>
      <c r="B95" s="1" t="s">
        <v>105</v>
      </c>
      <c r="C95" s="1">
        <v>2014</v>
      </c>
      <c r="D95">
        <v>2825.33490937746</v>
      </c>
      <c r="E95">
        <v>6680.341476228</v>
      </c>
      <c r="F95" s="13">
        <v>10193.9019607843</v>
      </c>
      <c r="G95" s="13">
        <v>11022.9164851126</v>
      </c>
      <c r="H95">
        <v>4683.62018881627</v>
      </c>
      <c r="I95">
        <v>1639.0755265069</v>
      </c>
      <c r="J95" s="4">
        <v>3313.40736728061</v>
      </c>
      <c r="K95" s="4">
        <v>6334.37161430119</v>
      </c>
      <c r="L95">
        <v>0.277159317427856</v>
      </c>
      <c r="M95">
        <v>0.603237409413322</v>
      </c>
      <c r="N95">
        <v>0.376262059425165</v>
      </c>
      <c r="O95">
        <f t="shared" si="6"/>
        <v>0.261064524348624</v>
      </c>
      <c r="P95">
        <f t="shared" si="5"/>
        <v>0.172986986571373</v>
      </c>
      <c r="Q95">
        <v>0.606041194746454</v>
      </c>
      <c r="R95">
        <v>4.07567642136952</v>
      </c>
      <c r="S95">
        <v>0.8029819245786</v>
      </c>
      <c r="T95">
        <f t="shared" si="7"/>
        <v>0.455878111170624</v>
      </c>
      <c r="U95">
        <f t="shared" si="8"/>
        <v>0.277911823842956</v>
      </c>
      <c r="V95" s="4">
        <v>0.812867797956399</v>
      </c>
      <c r="W95" s="4">
        <v>1.30440206649533</v>
      </c>
    </row>
    <row r="96" spans="1:23">
      <c r="A96">
        <v>10</v>
      </c>
      <c r="B96" s="1" t="s">
        <v>105</v>
      </c>
      <c r="C96" s="1">
        <v>2015</v>
      </c>
      <c r="D96">
        <v>2543.86295279194</v>
      </c>
      <c r="E96">
        <v>7651.00039231071</v>
      </c>
      <c r="F96" s="13">
        <v>11010.0672451193</v>
      </c>
      <c r="G96" s="13">
        <v>12717.1200289226</v>
      </c>
      <c r="H96">
        <v>5008.47360809834</v>
      </c>
      <c r="I96">
        <v>1846.86550976139</v>
      </c>
      <c r="J96" s="4">
        <v>3567.95763456037</v>
      </c>
      <c r="K96" s="4">
        <v>7585.52280697974</v>
      </c>
      <c r="L96">
        <v>0.231048811615535</v>
      </c>
      <c r="M96">
        <v>0.507911821413754</v>
      </c>
      <c r="N96">
        <v>0.336831248486107</v>
      </c>
      <c r="O96">
        <f t="shared" si="6"/>
        <v>0.228758601893162</v>
      </c>
      <c r="P96">
        <f t="shared" si="5"/>
        <v>0.148573742433209</v>
      </c>
      <c r="Q96">
        <v>0.601629958269639</v>
      </c>
      <c r="R96">
        <v>4.14269493467296</v>
      </c>
      <c r="S96">
        <v>0.805549422490955</v>
      </c>
      <c r="T96">
        <f t="shared" si="7"/>
        <v>0.447861985851597</v>
      </c>
      <c r="U96">
        <f t="shared" si="8"/>
        <v>0.273703156681513</v>
      </c>
      <c r="V96" s="4">
        <v>0.740024590417785</v>
      </c>
      <c r="W96" s="4">
        <v>1.3822482192057</v>
      </c>
    </row>
    <row r="97" spans="1:23">
      <c r="A97">
        <v>10</v>
      </c>
      <c r="B97" s="1" t="s">
        <v>105</v>
      </c>
      <c r="C97" s="1">
        <v>2016</v>
      </c>
      <c r="D97">
        <v>2144.46736292428</v>
      </c>
      <c r="E97">
        <v>7930.89033942559</v>
      </c>
      <c r="F97" s="13">
        <v>11465.8742816092</v>
      </c>
      <c r="G97" s="13">
        <v>13488.161637931</v>
      </c>
      <c r="H97">
        <v>5198.67959770115</v>
      </c>
      <c r="I97">
        <v>1968.66738505747</v>
      </c>
      <c r="J97" s="4">
        <v>3815.08701472557</v>
      </c>
      <c r="K97" s="4">
        <v>8098.43373493976</v>
      </c>
      <c r="L97">
        <v>0.187030427009297</v>
      </c>
      <c r="M97">
        <v>0.412502313832259</v>
      </c>
      <c r="N97">
        <v>0.292036557953027</v>
      </c>
      <c r="O97">
        <f t="shared" si="6"/>
        <v>0.192186986548364</v>
      </c>
      <c r="P97">
        <f t="shared" si="5"/>
        <v>0.123065400849397</v>
      </c>
      <c r="Q97">
        <v>0.58798897524497</v>
      </c>
      <c r="R97">
        <v>4.02855779479176</v>
      </c>
      <c r="S97">
        <v>0.801135824463282</v>
      </c>
      <c r="T97">
        <f t="shared" si="7"/>
        <v>0.440654189513652</v>
      </c>
      <c r="U97">
        <f t="shared" si="8"/>
        <v>0.268684481352074</v>
      </c>
      <c r="V97" s="4">
        <v>0.556404332912183</v>
      </c>
      <c r="W97" s="4">
        <v>1.29355282852345</v>
      </c>
    </row>
    <row r="98" spans="1:23">
      <c r="A98">
        <v>10</v>
      </c>
      <c r="B98" s="1" t="s">
        <v>105</v>
      </c>
      <c r="C98" s="1">
        <v>2017</v>
      </c>
      <c r="D98">
        <v>2347.92894736842</v>
      </c>
      <c r="E98">
        <v>8885.21578947368</v>
      </c>
      <c r="F98" s="13">
        <v>12328.055</v>
      </c>
      <c r="G98" s="13">
        <v>14506.1064285714</v>
      </c>
      <c r="H98">
        <v>5794.52571428571</v>
      </c>
      <c r="I98">
        <v>2132.65357142857</v>
      </c>
      <c r="J98" s="4">
        <v>4299.87552396961</v>
      </c>
      <c r="K98" s="4">
        <v>8797.37004489648</v>
      </c>
      <c r="L98">
        <v>0.190454126572961</v>
      </c>
      <c r="M98">
        <v>0.405197778582617</v>
      </c>
      <c r="N98">
        <v>0.288356404172036</v>
      </c>
      <c r="O98">
        <f t="shared" si="6"/>
        <v>0.188704922015435</v>
      </c>
      <c r="P98">
        <f t="shared" si="5"/>
        <v>0.123732416490269</v>
      </c>
      <c r="Q98">
        <v>0.612515552207258</v>
      </c>
      <c r="R98">
        <v>4.1662724356689</v>
      </c>
      <c r="S98">
        <v>0.806436843497487</v>
      </c>
      <c r="T98">
        <f t="shared" si="7"/>
        <v>0.448403151105684</v>
      </c>
      <c r="U98">
        <f t="shared" si="8"/>
        <v>0.276035314417017</v>
      </c>
      <c r="V98" s="4">
        <v>0.555231626474397</v>
      </c>
      <c r="W98" s="4">
        <v>1.21260788396377</v>
      </c>
    </row>
    <row r="99" spans="1:23">
      <c r="A99">
        <v>10</v>
      </c>
      <c r="B99" s="1" t="s">
        <v>105</v>
      </c>
      <c r="C99" s="1">
        <v>2018</v>
      </c>
      <c r="D99">
        <v>2736.99214659686</v>
      </c>
      <c r="E99">
        <v>9873.4502617801</v>
      </c>
      <c r="F99" s="13">
        <v>13050.5224199288</v>
      </c>
      <c r="G99" s="13">
        <v>15722.7138790036</v>
      </c>
      <c r="H99">
        <v>6082.3103202847</v>
      </c>
      <c r="I99">
        <v>2327.95800711744</v>
      </c>
      <c r="J99" s="4">
        <v>4650.42919534145</v>
      </c>
      <c r="K99" s="4">
        <v>10225.2628374801</v>
      </c>
      <c r="L99">
        <v>0.209722803312251</v>
      </c>
      <c r="M99">
        <v>0.449992190873409</v>
      </c>
      <c r="N99">
        <v>0.310341113356172</v>
      </c>
      <c r="O99">
        <f t="shared" si="6"/>
        <v>0.203195744000824</v>
      </c>
      <c r="P99">
        <f t="shared" si="5"/>
        <v>0.133917197272238</v>
      </c>
      <c r="Q99">
        <v>0.627973665218529</v>
      </c>
      <c r="R99">
        <v>4.24124929727824</v>
      </c>
      <c r="S99">
        <v>0.809205793641738</v>
      </c>
      <c r="T99">
        <f t="shared" si="7"/>
        <v>0.440254829392504</v>
      </c>
      <c r="U99">
        <f t="shared" si="8"/>
        <v>0.275629730434001</v>
      </c>
      <c r="V99" s="4">
        <v>0.59343084316385</v>
      </c>
      <c r="W99" s="4">
        <v>1.13967219075657</v>
      </c>
    </row>
    <row r="100" spans="1:23">
      <c r="A100">
        <v>10</v>
      </c>
      <c r="B100" s="1" t="s">
        <v>105</v>
      </c>
      <c r="C100" s="1">
        <v>2019</v>
      </c>
      <c r="D100">
        <v>2936.49608355091</v>
      </c>
      <c r="E100">
        <v>11013.6788511749</v>
      </c>
      <c r="F100" s="13">
        <v>13502.8425531915</v>
      </c>
      <c r="G100" s="13">
        <v>16940.309929078</v>
      </c>
      <c r="H100">
        <v>6334.00496453901</v>
      </c>
      <c r="I100">
        <v>2490.43617021277</v>
      </c>
      <c r="J100" s="4">
        <v>4924.926863515</v>
      </c>
      <c r="K100" s="4">
        <v>10944.5099229844</v>
      </c>
      <c r="L100">
        <v>0.217472437524412</v>
      </c>
      <c r="M100">
        <v>0.463608112085626</v>
      </c>
      <c r="N100">
        <v>0.316756998172817</v>
      </c>
      <c r="O100">
        <f t="shared" si="6"/>
        <v>0.206862103899685</v>
      </c>
      <c r="P100">
        <f t="shared" si="5"/>
        <v>0.137448960438894</v>
      </c>
      <c r="Q100">
        <v>0.650146242736089</v>
      </c>
      <c r="R100">
        <v>4.42238953276766</v>
      </c>
      <c r="S100">
        <v>0.815579461055505</v>
      </c>
      <c r="T100">
        <f t="shared" si="7"/>
        <v>0.450482547637518</v>
      </c>
      <c r="U100">
        <f t="shared" si="8"/>
        <v>0.283138918424589</v>
      </c>
      <c r="V100" s="4">
        <v>0.608722216282596</v>
      </c>
      <c r="W100" s="4">
        <v>1.15149610433023</v>
      </c>
    </row>
    <row r="101" spans="1:21">
      <c r="A101">
        <v>10</v>
      </c>
      <c r="B101" s="1" t="s">
        <v>105</v>
      </c>
      <c r="C101" s="1">
        <v>2020</v>
      </c>
      <c r="D101">
        <v>3023.4375</v>
      </c>
      <c r="E101">
        <v>11885.4166666667</v>
      </c>
      <c r="F101" s="13">
        <v>12954.2407932011</v>
      </c>
      <c r="G101" s="13">
        <v>17399.3647308782</v>
      </c>
      <c r="H101">
        <v>5861.94900849858</v>
      </c>
      <c r="I101">
        <v>2485.52195467422</v>
      </c>
      <c r="J101" s="4">
        <v>5126.55412647374</v>
      </c>
      <c r="K101" s="4">
        <v>12088.411039657</v>
      </c>
      <c r="L101">
        <v>0.23339364678066</v>
      </c>
      <c r="M101">
        <v>0.515773422050697</v>
      </c>
      <c r="N101">
        <v>0.340270791496597</v>
      </c>
      <c r="O101">
        <f t="shared" si="6"/>
        <v>0.215775785721916</v>
      </c>
      <c r="P101">
        <f t="shared" si="5"/>
        <v>0.143262140023692</v>
      </c>
      <c r="Q101">
        <v>0.683094862973585</v>
      </c>
      <c r="R101">
        <v>4.7818594578556</v>
      </c>
      <c r="S101">
        <v>0.827045259870276</v>
      </c>
      <c r="T101">
        <f t="shared" si="7"/>
        <v>0.449195343761084</v>
      </c>
      <c r="U101">
        <f t="shared" si="8"/>
        <v>0.287273375983904</v>
      </c>
    </row>
    <row r="102" spans="1:23">
      <c r="A102">
        <v>11</v>
      </c>
      <c r="B102" s="1" t="s">
        <v>109</v>
      </c>
      <c r="C102" s="1">
        <v>2011</v>
      </c>
      <c r="D102">
        <v>1585.31301034295</v>
      </c>
      <c r="E102">
        <v>3597.58845944475</v>
      </c>
      <c r="F102" s="13">
        <v>7700.10600444774</v>
      </c>
      <c r="G102" s="13">
        <v>8098.42772424018</v>
      </c>
      <c r="H102">
        <v>3804.84210526316</v>
      </c>
      <c r="I102">
        <v>1224.17420311342</v>
      </c>
      <c r="J102" s="4">
        <v>2399.90332826958</v>
      </c>
      <c r="K102" s="4">
        <v>4885.22303549233</v>
      </c>
      <c r="L102">
        <v>0.205881972199765</v>
      </c>
      <c r="M102">
        <v>0.416656714387706</v>
      </c>
      <c r="N102">
        <v>0.294112688102982</v>
      </c>
      <c r="O102">
        <f t="shared" si="6"/>
        <v>0.203504636295672</v>
      </c>
      <c r="P102">
        <f t="shared" si="5"/>
        <v>0.135667032864048</v>
      </c>
      <c r="Q102">
        <v>0.444232952610846</v>
      </c>
      <c r="R102">
        <v>2.93878800116443</v>
      </c>
      <c r="S102">
        <v>0.746114794778402</v>
      </c>
      <c r="T102">
        <f t="shared" si="7"/>
        <v>0.370618497992355</v>
      </c>
      <c r="U102">
        <f t="shared" si="8"/>
        <v>0.216967405866982</v>
      </c>
      <c r="V102" s="4">
        <v>1.15186220832812</v>
      </c>
      <c r="W102" s="4">
        <v>1.89640158930446</v>
      </c>
    </row>
    <row r="103" spans="1:23">
      <c r="A103">
        <v>11</v>
      </c>
      <c r="B103" s="1" t="s">
        <v>109</v>
      </c>
      <c r="C103" s="1">
        <v>2012</v>
      </c>
      <c r="D103">
        <v>1915.39226222461</v>
      </c>
      <c r="E103">
        <v>4185.57764642665</v>
      </c>
      <c r="F103" s="13">
        <v>8627.92641648271</v>
      </c>
      <c r="G103" s="13">
        <v>9268.0625459897</v>
      </c>
      <c r="H103">
        <v>4133.57100809419</v>
      </c>
      <c r="I103">
        <v>1380.76747608536</v>
      </c>
      <c r="J103" s="4">
        <v>2859.87925356751</v>
      </c>
      <c r="K103" s="4">
        <v>5597.47530186608</v>
      </c>
      <c r="L103">
        <v>0.221999142061001</v>
      </c>
      <c r="M103">
        <v>0.463374708810848</v>
      </c>
      <c r="N103">
        <v>0.31664802324443</v>
      </c>
      <c r="O103">
        <f t="shared" si="6"/>
        <v>0.214999003191388</v>
      </c>
      <c r="P103">
        <f t="shared" ref="P103:P166" si="9">D103/(D103+J103+F103)</f>
        <v>0.142905616398632</v>
      </c>
      <c r="Q103">
        <v>0.451613012499334</v>
      </c>
      <c r="R103">
        <v>3.03134142346202</v>
      </c>
      <c r="S103">
        <v>0.75194361008966</v>
      </c>
      <c r="T103">
        <f t="shared" si="7"/>
        <v>0.374923412175883</v>
      </c>
      <c r="U103">
        <f t="shared" si="8"/>
        <v>0.219702497089098</v>
      </c>
      <c r="V103" s="4">
        <v>1.28824108677398</v>
      </c>
      <c r="W103" s="4">
        <v>2.20184056608679</v>
      </c>
    </row>
    <row r="104" spans="1:23">
      <c r="A104">
        <v>11</v>
      </c>
      <c r="B104" s="1" t="s">
        <v>109</v>
      </c>
      <c r="C104" s="1">
        <v>2013</v>
      </c>
      <c r="D104">
        <v>2283.97056873923</v>
      </c>
      <c r="E104">
        <v>4672.03102213973</v>
      </c>
      <c r="F104" s="13">
        <v>9452.05852231163</v>
      </c>
      <c r="G104" s="13">
        <v>10256.9202633504</v>
      </c>
      <c r="H104">
        <v>4403.69275786394</v>
      </c>
      <c r="I104">
        <v>1497.56839795172</v>
      </c>
      <c r="J104" s="4">
        <v>3130.53320605482</v>
      </c>
      <c r="K104" s="4">
        <v>6013.33696986227</v>
      </c>
      <c r="L104">
        <v>0.241637370668824</v>
      </c>
      <c r="M104">
        <v>0.518648937226741</v>
      </c>
      <c r="N104">
        <v>0.34151996851482</v>
      </c>
      <c r="O104">
        <f t="shared" si="6"/>
        <v>0.232626283364987</v>
      </c>
      <c r="P104">
        <f t="shared" si="9"/>
        <v>0.153631385864094</v>
      </c>
      <c r="Q104">
        <v>0.455500374594276</v>
      </c>
      <c r="R104">
        <v>3.11974466644051</v>
      </c>
      <c r="S104">
        <v>0.757266510192728</v>
      </c>
      <c r="T104">
        <f t="shared" si="7"/>
        <v>0.383489732901534</v>
      </c>
      <c r="U104">
        <f t="shared" si="8"/>
        <v>0.223090760912703</v>
      </c>
      <c r="V104" s="4">
        <v>1.53965119230563</v>
      </c>
      <c r="W104" s="4">
        <v>2.17552202424307</v>
      </c>
    </row>
    <row r="105" spans="1:23">
      <c r="A105">
        <v>11</v>
      </c>
      <c r="B105" s="1" t="s">
        <v>109</v>
      </c>
      <c r="C105" s="1">
        <v>2014</v>
      </c>
      <c r="D105">
        <v>2468.89901093181</v>
      </c>
      <c r="E105">
        <v>4961.87272254034</v>
      </c>
      <c r="F105" s="13">
        <v>10193.9019607843</v>
      </c>
      <c r="G105" s="13">
        <v>11022.9164851126</v>
      </c>
      <c r="H105">
        <v>4683.62018881627</v>
      </c>
      <c r="I105">
        <v>1639.0755265069</v>
      </c>
      <c r="J105" s="4">
        <v>3313.40736728061</v>
      </c>
      <c r="K105" s="4">
        <v>6334.37161430119</v>
      </c>
      <c r="L105">
        <v>0.242193717423377</v>
      </c>
      <c r="M105">
        <v>0.527134761445247</v>
      </c>
      <c r="N105">
        <v>0.345178942129756</v>
      </c>
      <c r="O105">
        <f t="shared" si="6"/>
        <v>0.235898751545773</v>
      </c>
      <c r="P105">
        <f t="shared" si="9"/>
        <v>0.154535979911167</v>
      </c>
      <c r="Q105">
        <v>0.450141550944507</v>
      </c>
      <c r="R105">
        <v>3.02723861243587</v>
      </c>
      <c r="S105">
        <v>0.751690898842681</v>
      </c>
      <c r="T105">
        <f t="shared" si="7"/>
        <v>0.383591034080228</v>
      </c>
      <c r="U105">
        <f t="shared" si="8"/>
        <v>0.222314484049043</v>
      </c>
      <c r="V105" s="4">
        <v>1.54205688469345</v>
      </c>
      <c r="W105" s="4">
        <v>2.18377051615622</v>
      </c>
    </row>
    <row r="106" spans="1:23">
      <c r="A106">
        <v>11</v>
      </c>
      <c r="B106" s="1" t="s">
        <v>109</v>
      </c>
      <c r="C106" s="1">
        <v>2015</v>
      </c>
      <c r="D106">
        <v>2723.62983625187</v>
      </c>
      <c r="E106">
        <v>6261.03621054807</v>
      </c>
      <c r="F106" s="13">
        <v>11010.0672451193</v>
      </c>
      <c r="G106" s="13">
        <v>12717.1200289226</v>
      </c>
      <c r="H106">
        <v>5008.47360809834</v>
      </c>
      <c r="I106">
        <v>1846.86550976139</v>
      </c>
      <c r="J106" s="4">
        <v>3567.95763456037</v>
      </c>
      <c r="K106" s="4">
        <v>7585.52280697974</v>
      </c>
      <c r="L106">
        <v>0.247376312570592</v>
      </c>
      <c r="M106">
        <v>0.54380437022728</v>
      </c>
      <c r="N106">
        <v>0.3522495341474</v>
      </c>
      <c r="O106">
        <f t="shared" si="6"/>
        <v>0.241027886241695</v>
      </c>
      <c r="P106">
        <f t="shared" si="9"/>
        <v>0.157420193673379</v>
      </c>
      <c r="Q106">
        <v>0.492331297991098</v>
      </c>
      <c r="R106">
        <v>3.39008778790664</v>
      </c>
      <c r="S106">
        <v>0.772214122288238</v>
      </c>
      <c r="T106">
        <f t="shared" si="7"/>
        <v>0.398959207384009</v>
      </c>
      <c r="U106">
        <f t="shared" si="8"/>
        <v>0.23569913638844</v>
      </c>
      <c r="V106" s="4">
        <v>1.64807863750133</v>
      </c>
      <c r="W106" s="4">
        <v>2.3134129475349</v>
      </c>
    </row>
    <row r="107" spans="1:23">
      <c r="A107">
        <v>11</v>
      </c>
      <c r="B107" s="1" t="s">
        <v>109</v>
      </c>
      <c r="C107" s="1">
        <v>2016</v>
      </c>
      <c r="D107">
        <v>2825.6</v>
      </c>
      <c r="E107">
        <v>6473.04871794872</v>
      </c>
      <c r="F107" s="13">
        <v>11465.8742816092</v>
      </c>
      <c r="G107" s="13">
        <v>13488.161637931</v>
      </c>
      <c r="H107">
        <v>5198.67959770115</v>
      </c>
      <c r="I107">
        <v>1968.66738505747</v>
      </c>
      <c r="J107" s="4">
        <v>3815.08701472557</v>
      </c>
      <c r="K107" s="4">
        <v>8098.43373493976</v>
      </c>
      <c r="L107">
        <v>0.24643563417856</v>
      </c>
      <c r="M107">
        <v>0.543522628563122</v>
      </c>
      <c r="N107">
        <v>0.352131299214636</v>
      </c>
      <c r="O107">
        <f t="shared" si="6"/>
        <v>0.238661415977627</v>
      </c>
      <c r="P107">
        <f t="shared" si="9"/>
        <v>0.156053927289439</v>
      </c>
      <c r="Q107">
        <v>0.479905927264794</v>
      </c>
      <c r="R107">
        <v>3.28803573781955</v>
      </c>
      <c r="S107">
        <v>0.76679298841187</v>
      </c>
      <c r="T107">
        <f t="shared" si="7"/>
        <v>0.391353692763921</v>
      </c>
      <c r="U107">
        <f t="shared" si="8"/>
        <v>0.23068891027262</v>
      </c>
      <c r="V107" s="4">
        <v>1.54277263455085</v>
      </c>
      <c r="W107" s="4">
        <v>2.06556226290211</v>
      </c>
    </row>
    <row r="108" spans="1:23">
      <c r="A108">
        <v>11</v>
      </c>
      <c r="B108" s="1" t="s">
        <v>109</v>
      </c>
      <c r="C108" s="1">
        <v>2017</v>
      </c>
      <c r="D108">
        <v>3078.87146529563</v>
      </c>
      <c r="E108">
        <v>7075.5822622108</v>
      </c>
      <c r="F108" s="13">
        <v>12328.055</v>
      </c>
      <c r="G108" s="13">
        <v>14506.1064285714</v>
      </c>
      <c r="H108">
        <v>5794.52571428571</v>
      </c>
      <c r="I108">
        <v>2132.65357142857</v>
      </c>
      <c r="J108" s="4">
        <v>4299.87552396961</v>
      </c>
      <c r="K108" s="4">
        <v>8797.37004489648</v>
      </c>
      <c r="L108">
        <v>0.249745111073534</v>
      </c>
      <c r="M108">
        <v>0.531341410342703</v>
      </c>
      <c r="N108">
        <v>0.346977758685304</v>
      </c>
      <c r="O108">
        <f t="shared" si="6"/>
        <v>0.233721075588582</v>
      </c>
      <c r="P108">
        <f t="shared" si="9"/>
        <v>0.15623394739404</v>
      </c>
      <c r="Q108">
        <v>0.487765776230252</v>
      </c>
      <c r="R108">
        <v>3.31773634358776</v>
      </c>
      <c r="S108">
        <v>0.768397159894885</v>
      </c>
      <c r="T108">
        <f t="shared" si="7"/>
        <v>0.392965519180083</v>
      </c>
      <c r="U108">
        <f t="shared" si="8"/>
        <v>0.232909858194549</v>
      </c>
      <c r="V108" s="4">
        <v>1.59460852259581</v>
      </c>
      <c r="W108" s="4">
        <v>2.01083016630778</v>
      </c>
    </row>
    <row r="109" spans="1:23">
      <c r="A109">
        <v>11</v>
      </c>
      <c r="B109" s="1" t="s">
        <v>109</v>
      </c>
      <c r="C109" s="1">
        <v>2018</v>
      </c>
      <c r="D109">
        <v>3363.91060025543</v>
      </c>
      <c r="E109">
        <v>7947.02681992337</v>
      </c>
      <c r="F109" s="13">
        <v>13050.5224199288</v>
      </c>
      <c r="G109" s="13">
        <v>15722.7138790036</v>
      </c>
      <c r="H109">
        <v>6082.3103202847</v>
      </c>
      <c r="I109">
        <v>2327.95800711744</v>
      </c>
      <c r="J109" s="4">
        <v>4650.42919534145</v>
      </c>
      <c r="K109" s="4">
        <v>10225.2628374801</v>
      </c>
      <c r="L109">
        <v>0.25776060850396</v>
      </c>
      <c r="M109">
        <v>0.55306461247738</v>
      </c>
      <c r="N109">
        <v>0.356111785713252</v>
      </c>
      <c r="O109">
        <f t="shared" si="6"/>
        <v>0.238631914149985</v>
      </c>
      <c r="P109">
        <f t="shared" si="9"/>
        <v>0.159692979039573</v>
      </c>
      <c r="Q109">
        <v>0.5054487972675</v>
      </c>
      <c r="R109">
        <v>3.41373289192775</v>
      </c>
      <c r="S109">
        <v>0.773434409266384</v>
      </c>
      <c r="T109">
        <f t="shared" si="7"/>
        <v>0.387655161536268</v>
      </c>
      <c r="U109">
        <f t="shared" si="8"/>
        <v>0.234460126590261</v>
      </c>
      <c r="V109" s="4">
        <v>1.58574221510129</v>
      </c>
      <c r="W109" s="4">
        <v>2.0594758444288</v>
      </c>
    </row>
    <row r="110" spans="1:23">
      <c r="A110">
        <v>11</v>
      </c>
      <c r="B110" s="1" t="s">
        <v>109</v>
      </c>
      <c r="C110" s="1">
        <v>2019</v>
      </c>
      <c r="D110">
        <v>3604.08894536213</v>
      </c>
      <c r="E110">
        <v>8720.48538754765</v>
      </c>
      <c r="F110" s="13">
        <v>13502.8425531915</v>
      </c>
      <c r="G110" s="13">
        <v>16940.309929078</v>
      </c>
      <c r="H110">
        <v>6334.00496453901</v>
      </c>
      <c r="I110">
        <v>2490.43617021277</v>
      </c>
      <c r="J110" s="4">
        <v>4924.926863515</v>
      </c>
      <c r="K110" s="4">
        <v>10944.5099229844</v>
      </c>
      <c r="L110">
        <v>0.266913350367866</v>
      </c>
      <c r="M110">
        <v>0.569006334150299</v>
      </c>
      <c r="N110">
        <v>0.362653943305109</v>
      </c>
      <c r="O110">
        <f t="shared" si="6"/>
        <v>0.242486974909459</v>
      </c>
      <c r="P110">
        <f t="shared" si="9"/>
        <v>0.163585335659526</v>
      </c>
      <c r="Q110">
        <v>0.514777204434669</v>
      </c>
      <c r="R110">
        <v>3.50158959777821</v>
      </c>
      <c r="S110">
        <v>0.777856248714109</v>
      </c>
      <c r="T110">
        <f t="shared" si="7"/>
        <v>0.393604854643728</v>
      </c>
      <c r="U110">
        <f t="shared" si="8"/>
        <v>0.238230096169539</v>
      </c>
      <c r="V110" s="4">
        <v>1.59990436302601</v>
      </c>
      <c r="W110" s="4">
        <v>1.90735546612673</v>
      </c>
    </row>
    <row r="111" spans="1:21">
      <c r="A111">
        <v>11</v>
      </c>
      <c r="B111" s="1" t="s">
        <v>109</v>
      </c>
      <c r="C111" s="1">
        <v>2020</v>
      </c>
      <c r="D111">
        <v>3481.66877370417</v>
      </c>
      <c r="E111">
        <v>9323.6409608091</v>
      </c>
      <c r="F111" s="13">
        <v>12954.2407932011</v>
      </c>
      <c r="G111" s="13">
        <v>17399.3647308782</v>
      </c>
      <c r="H111">
        <v>5861.94900849858</v>
      </c>
      <c r="I111">
        <v>2485.52195467422</v>
      </c>
      <c r="J111" s="4">
        <v>5126.55412647374</v>
      </c>
      <c r="K111" s="4">
        <v>12088.411039657</v>
      </c>
      <c r="L111">
        <v>0.268766717346452</v>
      </c>
      <c r="M111">
        <v>0.593943886010692</v>
      </c>
      <c r="N111">
        <v>0.372625342224066</v>
      </c>
      <c r="O111">
        <f t="shared" si="6"/>
        <v>0.240610049118803</v>
      </c>
      <c r="P111">
        <f t="shared" si="9"/>
        <v>0.161468968630577</v>
      </c>
      <c r="Q111">
        <v>0.535860998664088</v>
      </c>
      <c r="R111">
        <v>3.75118028761535</v>
      </c>
      <c r="S111">
        <v>0.789525983131676</v>
      </c>
      <c r="T111">
        <f t="shared" si="7"/>
        <v>0.390150103868748</v>
      </c>
      <c r="U111">
        <f t="shared" si="8"/>
        <v>0.240229338324547</v>
      </c>
    </row>
    <row r="112" spans="1:23">
      <c r="A112">
        <v>12</v>
      </c>
      <c r="B112" s="1" t="s">
        <v>113</v>
      </c>
      <c r="C112" s="1">
        <v>2011</v>
      </c>
      <c r="D112">
        <v>3300.79077429984</v>
      </c>
      <c r="E112">
        <v>5364.69992939515</v>
      </c>
      <c r="F112" s="13">
        <v>7700.10600444774</v>
      </c>
      <c r="G112" s="13">
        <v>8098.42772424018</v>
      </c>
      <c r="H112">
        <v>3804.84210526316</v>
      </c>
      <c r="I112">
        <v>1224.17420311342</v>
      </c>
      <c r="J112" s="4">
        <v>2399.90332826958</v>
      </c>
      <c r="K112" s="4">
        <v>4885.22303549233</v>
      </c>
      <c r="L112">
        <v>0.42866822513784</v>
      </c>
      <c r="M112">
        <v>0.867523719245516</v>
      </c>
      <c r="N112">
        <v>0.464531566750862</v>
      </c>
      <c r="O112">
        <f t="shared" si="6"/>
        <v>0.347249297896523</v>
      </c>
      <c r="P112">
        <f t="shared" si="9"/>
        <v>0.246312962505233</v>
      </c>
      <c r="Q112">
        <v>0.662437217700611</v>
      </c>
      <c r="R112">
        <v>4.38230107753554</v>
      </c>
      <c r="S112">
        <v>0.814205859985469</v>
      </c>
      <c r="T112">
        <f t="shared" si="7"/>
        <v>0.467548762298814</v>
      </c>
      <c r="U112">
        <f t="shared" si="8"/>
        <v>0.292380498949914</v>
      </c>
      <c r="V112" s="4">
        <v>0.885938071751065</v>
      </c>
      <c r="W112" s="4">
        <v>1.29603717843932</v>
      </c>
    </row>
    <row r="113" spans="1:23">
      <c r="A113">
        <v>12</v>
      </c>
      <c r="B113" s="1" t="s">
        <v>113</v>
      </c>
      <c r="C113" s="1">
        <v>2012</v>
      </c>
      <c r="D113">
        <v>3973.85964912281</v>
      </c>
      <c r="E113">
        <v>6187.39150507849</v>
      </c>
      <c r="F113" s="13">
        <v>8627.92641648271</v>
      </c>
      <c r="G113" s="13">
        <v>9268.0625459897</v>
      </c>
      <c r="H113">
        <v>4133.57100809419</v>
      </c>
      <c r="I113">
        <v>1380.76747608536</v>
      </c>
      <c r="J113" s="4">
        <v>2859.87925356751</v>
      </c>
      <c r="K113" s="4">
        <v>5597.47530186608</v>
      </c>
      <c r="L113">
        <v>0.460581077920551</v>
      </c>
      <c r="M113">
        <v>0.961362376826564</v>
      </c>
      <c r="N113">
        <v>0.4901503098994</v>
      </c>
      <c r="O113">
        <f t="shared" si="6"/>
        <v>0.362336770041958</v>
      </c>
      <c r="P113">
        <f t="shared" si="9"/>
        <v>0.257013689475938</v>
      </c>
      <c r="Q113">
        <v>0.667603555152504</v>
      </c>
      <c r="R113">
        <v>4.48112489049965</v>
      </c>
      <c r="S113">
        <v>0.817555698879753</v>
      </c>
      <c r="T113">
        <f t="shared" si="7"/>
        <v>0.469965318196164</v>
      </c>
      <c r="U113">
        <f t="shared" si="8"/>
        <v>0.293896939535216</v>
      </c>
      <c r="V113" s="4">
        <v>0.920098609959294</v>
      </c>
      <c r="W113" s="4">
        <v>1.26355403614707</v>
      </c>
    </row>
    <row r="114" spans="1:23">
      <c r="A114">
        <v>12</v>
      </c>
      <c r="B114" s="1" t="s">
        <v>113</v>
      </c>
      <c r="C114" s="1">
        <v>2013</v>
      </c>
      <c r="D114">
        <v>4863.4990530303</v>
      </c>
      <c r="E114">
        <v>6923.09659090909</v>
      </c>
      <c r="F114" s="13">
        <v>9452.05852231163</v>
      </c>
      <c r="G114" s="13">
        <v>10256.9202633504</v>
      </c>
      <c r="H114">
        <v>4403.69275786394</v>
      </c>
      <c r="I114">
        <v>1497.56839795172</v>
      </c>
      <c r="J114" s="4">
        <v>3130.53320605482</v>
      </c>
      <c r="K114" s="4">
        <v>6013.33696986227</v>
      </c>
      <c r="L114">
        <v>0.514543899781195</v>
      </c>
      <c r="M114">
        <v>1.10441380006479</v>
      </c>
      <c r="N114">
        <v>0.524808286293688</v>
      </c>
      <c r="O114">
        <f t="shared" si="6"/>
        <v>0.392289637524736</v>
      </c>
      <c r="P114">
        <f t="shared" si="9"/>
        <v>0.278772999290843</v>
      </c>
      <c r="Q114">
        <v>0.674968354355489</v>
      </c>
      <c r="R114">
        <v>4.62289174930378</v>
      </c>
      <c r="S114">
        <v>0.822155566106387</v>
      </c>
      <c r="T114">
        <f t="shared" si="7"/>
        <v>0.479638052614034</v>
      </c>
      <c r="U114">
        <f t="shared" si="8"/>
        <v>0.298494846558537</v>
      </c>
      <c r="V114" s="4">
        <v>0.940621636417654</v>
      </c>
      <c r="W114" s="4">
        <v>1.06797606077007</v>
      </c>
    </row>
    <row r="115" spans="1:23">
      <c r="A115">
        <v>12</v>
      </c>
      <c r="B115" s="1" t="s">
        <v>113</v>
      </c>
      <c r="C115" s="1">
        <v>2014</v>
      </c>
      <c r="D115">
        <v>5561.41207815275</v>
      </c>
      <c r="E115">
        <v>6716.48090586146</v>
      </c>
      <c r="F115" s="13">
        <v>10193.9019607843</v>
      </c>
      <c r="G115" s="13">
        <v>11022.9164851126</v>
      </c>
      <c r="H115">
        <v>4683.62018881627</v>
      </c>
      <c r="I115">
        <v>1639.0755265069</v>
      </c>
      <c r="J115" s="4">
        <v>3313.40736728061</v>
      </c>
      <c r="K115" s="4">
        <v>6334.37161430119</v>
      </c>
      <c r="L115">
        <v>0.545562641228782</v>
      </c>
      <c r="M115">
        <v>1.18741739379989</v>
      </c>
      <c r="N115">
        <v>0.542839879195235</v>
      </c>
      <c r="O115">
        <f t="shared" si="6"/>
        <v>0.410180834091278</v>
      </c>
      <c r="P115">
        <f t="shared" si="9"/>
        <v>0.291651021569772</v>
      </c>
      <c r="Q115">
        <v>0.609319767135373</v>
      </c>
      <c r="R115">
        <v>4.09772508785804</v>
      </c>
      <c r="S115">
        <v>0.803834066614962</v>
      </c>
      <c r="T115">
        <f t="shared" si="7"/>
        <v>0.457216732752084</v>
      </c>
      <c r="U115">
        <f t="shared" si="8"/>
        <v>0.278995819241669</v>
      </c>
      <c r="V115" s="4">
        <v>0.450413930837217</v>
      </c>
      <c r="W115" s="4">
        <v>0.463777685246742</v>
      </c>
    </row>
    <row r="116" spans="1:23">
      <c r="A116">
        <v>12</v>
      </c>
      <c r="B116" s="1" t="s">
        <v>113</v>
      </c>
      <c r="C116" s="1">
        <v>2015</v>
      </c>
      <c r="D116">
        <v>6579.15121549238</v>
      </c>
      <c r="E116">
        <v>10451.382473489</v>
      </c>
      <c r="F116" s="13">
        <v>11010.0672451193</v>
      </c>
      <c r="G116" s="13">
        <v>12717.1200289226</v>
      </c>
      <c r="H116">
        <v>5008.47360809834</v>
      </c>
      <c r="I116">
        <v>1846.86550976139</v>
      </c>
      <c r="J116" s="4">
        <v>3567.95763456037</v>
      </c>
      <c r="K116" s="4">
        <v>7585.52280697974</v>
      </c>
      <c r="L116">
        <v>0.597557768632964</v>
      </c>
      <c r="M116">
        <v>1.3136040499154</v>
      </c>
      <c r="N116">
        <v>0.567773923962241</v>
      </c>
      <c r="O116">
        <f t="shared" si="6"/>
        <v>0.434107447447784</v>
      </c>
      <c r="P116">
        <f t="shared" si="9"/>
        <v>0.310965470339575</v>
      </c>
      <c r="Q116">
        <v>0.821835639651068</v>
      </c>
      <c r="R116">
        <v>5.65898405609368</v>
      </c>
      <c r="S116">
        <v>0.84982694183133</v>
      </c>
      <c r="T116">
        <f t="shared" si="7"/>
        <v>0.525623765418996</v>
      </c>
      <c r="U116">
        <f t="shared" si="8"/>
        <v>0.339837870598925</v>
      </c>
      <c r="V116" s="4">
        <v>0.469344504983467</v>
      </c>
      <c r="W116" s="4">
        <v>0.503976448011431</v>
      </c>
    </row>
    <row r="117" spans="1:23">
      <c r="A117">
        <v>12</v>
      </c>
      <c r="B117" s="1" t="s">
        <v>113</v>
      </c>
      <c r="C117" s="1">
        <v>2016</v>
      </c>
      <c r="D117">
        <v>7206.90212765957</v>
      </c>
      <c r="E117">
        <v>10827.7382978723</v>
      </c>
      <c r="F117" s="13">
        <v>11465.8742816092</v>
      </c>
      <c r="G117" s="13">
        <v>13488.161637931</v>
      </c>
      <c r="H117">
        <v>5198.67959770115</v>
      </c>
      <c r="I117">
        <v>1968.66738505747</v>
      </c>
      <c r="J117" s="4">
        <v>3815.08701472557</v>
      </c>
      <c r="K117" s="4">
        <v>8098.43373493976</v>
      </c>
      <c r="L117">
        <v>0.628552341553156</v>
      </c>
      <c r="M117">
        <v>1.38629472969376</v>
      </c>
      <c r="N117">
        <v>0.580940280529248</v>
      </c>
      <c r="O117">
        <f t="shared" si="6"/>
        <v>0.444303637731599</v>
      </c>
      <c r="P117">
        <f t="shared" si="9"/>
        <v>0.320479629023799</v>
      </c>
      <c r="Q117">
        <v>0.80275864039343</v>
      </c>
      <c r="R117">
        <v>5.50003437861407</v>
      </c>
      <c r="S117">
        <v>0.84615465984455</v>
      </c>
      <c r="T117">
        <f t="shared" si="7"/>
        <v>0.518201555959903</v>
      </c>
      <c r="U117">
        <f t="shared" si="8"/>
        <v>0.334041674521458</v>
      </c>
      <c r="V117" s="4">
        <v>0.511498192385501</v>
      </c>
      <c r="W117" s="4">
        <v>0.529687336734129</v>
      </c>
    </row>
    <row r="118" spans="1:23">
      <c r="A118">
        <v>12</v>
      </c>
      <c r="B118" s="1" t="s">
        <v>113</v>
      </c>
      <c r="C118" s="1">
        <v>2017</v>
      </c>
      <c r="D118">
        <v>6993.10337552743</v>
      </c>
      <c r="E118">
        <v>12293.3227848101</v>
      </c>
      <c r="F118" s="13">
        <v>12328.055</v>
      </c>
      <c r="G118" s="13">
        <v>14506.1064285714</v>
      </c>
      <c r="H118">
        <v>5794.52571428571</v>
      </c>
      <c r="I118">
        <v>2132.65357142857</v>
      </c>
      <c r="J118" s="4">
        <v>4299.87552396961</v>
      </c>
      <c r="K118" s="4">
        <v>8797.37004489648</v>
      </c>
      <c r="L118">
        <v>0.567251149960592</v>
      </c>
      <c r="M118">
        <v>1.20684655144195</v>
      </c>
      <c r="N118">
        <v>0.54686473359618</v>
      </c>
      <c r="O118">
        <f t="shared" si="6"/>
        <v>0.409252464510635</v>
      </c>
      <c r="P118">
        <f t="shared" si="9"/>
        <v>0.296054076433815</v>
      </c>
      <c r="Q118">
        <v>0.847458471736911</v>
      </c>
      <c r="R118">
        <v>5.7643317927981</v>
      </c>
      <c r="S118">
        <v>0.85216573777994</v>
      </c>
      <c r="T118">
        <f t="shared" si="7"/>
        <v>0.529351910464084</v>
      </c>
      <c r="U118">
        <f t="shared" si="8"/>
        <v>0.345349105564633</v>
      </c>
      <c r="V118" s="4">
        <v>1.13889813468983</v>
      </c>
      <c r="W118" s="4">
        <v>1.42510311299038</v>
      </c>
    </row>
    <row r="119" spans="1:23">
      <c r="A119">
        <v>12</v>
      </c>
      <c r="B119" s="1" t="s">
        <v>113</v>
      </c>
      <c r="C119" s="1">
        <v>2018</v>
      </c>
      <c r="D119">
        <v>7558.08141962422</v>
      </c>
      <c r="E119">
        <v>12950.9519832985</v>
      </c>
      <c r="F119" s="13">
        <v>13050.5224199288</v>
      </c>
      <c r="G119" s="13">
        <v>15722.7138790036</v>
      </c>
      <c r="H119">
        <v>6082.3103202847</v>
      </c>
      <c r="I119">
        <v>2327.95800711744</v>
      </c>
      <c r="J119" s="4">
        <v>4650.42919534145</v>
      </c>
      <c r="K119" s="4">
        <v>10225.2628374801</v>
      </c>
      <c r="L119">
        <v>0.579140142932718</v>
      </c>
      <c r="M119">
        <v>1.2426333122823</v>
      </c>
      <c r="N119">
        <v>0.554095627437947</v>
      </c>
      <c r="O119">
        <f t="shared" si="6"/>
        <v>0.413217178517021</v>
      </c>
      <c r="P119">
        <f t="shared" si="9"/>
        <v>0.299222912024502</v>
      </c>
      <c r="Q119">
        <v>0.823709703233455</v>
      </c>
      <c r="R119">
        <v>5.56322405460177</v>
      </c>
      <c r="S119">
        <v>0.847635858279308</v>
      </c>
      <c r="T119">
        <f t="shared" si="7"/>
        <v>0.507797373813784</v>
      </c>
      <c r="U119">
        <f t="shared" si="8"/>
        <v>0.33293852597465</v>
      </c>
      <c r="V119" s="4">
        <v>1.10916906138253</v>
      </c>
      <c r="W119" s="4">
        <v>1.2505853193867</v>
      </c>
    </row>
    <row r="120" spans="1:23">
      <c r="A120">
        <v>12</v>
      </c>
      <c r="B120" s="1" t="s">
        <v>113</v>
      </c>
      <c r="C120" s="1">
        <v>2019</v>
      </c>
      <c r="D120">
        <v>8040.14078674948</v>
      </c>
      <c r="E120">
        <v>13245.718426501</v>
      </c>
      <c r="F120" s="13">
        <v>13502.8425531915</v>
      </c>
      <c r="G120" s="13">
        <v>16940.309929078</v>
      </c>
      <c r="H120">
        <v>6334.00496453901</v>
      </c>
      <c r="I120">
        <v>2490.43617021277</v>
      </c>
      <c r="J120" s="4">
        <v>4924.926863515</v>
      </c>
      <c r="K120" s="4">
        <v>10944.5099229844</v>
      </c>
      <c r="L120">
        <v>0.595440608529434</v>
      </c>
      <c r="M120">
        <v>1.2693613016981</v>
      </c>
      <c r="N120">
        <v>0.559347381462914</v>
      </c>
      <c r="O120">
        <f t="shared" si="6"/>
        <v>0.416607623963352</v>
      </c>
      <c r="P120">
        <f t="shared" si="9"/>
        <v>0.303769384320325</v>
      </c>
      <c r="Q120">
        <v>0.781905318258952</v>
      </c>
      <c r="R120">
        <v>5.31863397461393</v>
      </c>
      <c r="S120">
        <v>0.84173794462258</v>
      </c>
      <c r="T120">
        <f t="shared" si="7"/>
        <v>0.496453842696525</v>
      </c>
      <c r="U120">
        <f t="shared" si="8"/>
        <v>0.32204096957818</v>
      </c>
      <c r="V120" s="4">
        <v>1.15141680758201</v>
      </c>
      <c r="W120" s="4">
        <v>1.20428632329209</v>
      </c>
    </row>
    <row r="121" spans="1:21">
      <c r="A121">
        <v>12</v>
      </c>
      <c r="B121" s="1" t="s">
        <v>113</v>
      </c>
      <c r="C121" s="1">
        <v>2020</v>
      </c>
      <c r="D121">
        <v>7394.25051334702</v>
      </c>
      <c r="E121">
        <v>13516.3839835729</v>
      </c>
      <c r="F121" s="13">
        <v>12954.2407932011</v>
      </c>
      <c r="G121" s="13">
        <v>17399.3647308782</v>
      </c>
      <c r="H121">
        <v>5861.94900849858</v>
      </c>
      <c r="I121">
        <v>2485.52195467422</v>
      </c>
      <c r="J121" s="4">
        <v>5126.55412647374</v>
      </c>
      <c r="K121" s="4">
        <v>12088.411039657</v>
      </c>
      <c r="L121">
        <v>0.570797674011726</v>
      </c>
      <c r="M121">
        <v>1.261397958704</v>
      </c>
      <c r="N121">
        <v>0.557795656376599</v>
      </c>
      <c r="O121">
        <f t="shared" si="6"/>
        <v>0.402238459743655</v>
      </c>
      <c r="P121">
        <f t="shared" si="9"/>
        <v>0.29025465461044</v>
      </c>
      <c r="Q121">
        <v>0.776832039136793</v>
      </c>
      <c r="R121">
        <v>5.43804650695371</v>
      </c>
      <c r="S121">
        <v>0.844673380516916</v>
      </c>
      <c r="T121">
        <f t="shared" si="7"/>
        <v>0.481175915323593</v>
      </c>
      <c r="U121">
        <f t="shared" si="8"/>
        <v>0.314304105948302</v>
      </c>
    </row>
    <row r="122" spans="1:23">
      <c r="A122">
        <v>13</v>
      </c>
      <c r="B122" s="1" t="s">
        <v>116</v>
      </c>
      <c r="C122" s="1">
        <v>2011</v>
      </c>
      <c r="D122">
        <v>843.557518115942</v>
      </c>
      <c r="E122">
        <v>3111.83650362319</v>
      </c>
      <c r="F122" s="13">
        <v>7700.10600444774</v>
      </c>
      <c r="G122" s="13">
        <v>8098.42772424018</v>
      </c>
      <c r="H122">
        <v>3804.84210526316</v>
      </c>
      <c r="I122">
        <v>1224.17420311342</v>
      </c>
      <c r="J122" s="4">
        <v>2399.90332826958</v>
      </c>
      <c r="K122" s="4">
        <v>4885.22303549233</v>
      </c>
      <c r="L122">
        <v>0.109551416256956</v>
      </c>
      <c r="M122">
        <v>0.22170631389646</v>
      </c>
      <c r="N122">
        <v>0.181472675858864</v>
      </c>
      <c r="O122">
        <f t="shared" si="6"/>
        <v>0.119682358136809</v>
      </c>
      <c r="P122">
        <f t="shared" si="9"/>
        <v>0.0770825024065817</v>
      </c>
      <c r="Q122">
        <v>0.384251932545975</v>
      </c>
      <c r="R122">
        <v>2.54198830175388</v>
      </c>
      <c r="S122">
        <v>0.717672698268136</v>
      </c>
      <c r="T122">
        <f t="shared" si="7"/>
        <v>0.337464225570211</v>
      </c>
      <c r="U122">
        <f t="shared" si="8"/>
        <v>0.193335961360291</v>
      </c>
      <c r="V122" s="4">
        <v>0.493734534021861</v>
      </c>
      <c r="W122" s="4">
        <v>1.05601422697571</v>
      </c>
    </row>
    <row r="123" spans="1:23">
      <c r="A123">
        <v>13</v>
      </c>
      <c r="B123" s="1" t="s">
        <v>116</v>
      </c>
      <c r="C123" s="1">
        <v>2012</v>
      </c>
      <c r="D123">
        <v>1146.79701627486</v>
      </c>
      <c r="E123">
        <v>3634.93444846293</v>
      </c>
      <c r="F123" s="13">
        <v>8627.92641648271</v>
      </c>
      <c r="G123" s="13">
        <v>9268.0625459897</v>
      </c>
      <c r="H123">
        <v>4133.57100809419</v>
      </c>
      <c r="I123">
        <v>1380.76747608536</v>
      </c>
      <c r="J123" s="4">
        <v>2859.87925356751</v>
      </c>
      <c r="K123" s="4">
        <v>5597.47530186608</v>
      </c>
      <c r="L123">
        <v>0.132916874914931</v>
      </c>
      <c r="M123">
        <v>0.277434937982014</v>
      </c>
      <c r="N123">
        <v>0.217181266718979</v>
      </c>
      <c r="O123">
        <f t="shared" si="6"/>
        <v>0.140879874667095</v>
      </c>
      <c r="P123">
        <f t="shared" si="9"/>
        <v>0.0907663695286662</v>
      </c>
      <c r="Q123">
        <v>0.392200034303369</v>
      </c>
      <c r="R123">
        <v>2.63254640004152</v>
      </c>
      <c r="S123">
        <v>0.724711018147333</v>
      </c>
      <c r="T123">
        <f t="shared" si="7"/>
        <v>0.342492579829554</v>
      </c>
      <c r="U123">
        <f t="shared" si="8"/>
        <v>0.196477927170877</v>
      </c>
      <c r="V123" s="4">
        <v>0.610328632015767</v>
      </c>
      <c r="W123" s="4">
        <v>1.06770489173813</v>
      </c>
    </row>
    <row r="124" spans="1:23">
      <c r="A124">
        <v>13</v>
      </c>
      <c r="B124" s="1" t="s">
        <v>116</v>
      </c>
      <c r="C124" s="1">
        <v>2013</v>
      </c>
      <c r="D124">
        <v>1531.49720670391</v>
      </c>
      <c r="E124">
        <v>4146.70167597765</v>
      </c>
      <c r="F124" s="13">
        <v>9452.05852231163</v>
      </c>
      <c r="G124" s="13">
        <v>10256.9202633504</v>
      </c>
      <c r="H124">
        <v>4403.69275786394</v>
      </c>
      <c r="I124">
        <v>1497.56839795172</v>
      </c>
      <c r="J124" s="4">
        <v>3130.53320605482</v>
      </c>
      <c r="K124" s="4">
        <v>6013.33696986227</v>
      </c>
      <c r="L124">
        <v>0.162027901444834</v>
      </c>
      <c r="M124">
        <v>0.347775671672149</v>
      </c>
      <c r="N124">
        <v>0.258036763076954</v>
      </c>
      <c r="O124">
        <f t="shared" si="6"/>
        <v>0.168932712579036</v>
      </c>
      <c r="P124">
        <f t="shared" si="9"/>
        <v>0.108508399922186</v>
      </c>
      <c r="Q124">
        <v>0.40428331014666</v>
      </c>
      <c r="R124">
        <v>2.76895645076996</v>
      </c>
      <c r="S124">
        <v>0.734674567599286</v>
      </c>
      <c r="T124">
        <f t="shared" si="7"/>
        <v>0.355707793237551</v>
      </c>
      <c r="U124">
        <f t="shared" si="8"/>
        <v>0.20310084838889</v>
      </c>
      <c r="V124" s="4">
        <v>0.672764966694136</v>
      </c>
      <c r="W124" s="4">
        <v>0.999859372100197</v>
      </c>
    </row>
    <row r="125" spans="1:23">
      <c r="A125">
        <v>13</v>
      </c>
      <c r="B125" s="1" t="s">
        <v>116</v>
      </c>
      <c r="C125" s="1">
        <v>2014</v>
      </c>
      <c r="D125">
        <v>1761.36765355722</v>
      </c>
      <c r="E125">
        <v>5359.58241272647</v>
      </c>
      <c r="F125" s="13">
        <v>10193.9019607843</v>
      </c>
      <c r="G125" s="13">
        <v>11022.9164851126</v>
      </c>
      <c r="H125">
        <v>4683.62018881627</v>
      </c>
      <c r="I125">
        <v>1639.0755265069</v>
      </c>
      <c r="J125" s="4">
        <v>3313.40736728061</v>
      </c>
      <c r="K125" s="4">
        <v>6334.37161430119</v>
      </c>
      <c r="L125">
        <v>0.172786403119548</v>
      </c>
      <c r="M125">
        <v>0.376069703039347</v>
      </c>
      <c r="N125">
        <v>0.273292626244671</v>
      </c>
      <c r="O125">
        <f t="shared" si="6"/>
        <v>0.180497675664404</v>
      </c>
      <c r="P125">
        <f t="shared" si="9"/>
        <v>0.115358236714108</v>
      </c>
      <c r="Q125">
        <v>0.486221810712715</v>
      </c>
      <c r="R125">
        <v>3.26988129958141</v>
      </c>
      <c r="S125">
        <v>0.765801452115769</v>
      </c>
      <c r="T125">
        <f t="shared" si="7"/>
        <v>0.401977839410523</v>
      </c>
      <c r="U125">
        <f t="shared" si="8"/>
        <v>0.235929610544825</v>
      </c>
      <c r="V125" s="4">
        <v>1.20615995513426</v>
      </c>
      <c r="W125" s="4">
        <v>0.418542854659056</v>
      </c>
    </row>
    <row r="126" spans="1:23">
      <c r="A126">
        <v>13</v>
      </c>
      <c r="B126" s="1" t="s">
        <v>116</v>
      </c>
      <c r="C126" s="1">
        <v>2015</v>
      </c>
      <c r="D126">
        <v>1957.18170963605</v>
      </c>
      <c r="E126">
        <v>5946.34944500951</v>
      </c>
      <c r="F126" s="13">
        <v>11010.0672451193</v>
      </c>
      <c r="G126" s="13">
        <v>12717.1200289226</v>
      </c>
      <c r="H126">
        <v>5008.47360809834</v>
      </c>
      <c r="I126">
        <v>1846.86550976139</v>
      </c>
      <c r="J126" s="4">
        <v>3567.95763456037</v>
      </c>
      <c r="K126" s="4">
        <v>7585.52280697974</v>
      </c>
      <c r="L126">
        <v>0.177762920612829</v>
      </c>
      <c r="M126">
        <v>0.390774088630801</v>
      </c>
      <c r="N126">
        <v>0.280975962829098</v>
      </c>
      <c r="O126">
        <f t="shared" si="6"/>
        <v>0.185803457797419</v>
      </c>
      <c r="P126">
        <f t="shared" si="9"/>
        <v>0.118364515076618</v>
      </c>
      <c r="Q126">
        <v>0.467586169784172</v>
      </c>
      <c r="R126">
        <v>3.219698139134</v>
      </c>
      <c r="S126">
        <v>0.763016223666362</v>
      </c>
      <c r="T126">
        <f t="shared" si="7"/>
        <v>0.386660435799811</v>
      </c>
      <c r="U126">
        <f t="shared" si="8"/>
        <v>0.226536294474576</v>
      </c>
      <c r="V126" s="4">
        <v>0.629277398789844</v>
      </c>
      <c r="W126" s="4">
        <v>1.0001275839799</v>
      </c>
    </row>
    <row r="127" spans="1:23">
      <c r="A127">
        <v>13</v>
      </c>
      <c r="B127" s="1" t="s">
        <v>116</v>
      </c>
      <c r="C127" s="1">
        <v>2016</v>
      </c>
      <c r="D127">
        <v>2103.83956043956</v>
      </c>
      <c r="E127">
        <v>6654.47692307692</v>
      </c>
      <c r="F127" s="13">
        <v>11465.8742816092</v>
      </c>
      <c r="G127" s="13">
        <v>13488.161637931</v>
      </c>
      <c r="H127">
        <v>5198.67959770115</v>
      </c>
      <c r="I127">
        <v>1968.66738505747</v>
      </c>
      <c r="J127" s="4">
        <v>3815.08701472557</v>
      </c>
      <c r="K127" s="4">
        <v>8098.43373493976</v>
      </c>
      <c r="L127">
        <v>0.183487059841048</v>
      </c>
      <c r="M127">
        <v>0.404687290474657</v>
      </c>
      <c r="N127">
        <v>0.288097780352173</v>
      </c>
      <c r="O127">
        <f t="shared" si="6"/>
        <v>0.189234942102393</v>
      </c>
      <c r="P127">
        <f t="shared" si="9"/>
        <v>0.121016028758233</v>
      </c>
      <c r="Q127">
        <v>0.493356848895063</v>
      </c>
      <c r="R127">
        <v>3.38019361400792</v>
      </c>
      <c r="S127">
        <v>0.771699589533671</v>
      </c>
      <c r="T127">
        <f t="shared" si="7"/>
        <v>0.397957471832816</v>
      </c>
      <c r="U127">
        <f t="shared" si="8"/>
        <v>0.235631170564008</v>
      </c>
      <c r="V127" s="4">
        <v>0.23731866969432</v>
      </c>
      <c r="W127" s="4">
        <v>0.941128211555612</v>
      </c>
    </row>
    <row r="128" spans="1:23">
      <c r="A128">
        <v>13</v>
      </c>
      <c r="B128" s="1" t="s">
        <v>116</v>
      </c>
      <c r="C128" s="1">
        <v>2017</v>
      </c>
      <c r="D128">
        <v>2279.1563876652</v>
      </c>
      <c r="E128">
        <v>6570.23348017621</v>
      </c>
      <c r="F128" s="13">
        <v>12328.055</v>
      </c>
      <c r="G128" s="13">
        <v>14506.1064285714</v>
      </c>
      <c r="H128">
        <v>5794.52571428571</v>
      </c>
      <c r="I128">
        <v>2132.65357142857</v>
      </c>
      <c r="J128" s="4">
        <v>4299.87552396961</v>
      </c>
      <c r="K128" s="4">
        <v>8797.37004489648</v>
      </c>
      <c r="L128">
        <v>0.184875585618753</v>
      </c>
      <c r="M128">
        <v>0.393329238671978</v>
      </c>
      <c r="N128">
        <v>0.282294541559231</v>
      </c>
      <c r="O128">
        <f t="shared" si="6"/>
        <v>0.184195722569777</v>
      </c>
      <c r="P128">
        <f t="shared" si="9"/>
        <v>0.120545084407619</v>
      </c>
      <c r="Q128">
        <v>0.452928807087434</v>
      </c>
      <c r="R128">
        <v>3.08077859817387</v>
      </c>
      <c r="S128">
        <v>0.754948724626351</v>
      </c>
      <c r="T128">
        <f t="shared" si="7"/>
        <v>0.375436397530969</v>
      </c>
      <c r="U128">
        <f t="shared" si="8"/>
        <v>0.219933630284669</v>
      </c>
      <c r="V128" s="4">
        <v>0.451669187086497</v>
      </c>
      <c r="W128" s="4">
        <v>0.762425864446392</v>
      </c>
    </row>
    <row r="129" spans="1:23">
      <c r="A129">
        <v>13</v>
      </c>
      <c r="B129" s="1" t="s">
        <v>116</v>
      </c>
      <c r="C129" s="1">
        <v>2018</v>
      </c>
      <c r="D129">
        <v>2521.78728070175</v>
      </c>
      <c r="E129">
        <v>7877.37280701754</v>
      </c>
      <c r="F129" s="13">
        <v>13050.5224199288</v>
      </c>
      <c r="G129" s="13">
        <v>15722.7138790036</v>
      </c>
      <c r="H129">
        <v>6082.3103202847</v>
      </c>
      <c r="I129">
        <v>2327.95800711744</v>
      </c>
      <c r="J129" s="4">
        <v>4650.42919534145</v>
      </c>
      <c r="K129" s="4">
        <v>10225.2628374801</v>
      </c>
      <c r="L129">
        <v>0.193232669126782</v>
      </c>
      <c r="M129">
        <v>0.414610098450833</v>
      </c>
      <c r="N129">
        <v>0.293091431274865</v>
      </c>
      <c r="O129">
        <f t="shared" si="6"/>
        <v>0.190258567465449</v>
      </c>
      <c r="P129">
        <f t="shared" si="9"/>
        <v>0.124700580553114</v>
      </c>
      <c r="Q129">
        <v>0.501018645231289</v>
      </c>
      <c r="R129">
        <v>3.38381224357719</v>
      </c>
      <c r="S129">
        <v>0.771888040719554</v>
      </c>
      <c r="T129">
        <f t="shared" si="7"/>
        <v>0.385567494579131</v>
      </c>
      <c r="U129">
        <f t="shared" si="8"/>
        <v>0.232883707573945</v>
      </c>
      <c r="V129" s="4">
        <v>0.460380787641831</v>
      </c>
      <c r="W129" s="4">
        <v>0.795629677559661</v>
      </c>
    </row>
    <row r="130" spans="1:23">
      <c r="A130">
        <v>13</v>
      </c>
      <c r="B130" s="1" t="s">
        <v>116</v>
      </c>
      <c r="C130" s="1">
        <v>2019</v>
      </c>
      <c r="D130">
        <v>2664.82532751092</v>
      </c>
      <c r="E130">
        <v>8608.65502183406</v>
      </c>
      <c r="F130" s="13">
        <v>13502.8425531915</v>
      </c>
      <c r="G130" s="13">
        <v>16940.309929078</v>
      </c>
      <c r="H130">
        <v>6334.00496453901</v>
      </c>
      <c r="I130">
        <v>2490.43617021277</v>
      </c>
      <c r="J130" s="4">
        <v>4924.926863515</v>
      </c>
      <c r="K130" s="4">
        <v>10944.5099229844</v>
      </c>
      <c r="L130">
        <v>0.197352914174436</v>
      </c>
      <c r="M130">
        <v>0.42071727799867</v>
      </c>
      <c r="N130">
        <v>0.296130190372095</v>
      </c>
      <c r="O130">
        <f t="shared" si="6"/>
        <v>0.191386943749293</v>
      </c>
      <c r="P130">
        <f t="shared" si="9"/>
        <v>0.126339379285779</v>
      </c>
      <c r="Q130">
        <v>0.508175768794957</v>
      </c>
      <c r="R130">
        <v>3.45668567008428</v>
      </c>
      <c r="S130">
        <v>0.775618009878384</v>
      </c>
      <c r="T130">
        <f t="shared" si="7"/>
        <v>0.3905285246685</v>
      </c>
      <c r="U130">
        <f t="shared" si="8"/>
        <v>0.235895733458689</v>
      </c>
      <c r="V130" s="4">
        <v>0.432243145812172</v>
      </c>
      <c r="W130" s="4">
        <v>0.75906028423016</v>
      </c>
    </row>
    <row r="131" spans="1:21">
      <c r="A131">
        <v>13</v>
      </c>
      <c r="B131" s="1" t="s">
        <v>116</v>
      </c>
      <c r="C131" s="1">
        <v>2020</v>
      </c>
      <c r="D131">
        <v>2767.39130434783</v>
      </c>
      <c r="E131">
        <v>9121.73913043478</v>
      </c>
      <c r="F131" s="13">
        <v>12954.2407932011</v>
      </c>
      <c r="G131" s="13">
        <v>17399.3647308782</v>
      </c>
      <c r="H131">
        <v>5861.94900849858</v>
      </c>
      <c r="I131">
        <v>2485.52195467422</v>
      </c>
      <c r="J131" s="4">
        <v>5126.55412647374</v>
      </c>
      <c r="K131" s="4">
        <v>12088.411039657</v>
      </c>
      <c r="L131">
        <v>0.213628212453813</v>
      </c>
      <c r="M131">
        <v>0.472094059558638</v>
      </c>
      <c r="N131">
        <v>0.320695580892556</v>
      </c>
      <c r="O131">
        <f t="shared" ref="O131:O194" si="10">D131/(D131+J131+H131)</f>
        <v>0.201178579594029</v>
      </c>
      <c r="P131">
        <f t="shared" si="9"/>
        <v>0.132740147013799</v>
      </c>
      <c r="Q131">
        <v>0.524257021536348</v>
      </c>
      <c r="R131">
        <v>3.6699491281019</v>
      </c>
      <c r="S131">
        <v>0.785864905040957</v>
      </c>
      <c r="T131">
        <f t="shared" ref="T131:T194" si="11">E131/(E131+K131+I131)</f>
        <v>0.38495380432366</v>
      </c>
      <c r="U131">
        <f t="shared" ref="U131:U194" si="12">E131/(E131+K131+G131)</f>
        <v>0.236256248073337</v>
      </c>
    </row>
    <row r="132" spans="1:23">
      <c r="A132">
        <v>14</v>
      </c>
      <c r="B132" s="1" t="s">
        <v>120</v>
      </c>
      <c r="C132" s="1">
        <v>2011</v>
      </c>
      <c r="D132">
        <v>4786.79178082192</v>
      </c>
      <c r="E132">
        <v>6556.56712328767</v>
      </c>
      <c r="F132" s="13">
        <v>7700.10600444774</v>
      </c>
      <c r="G132" s="13">
        <v>8098.42772424018</v>
      </c>
      <c r="H132">
        <v>3804.84210526316</v>
      </c>
      <c r="I132">
        <v>1224.17420311342</v>
      </c>
      <c r="J132" s="4">
        <v>3377.20567770665</v>
      </c>
      <c r="K132" s="4">
        <v>6579.04258279989</v>
      </c>
      <c r="L132">
        <v>0.621652712060973</v>
      </c>
      <c r="M132">
        <v>1.25807895528712</v>
      </c>
      <c r="N132">
        <v>0.557145688967794</v>
      </c>
      <c r="O132">
        <f t="shared" si="10"/>
        <v>0.399937834851006</v>
      </c>
      <c r="P132">
        <f t="shared" si="9"/>
        <v>0.301737302205154</v>
      </c>
      <c r="Q132">
        <v>0.809609883121212</v>
      </c>
      <c r="R132">
        <v>5.35591021818012</v>
      </c>
      <c r="S132">
        <v>0.842666122447789</v>
      </c>
      <c r="T132">
        <f t="shared" si="11"/>
        <v>0.456592325117551</v>
      </c>
      <c r="U132">
        <f t="shared" si="12"/>
        <v>0.308776281703412</v>
      </c>
      <c r="V132" s="4">
        <v>0.684943454860656</v>
      </c>
      <c r="W132" s="4">
        <v>0.846969885523255</v>
      </c>
    </row>
    <row r="133" spans="1:23">
      <c r="A133">
        <v>14</v>
      </c>
      <c r="B133" s="1" t="s">
        <v>120</v>
      </c>
      <c r="C133" s="1">
        <v>2012</v>
      </c>
      <c r="D133">
        <v>5895.71897211591</v>
      </c>
      <c r="E133">
        <v>7593.2558775287</v>
      </c>
      <c r="F133" s="13">
        <v>8627.92641648271</v>
      </c>
      <c r="G133" s="13">
        <v>9268.0625459897</v>
      </c>
      <c r="H133">
        <v>4133.57100809419</v>
      </c>
      <c r="I133">
        <v>1380.76747608536</v>
      </c>
      <c r="J133" s="4">
        <v>4199.33536416505</v>
      </c>
      <c r="K133" s="4">
        <v>7641.81667128219</v>
      </c>
      <c r="L133">
        <v>0.683329769810367</v>
      </c>
      <c r="M133">
        <v>1.42630160715061</v>
      </c>
      <c r="N133">
        <v>0.587850085474585</v>
      </c>
      <c r="O133">
        <f t="shared" si="10"/>
        <v>0.414356188979746</v>
      </c>
      <c r="P133">
        <f t="shared" si="9"/>
        <v>0.314892113065151</v>
      </c>
      <c r="Q133">
        <v>0.819292688180478</v>
      </c>
      <c r="R133">
        <v>5.49930093882026</v>
      </c>
      <c r="S133">
        <v>0.846137298547447</v>
      </c>
      <c r="T133">
        <f t="shared" si="11"/>
        <v>0.456988985579506</v>
      </c>
      <c r="U133">
        <f t="shared" si="12"/>
        <v>0.309889156965059</v>
      </c>
      <c r="V133" s="4">
        <v>0.762697845874148</v>
      </c>
      <c r="W133" s="4">
        <v>0.846553905438011</v>
      </c>
    </row>
    <row r="134" spans="1:23">
      <c r="A134">
        <v>14</v>
      </c>
      <c r="B134" s="1" t="s">
        <v>120</v>
      </c>
      <c r="C134" s="1">
        <v>2013</v>
      </c>
      <c r="D134">
        <v>6729.9619047619</v>
      </c>
      <c r="E134">
        <v>8683.2380952381</v>
      </c>
      <c r="F134" s="13">
        <v>9452.05852231163</v>
      </c>
      <c r="G134" s="13">
        <v>10256.9202633504</v>
      </c>
      <c r="H134">
        <v>4403.69275786394</v>
      </c>
      <c r="I134">
        <v>1497.56839795172</v>
      </c>
      <c r="J134" s="4">
        <v>4687.65840220386</v>
      </c>
      <c r="K134" s="4">
        <v>8347.46556473829</v>
      </c>
      <c r="L134">
        <v>0.71201018157852</v>
      </c>
      <c r="M134">
        <v>1.52825418911067</v>
      </c>
      <c r="N134">
        <v>0.604470150071518</v>
      </c>
      <c r="O134">
        <f t="shared" si="10"/>
        <v>0.425373158168673</v>
      </c>
      <c r="P134">
        <f t="shared" si="9"/>
        <v>0.322475585744073</v>
      </c>
      <c r="Q134">
        <v>0.846573617839721</v>
      </c>
      <c r="R134">
        <v>5.79822471355197</v>
      </c>
      <c r="S134">
        <v>0.852902773571673</v>
      </c>
      <c r="T134">
        <f t="shared" si="11"/>
        <v>0.468648024386203</v>
      </c>
      <c r="U134">
        <f t="shared" si="12"/>
        <v>0.318211586308739</v>
      </c>
      <c r="V134" s="4">
        <v>0.823454223552587</v>
      </c>
      <c r="W134" s="4">
        <v>0.924665415585926</v>
      </c>
    </row>
    <row r="135" spans="1:23">
      <c r="A135">
        <v>14</v>
      </c>
      <c r="B135" s="1" t="s">
        <v>120</v>
      </c>
      <c r="C135" s="1">
        <v>2014</v>
      </c>
      <c r="D135">
        <v>7001.69596970517</v>
      </c>
      <c r="E135">
        <v>8728.52042196375</v>
      </c>
      <c r="F135" s="13">
        <v>10193.9019607843</v>
      </c>
      <c r="G135" s="13">
        <v>11022.9164851126</v>
      </c>
      <c r="H135">
        <v>4683.62018881627</v>
      </c>
      <c r="I135">
        <v>1639.0755265069</v>
      </c>
      <c r="J135" s="4">
        <v>4990.78947368421</v>
      </c>
      <c r="K135" s="4">
        <v>8457.45614035088</v>
      </c>
      <c r="L135">
        <v>0.686851413388172</v>
      </c>
      <c r="M135">
        <v>1.49493248543596</v>
      </c>
      <c r="N135">
        <v>0.599187550830555</v>
      </c>
      <c r="O135">
        <f t="shared" si="10"/>
        <v>0.419863973287815</v>
      </c>
      <c r="P135">
        <f t="shared" si="9"/>
        <v>0.315585220890356</v>
      </c>
      <c r="Q135">
        <v>0.791852177575</v>
      </c>
      <c r="R135">
        <v>5.32527042275194</v>
      </c>
      <c r="S135">
        <v>0.841903992530816</v>
      </c>
      <c r="T135">
        <f t="shared" si="11"/>
        <v>0.4636651405149</v>
      </c>
      <c r="U135">
        <f t="shared" si="12"/>
        <v>0.309424421840609</v>
      </c>
      <c r="V135" s="4">
        <v>0.774742712804999</v>
      </c>
      <c r="W135" s="4">
        <v>0.877265058193589</v>
      </c>
    </row>
    <row r="136" spans="1:23">
      <c r="A136">
        <v>14</v>
      </c>
      <c r="B136" s="1" t="s">
        <v>120</v>
      </c>
      <c r="C136" s="1">
        <v>2015</v>
      </c>
      <c r="D136">
        <v>7464.55537711968</v>
      </c>
      <c r="E136">
        <v>11431.7564441057</v>
      </c>
      <c r="F136" s="13">
        <v>11010.0672451193</v>
      </c>
      <c r="G136" s="13">
        <v>12717.1200289226</v>
      </c>
      <c r="H136">
        <v>5008.47360809834</v>
      </c>
      <c r="I136">
        <v>1846.86550976139</v>
      </c>
      <c r="J136" s="4">
        <v>4482.24948964554</v>
      </c>
      <c r="K136" s="4">
        <v>9341.86107441896</v>
      </c>
      <c r="L136">
        <v>0.677975457454964</v>
      </c>
      <c r="M136">
        <v>1.49038528725599</v>
      </c>
      <c r="N136">
        <v>0.598455706786703</v>
      </c>
      <c r="O136">
        <f t="shared" si="10"/>
        <v>0.44024964781239</v>
      </c>
      <c r="P136">
        <f t="shared" si="9"/>
        <v>0.325155593529458</v>
      </c>
      <c r="Q136">
        <v>0.898926519377532</v>
      </c>
      <c r="R136">
        <v>6.18981532964069</v>
      </c>
      <c r="S136">
        <v>0.860914369263783</v>
      </c>
      <c r="T136">
        <f t="shared" si="11"/>
        <v>0.505371898107159</v>
      </c>
      <c r="U136">
        <f t="shared" si="12"/>
        <v>0.341340838729216</v>
      </c>
      <c r="V136" s="4">
        <v>0.809726824712475</v>
      </c>
      <c r="W136" s="4">
        <v>1.01606387893287</v>
      </c>
    </row>
    <row r="137" spans="1:23">
      <c r="A137">
        <v>14</v>
      </c>
      <c r="B137" s="1" t="s">
        <v>120</v>
      </c>
      <c r="C137" s="1">
        <v>2016</v>
      </c>
      <c r="D137">
        <v>7640.25135135135</v>
      </c>
      <c r="E137">
        <v>11461.2594594595</v>
      </c>
      <c r="F137" s="13">
        <v>11465.8742816092</v>
      </c>
      <c r="G137" s="13">
        <v>13488.161637931</v>
      </c>
      <c r="H137">
        <v>5198.67959770115</v>
      </c>
      <c r="I137">
        <v>1968.66738505747</v>
      </c>
      <c r="J137" s="4">
        <v>4228.68006518197</v>
      </c>
      <c r="K137" s="4">
        <v>9312.49321021184</v>
      </c>
      <c r="L137">
        <v>0.666347036754625</v>
      </c>
      <c r="M137">
        <v>1.46965228530911</v>
      </c>
      <c r="N137">
        <v>0.595084698380997</v>
      </c>
      <c r="O137">
        <f t="shared" si="10"/>
        <v>0.44764620807091</v>
      </c>
      <c r="P137">
        <f t="shared" si="9"/>
        <v>0.327418683068766</v>
      </c>
      <c r="Q137">
        <v>0.849727321418541</v>
      </c>
      <c r="R137">
        <v>5.8218364089599</v>
      </c>
      <c r="S137">
        <v>0.853411905526409</v>
      </c>
      <c r="T137">
        <f t="shared" si="11"/>
        <v>0.503959536051062</v>
      </c>
      <c r="U137">
        <f t="shared" si="12"/>
        <v>0.334518945922306</v>
      </c>
      <c r="V137" s="4">
        <v>0.254954926252443</v>
      </c>
      <c r="W137" s="4">
        <v>0.341359251701871</v>
      </c>
    </row>
    <row r="138" spans="1:23">
      <c r="A138">
        <v>14</v>
      </c>
      <c r="B138" s="1" t="s">
        <v>120</v>
      </c>
      <c r="C138" s="1">
        <v>2017</v>
      </c>
      <c r="D138">
        <v>8451.22764227642</v>
      </c>
      <c r="E138">
        <v>12982.5420054201</v>
      </c>
      <c r="F138" s="13">
        <v>12328.055</v>
      </c>
      <c r="G138" s="13">
        <v>14506.1064285714</v>
      </c>
      <c r="H138">
        <v>5794.52571428571</v>
      </c>
      <c r="I138">
        <v>2132.65357142857</v>
      </c>
      <c r="J138" s="4">
        <v>5042.65262020529</v>
      </c>
      <c r="K138" s="4">
        <v>10147.8390059427</v>
      </c>
      <c r="L138">
        <v>0.685528061180488</v>
      </c>
      <c r="M138">
        <v>1.45848479392212</v>
      </c>
      <c r="N138">
        <v>0.593245399576111</v>
      </c>
      <c r="O138">
        <f t="shared" si="10"/>
        <v>0.438150651352724</v>
      </c>
      <c r="P138">
        <f t="shared" si="9"/>
        <v>0.327288700725531</v>
      </c>
      <c r="Q138">
        <v>0.894970822759818</v>
      </c>
      <c r="R138">
        <v>6.08750627825767</v>
      </c>
      <c r="S138">
        <v>0.858906650556671</v>
      </c>
      <c r="T138">
        <f t="shared" si="11"/>
        <v>0.513894796085325</v>
      </c>
      <c r="U138">
        <f t="shared" si="12"/>
        <v>0.344945633572727</v>
      </c>
      <c r="V138" s="4">
        <v>0.277316977994794</v>
      </c>
      <c r="W138" s="4">
        <v>0.373045028459251</v>
      </c>
    </row>
    <row r="139" spans="1:23">
      <c r="A139">
        <v>14</v>
      </c>
      <c r="B139" s="1" t="s">
        <v>120</v>
      </c>
      <c r="C139" s="1">
        <v>2018</v>
      </c>
      <c r="D139">
        <v>9899.93368700265</v>
      </c>
      <c r="E139">
        <v>14388.8302387268</v>
      </c>
      <c r="F139" s="13">
        <v>13050.5224199288</v>
      </c>
      <c r="G139" s="13">
        <v>15722.7138790036</v>
      </c>
      <c r="H139">
        <v>6082.3103202847</v>
      </c>
      <c r="I139">
        <v>2327.95800711744</v>
      </c>
      <c r="J139" s="4">
        <v>6166.48251748252</v>
      </c>
      <c r="K139" s="4">
        <v>11522.0814954276</v>
      </c>
      <c r="L139">
        <v>0.758585240379722</v>
      </c>
      <c r="M139">
        <v>1.62766007745216</v>
      </c>
      <c r="N139">
        <v>0.619433271228285</v>
      </c>
      <c r="O139">
        <f t="shared" si="10"/>
        <v>0.446975300179499</v>
      </c>
      <c r="P139">
        <f t="shared" si="9"/>
        <v>0.340005994953802</v>
      </c>
      <c r="Q139">
        <v>0.915161997442562</v>
      </c>
      <c r="R139">
        <v>6.18088049472316</v>
      </c>
      <c r="S139">
        <v>0.860741311495875</v>
      </c>
      <c r="T139">
        <f t="shared" si="11"/>
        <v>0.509539877854854</v>
      </c>
      <c r="U139">
        <f t="shared" si="12"/>
        <v>0.345605986190626</v>
      </c>
      <c r="V139" s="4">
        <v>0.318513963726845</v>
      </c>
      <c r="W139" s="4">
        <v>0.373546705384231</v>
      </c>
    </row>
    <row r="140" spans="1:23">
      <c r="A140">
        <v>14</v>
      </c>
      <c r="B140" s="1" t="s">
        <v>120</v>
      </c>
      <c r="C140" s="1">
        <v>2019</v>
      </c>
      <c r="D140">
        <v>10068.1354166667</v>
      </c>
      <c r="E140">
        <v>15899.8177083333</v>
      </c>
      <c r="F140" s="13">
        <v>13502.8425531915</v>
      </c>
      <c r="G140" s="13">
        <v>16940.309929078</v>
      </c>
      <c r="H140">
        <v>6334.00496453901</v>
      </c>
      <c r="I140">
        <v>2490.43617021277</v>
      </c>
      <c r="J140" s="4">
        <v>6295.91794046661</v>
      </c>
      <c r="K140" s="4">
        <v>12632.7779565567</v>
      </c>
      <c r="L140">
        <v>0.74563080899488</v>
      </c>
      <c r="M140">
        <v>1.5895370264206</v>
      </c>
      <c r="N140">
        <v>0.613830584464647</v>
      </c>
      <c r="O140">
        <f t="shared" si="10"/>
        <v>0.443568135828321</v>
      </c>
      <c r="P140">
        <f t="shared" si="9"/>
        <v>0.337100160890379</v>
      </c>
      <c r="Q140">
        <v>0.938578914724655</v>
      </c>
      <c r="R140">
        <v>6.38435062038749</v>
      </c>
      <c r="S140">
        <v>0.864578477999258</v>
      </c>
      <c r="T140">
        <f t="shared" si="11"/>
        <v>0.512516564881403</v>
      </c>
      <c r="U140">
        <f t="shared" si="12"/>
        <v>0.34965475596181</v>
      </c>
      <c r="V140" s="4">
        <v>0.255100603316086</v>
      </c>
      <c r="W140" s="4">
        <v>0.379382454354886</v>
      </c>
    </row>
    <row r="141" spans="1:21">
      <c r="A141">
        <v>14</v>
      </c>
      <c r="B141" s="1" t="s">
        <v>120</v>
      </c>
      <c r="C141" s="1">
        <v>2020</v>
      </c>
      <c r="D141">
        <v>9678.77237851662</v>
      </c>
      <c r="E141">
        <v>16556.2659846547</v>
      </c>
      <c r="F141" s="13">
        <v>12954.2407932011</v>
      </c>
      <c r="G141" s="13">
        <v>17399.3647308782</v>
      </c>
      <c r="H141">
        <v>5861.94900849858</v>
      </c>
      <c r="I141">
        <v>2485.52195467422</v>
      </c>
      <c r="J141" s="4">
        <v>6580.42979942693</v>
      </c>
      <c r="K141" s="4">
        <v>14644.3266475645</v>
      </c>
      <c r="L141">
        <v>0.747150877695311</v>
      </c>
      <c r="M141">
        <v>1.65111848712509</v>
      </c>
      <c r="N141">
        <v>0.622800714167848</v>
      </c>
      <c r="O141">
        <f t="shared" si="10"/>
        <v>0.437534751105026</v>
      </c>
      <c r="P141">
        <f t="shared" si="9"/>
        <v>0.331312279352925</v>
      </c>
      <c r="Q141">
        <v>0.951544279962864</v>
      </c>
      <c r="R141">
        <v>6.6610821737138</v>
      </c>
      <c r="S141">
        <v>0.869470137857138</v>
      </c>
      <c r="T141">
        <f t="shared" si="11"/>
        <v>0.491486364268808</v>
      </c>
      <c r="U141">
        <f t="shared" si="12"/>
        <v>0.340664208014843</v>
      </c>
    </row>
    <row r="142" spans="1:23">
      <c r="A142">
        <v>15</v>
      </c>
      <c r="B142" s="1" t="s">
        <v>125</v>
      </c>
      <c r="C142" s="1">
        <v>2011</v>
      </c>
      <c r="D142">
        <v>2026.9896519285</v>
      </c>
      <c r="E142">
        <v>5305.99247412982</v>
      </c>
      <c r="F142" s="13">
        <v>7700.10600444774</v>
      </c>
      <c r="G142" s="13">
        <v>8098.42772424018</v>
      </c>
      <c r="H142">
        <v>3804.84210526316</v>
      </c>
      <c r="I142">
        <v>1224.17420311342</v>
      </c>
      <c r="J142" s="4">
        <v>3377.20567770665</v>
      </c>
      <c r="K142" s="4">
        <v>6579.04258279989</v>
      </c>
      <c r="L142">
        <v>0.263241785341354</v>
      </c>
      <c r="M142">
        <v>0.532739492428506</v>
      </c>
      <c r="N142">
        <v>0.347573410263229</v>
      </c>
      <c r="O142">
        <f t="shared" si="10"/>
        <v>0.220108742771213</v>
      </c>
      <c r="P142">
        <f t="shared" si="9"/>
        <v>0.15468124551261</v>
      </c>
      <c r="Q142">
        <v>0.655187976580682</v>
      </c>
      <c r="R142">
        <v>4.33434429563635</v>
      </c>
      <c r="S142">
        <v>0.812535534907631</v>
      </c>
      <c r="T142">
        <f t="shared" si="11"/>
        <v>0.404753053283121</v>
      </c>
      <c r="U142">
        <f t="shared" si="12"/>
        <v>0.265519171138326</v>
      </c>
      <c r="V142" s="4">
        <v>0.458137031228531</v>
      </c>
      <c r="W142" s="4">
        <v>0.839854902706172</v>
      </c>
    </row>
    <row r="143" spans="1:23">
      <c r="A143">
        <v>15</v>
      </c>
      <c r="B143" s="1" t="s">
        <v>125</v>
      </c>
      <c r="C143" s="1">
        <v>2012</v>
      </c>
      <c r="D143">
        <v>2514.23293675642</v>
      </c>
      <c r="E143">
        <v>5840.84220413275</v>
      </c>
      <c r="F143" s="13">
        <v>8627.92641648271</v>
      </c>
      <c r="G143" s="13">
        <v>9268.0625459897</v>
      </c>
      <c r="H143">
        <v>4133.57100809419</v>
      </c>
      <c r="I143">
        <v>1380.76747608536</v>
      </c>
      <c r="J143" s="4">
        <v>4199.33536416505</v>
      </c>
      <c r="K143" s="4">
        <v>7641.81667128219</v>
      </c>
      <c r="L143">
        <v>0.291406395394524</v>
      </c>
      <c r="M143">
        <v>0.608247186714139</v>
      </c>
      <c r="N143">
        <v>0.378205036973743</v>
      </c>
      <c r="O143">
        <f t="shared" si="10"/>
        <v>0.231787650654279</v>
      </c>
      <c r="P143">
        <f t="shared" si="9"/>
        <v>0.163884483426777</v>
      </c>
      <c r="Q143">
        <v>0.630211781065298</v>
      </c>
      <c r="R143">
        <v>4.23014179092068</v>
      </c>
      <c r="S143">
        <v>0.808800594711225</v>
      </c>
      <c r="T143">
        <f t="shared" si="11"/>
        <v>0.392967413166021</v>
      </c>
      <c r="U143">
        <f t="shared" si="12"/>
        <v>0.256732175474554</v>
      </c>
      <c r="V143" s="4">
        <v>0.50884306974526</v>
      </c>
      <c r="W143" s="4">
        <v>0.796535939669931</v>
      </c>
    </row>
    <row r="144" spans="1:23">
      <c r="A144">
        <v>15</v>
      </c>
      <c r="B144" s="1" t="s">
        <v>125</v>
      </c>
      <c r="C144" s="1">
        <v>2013</v>
      </c>
      <c r="D144">
        <v>2802.13037037037</v>
      </c>
      <c r="E144">
        <v>6935.03407407407</v>
      </c>
      <c r="F144" s="13">
        <v>9452.05852231163</v>
      </c>
      <c r="G144" s="13">
        <v>10256.9202633504</v>
      </c>
      <c r="H144">
        <v>4403.69275786394</v>
      </c>
      <c r="I144">
        <v>1497.56839795172</v>
      </c>
      <c r="J144" s="4">
        <v>4687.65840220386</v>
      </c>
      <c r="K144" s="4">
        <v>8347.46556473829</v>
      </c>
      <c r="L144">
        <v>0.296457154148583</v>
      </c>
      <c r="M144">
        <v>0.636313776742584</v>
      </c>
      <c r="N144">
        <v>0.388870267907477</v>
      </c>
      <c r="O144">
        <f t="shared" si="10"/>
        <v>0.235602196312246</v>
      </c>
      <c r="P144">
        <f t="shared" si="9"/>
        <v>0.165396979538131</v>
      </c>
      <c r="Q144">
        <v>0.676132201091008</v>
      </c>
      <c r="R144">
        <v>4.63086299334266</v>
      </c>
      <c r="S144">
        <v>0.822407328826453</v>
      </c>
      <c r="T144">
        <f t="shared" si="11"/>
        <v>0.41328998540887</v>
      </c>
      <c r="U144">
        <f t="shared" si="12"/>
        <v>0.271542349068265</v>
      </c>
      <c r="V144" s="4">
        <v>0.548962065092857</v>
      </c>
      <c r="W144" s="4">
        <v>0.881786650762755</v>
      </c>
    </row>
    <row r="145" spans="1:23">
      <c r="A145">
        <v>15</v>
      </c>
      <c r="B145" s="1" t="s">
        <v>125</v>
      </c>
      <c r="C145" s="1">
        <v>2014</v>
      </c>
      <c r="D145">
        <v>3093.90035377358</v>
      </c>
      <c r="E145">
        <v>6538.56132075472</v>
      </c>
      <c r="F145" s="13">
        <v>10193.9019607843</v>
      </c>
      <c r="G145" s="13">
        <v>11022.9164851126</v>
      </c>
      <c r="H145">
        <v>4683.62018881627</v>
      </c>
      <c r="I145">
        <v>1639.0755265069</v>
      </c>
      <c r="J145" s="4">
        <v>4990.78947368421</v>
      </c>
      <c r="K145" s="4">
        <v>8457.45614035088</v>
      </c>
      <c r="L145">
        <v>0.303505013651862</v>
      </c>
      <c r="M145">
        <v>0.660578831981577</v>
      </c>
      <c r="N145">
        <v>0.397800344831148</v>
      </c>
      <c r="O145">
        <f t="shared" si="10"/>
        <v>0.242310873547885</v>
      </c>
      <c r="P145">
        <f t="shared" si="9"/>
        <v>0.169263605731584</v>
      </c>
      <c r="Q145">
        <v>0.593178885967759</v>
      </c>
      <c r="R145">
        <v>3.98917634667471</v>
      </c>
      <c r="S145">
        <v>0.799566114622005</v>
      </c>
      <c r="T145">
        <f t="shared" si="11"/>
        <v>0.393058297036496</v>
      </c>
      <c r="U145">
        <f t="shared" si="12"/>
        <v>0.251300123758725</v>
      </c>
      <c r="V145" s="4">
        <v>0.554540481452305</v>
      </c>
      <c r="W145" s="4">
        <v>0.779024989393638</v>
      </c>
    </row>
    <row r="146" spans="1:23">
      <c r="A146">
        <v>15</v>
      </c>
      <c r="B146" s="1" t="s">
        <v>125</v>
      </c>
      <c r="C146" s="1">
        <v>2015</v>
      </c>
      <c r="D146">
        <v>2921.89931060654</v>
      </c>
      <c r="E146">
        <v>9196.22414774524</v>
      </c>
      <c r="F146" s="13">
        <v>11010.0672451193</v>
      </c>
      <c r="G146" s="13">
        <v>12717.1200289226</v>
      </c>
      <c r="H146">
        <v>5008.47360809834</v>
      </c>
      <c r="I146">
        <v>1846.86550976139</v>
      </c>
      <c r="J146" s="4">
        <v>4482.24948964554</v>
      </c>
      <c r="K146" s="4">
        <v>9341.86107441896</v>
      </c>
      <c r="L146">
        <v>0.265384329228488</v>
      </c>
      <c r="M146">
        <v>0.5833911764818</v>
      </c>
      <c r="N146">
        <v>0.368444124955945</v>
      </c>
      <c r="O146">
        <f t="shared" si="10"/>
        <v>0.235397421631135</v>
      </c>
      <c r="P146">
        <f t="shared" si="9"/>
        <v>0.158676280511056</v>
      </c>
      <c r="Q146">
        <v>0.723137324082041</v>
      </c>
      <c r="R146">
        <v>4.97936861083803</v>
      </c>
      <c r="S146">
        <v>0.832758261769072</v>
      </c>
      <c r="T146">
        <f t="shared" si="11"/>
        <v>0.451128102720538</v>
      </c>
      <c r="U146">
        <f t="shared" si="12"/>
        <v>0.29423016338776</v>
      </c>
      <c r="V146" s="4">
        <v>0.461700522878792</v>
      </c>
      <c r="W146" s="4">
        <v>0.852701343834437</v>
      </c>
    </row>
    <row r="147" spans="1:23">
      <c r="A147">
        <v>15</v>
      </c>
      <c r="B147" s="1" t="s">
        <v>125</v>
      </c>
      <c r="C147" s="1">
        <v>2016</v>
      </c>
      <c r="D147">
        <v>2796.42452830189</v>
      </c>
      <c r="E147">
        <v>8990.20754716981</v>
      </c>
      <c r="F147" s="13">
        <v>11465.8742816092</v>
      </c>
      <c r="G147" s="13">
        <v>13488.161637931</v>
      </c>
      <c r="H147">
        <v>5198.67959770115</v>
      </c>
      <c r="I147">
        <v>1968.66738505747</v>
      </c>
      <c r="J147" s="4">
        <v>4228.68006518197</v>
      </c>
      <c r="K147" s="4">
        <v>9312.49321021184</v>
      </c>
      <c r="L147">
        <v>0.243891085809936</v>
      </c>
      <c r="M147">
        <v>0.537910535886547</v>
      </c>
      <c r="N147">
        <v>0.34976711800499</v>
      </c>
      <c r="O147">
        <f t="shared" si="10"/>
        <v>0.228769134382992</v>
      </c>
      <c r="P147">
        <f t="shared" si="9"/>
        <v>0.151231827540975</v>
      </c>
      <c r="Q147">
        <v>0.666525786723062</v>
      </c>
      <c r="R147">
        <v>4.56664625797484</v>
      </c>
      <c r="S147">
        <v>0.820358622830149</v>
      </c>
      <c r="T147">
        <f t="shared" si="11"/>
        <v>0.44349288533458</v>
      </c>
      <c r="U147">
        <f t="shared" si="12"/>
        <v>0.282792188377229</v>
      </c>
      <c r="V147" s="4">
        <v>0.428475213970818</v>
      </c>
      <c r="W147" s="4">
        <v>0.75373375298474</v>
      </c>
    </row>
    <row r="148" spans="1:23">
      <c r="A148">
        <v>15</v>
      </c>
      <c r="B148" s="1" t="s">
        <v>125</v>
      </c>
      <c r="C148" s="1">
        <v>2017</v>
      </c>
      <c r="D148">
        <v>3404.92452830189</v>
      </c>
      <c r="E148">
        <v>10236.0125786164</v>
      </c>
      <c r="F148" s="13">
        <v>12328.055</v>
      </c>
      <c r="G148" s="13">
        <v>14506.1064285714</v>
      </c>
      <c r="H148">
        <v>5794.52571428571</v>
      </c>
      <c r="I148">
        <v>2132.65357142857</v>
      </c>
      <c r="J148" s="4">
        <v>5042.65262020529</v>
      </c>
      <c r="K148" s="4">
        <v>10147.8390059427</v>
      </c>
      <c r="L148">
        <v>0.276193164964132</v>
      </c>
      <c r="M148">
        <v>0.587610564900498</v>
      </c>
      <c r="N148">
        <v>0.370122609342377</v>
      </c>
      <c r="O148">
        <f t="shared" si="10"/>
        <v>0.239074563714686</v>
      </c>
      <c r="P148">
        <f t="shared" si="9"/>
        <v>0.163890297246457</v>
      </c>
      <c r="Q148">
        <v>0.705634735896833</v>
      </c>
      <c r="R148">
        <v>4.79966025225546</v>
      </c>
      <c r="S148">
        <v>0.827576106788134</v>
      </c>
      <c r="T148">
        <f t="shared" si="11"/>
        <v>0.454600414571637</v>
      </c>
      <c r="U148">
        <f t="shared" si="12"/>
        <v>0.293379905323021</v>
      </c>
      <c r="V148" s="4">
        <v>0.472587616429924</v>
      </c>
      <c r="W148" s="4">
        <v>0.813707936531764</v>
      </c>
    </row>
    <row r="149" spans="1:23">
      <c r="A149">
        <v>15</v>
      </c>
      <c r="B149" s="1" t="s">
        <v>125</v>
      </c>
      <c r="C149" s="1">
        <v>2018</v>
      </c>
      <c r="D149">
        <v>3763.87106918239</v>
      </c>
      <c r="E149">
        <v>10502.8490566038</v>
      </c>
      <c r="F149" s="13">
        <v>13050.5224199288</v>
      </c>
      <c r="G149" s="13">
        <v>15722.7138790036</v>
      </c>
      <c r="H149">
        <v>6082.3103202847</v>
      </c>
      <c r="I149">
        <v>2327.95800711744</v>
      </c>
      <c r="J149" s="4">
        <v>6166.48251748252</v>
      </c>
      <c r="K149" s="4">
        <v>11522.0814954276</v>
      </c>
      <c r="L149">
        <v>0.288407693429557</v>
      </c>
      <c r="M149">
        <v>0.618822597168342</v>
      </c>
      <c r="N149">
        <v>0.382267086122217</v>
      </c>
      <c r="O149">
        <f t="shared" si="10"/>
        <v>0.235055896448863</v>
      </c>
      <c r="P149">
        <f t="shared" si="9"/>
        <v>0.163782749974477</v>
      </c>
      <c r="Q149">
        <v>0.66800484556483</v>
      </c>
      <c r="R149">
        <v>4.51161448122888</v>
      </c>
      <c r="S149">
        <v>0.818564958887139</v>
      </c>
      <c r="T149">
        <f t="shared" si="11"/>
        <v>0.431277342361019</v>
      </c>
      <c r="U149">
        <f t="shared" si="12"/>
        <v>0.278238528917811</v>
      </c>
      <c r="V149" s="4">
        <v>0.487310690701775</v>
      </c>
      <c r="W149" s="4">
        <v>0.77529502327148</v>
      </c>
    </row>
    <row r="150" spans="1:23">
      <c r="A150">
        <v>15</v>
      </c>
      <c r="B150" s="1" t="s">
        <v>125</v>
      </c>
      <c r="C150" s="1">
        <v>2019</v>
      </c>
      <c r="D150">
        <v>4092.25157232704</v>
      </c>
      <c r="E150">
        <v>11426.5</v>
      </c>
      <c r="F150" s="13">
        <v>13502.8425531915</v>
      </c>
      <c r="G150" s="13">
        <v>16940.309929078</v>
      </c>
      <c r="H150">
        <v>6334.00496453901</v>
      </c>
      <c r="I150">
        <v>2490.43617021277</v>
      </c>
      <c r="J150" s="4">
        <v>6295.91794046661</v>
      </c>
      <c r="K150" s="4">
        <v>12632.7779565567</v>
      </c>
      <c r="L150">
        <v>0.303065932688359</v>
      </c>
      <c r="M150">
        <v>0.64607647061181</v>
      </c>
      <c r="N150">
        <v>0.392494809412881</v>
      </c>
      <c r="O150">
        <f t="shared" si="10"/>
        <v>0.244720061848068</v>
      </c>
      <c r="P150">
        <f t="shared" si="9"/>
        <v>0.171288330566514</v>
      </c>
      <c r="Q150">
        <v>0.674515404253993</v>
      </c>
      <c r="R150">
        <v>4.58815212237452</v>
      </c>
      <c r="S150">
        <v>0.821049968200386</v>
      </c>
      <c r="T150">
        <f t="shared" si="11"/>
        <v>0.430381281901597</v>
      </c>
      <c r="U150">
        <f t="shared" si="12"/>
        <v>0.278697923302872</v>
      </c>
      <c r="V150" s="4">
        <v>0.509095399467537</v>
      </c>
      <c r="W150" s="4">
        <v>0.791708134486332</v>
      </c>
    </row>
    <row r="151" spans="1:21">
      <c r="A151">
        <v>15</v>
      </c>
      <c r="B151" s="1" t="s">
        <v>125</v>
      </c>
      <c r="C151" s="1">
        <v>2020</v>
      </c>
      <c r="D151">
        <v>4245.28301886792</v>
      </c>
      <c r="E151">
        <v>12235.8490566038</v>
      </c>
      <c r="F151" s="13">
        <v>12954.2407932011</v>
      </c>
      <c r="G151" s="13">
        <v>17399.3647308782</v>
      </c>
      <c r="H151">
        <v>5861.94900849858</v>
      </c>
      <c r="I151">
        <v>2485.52195467422</v>
      </c>
      <c r="J151" s="4">
        <v>6580.42979942693</v>
      </c>
      <c r="K151" s="4">
        <v>14644.3266475645</v>
      </c>
      <c r="L151">
        <v>0.327713764676661</v>
      </c>
      <c r="M151">
        <v>0.724210158210719</v>
      </c>
      <c r="N151">
        <v>0.420024296204275</v>
      </c>
      <c r="O151">
        <f t="shared" si="10"/>
        <v>0.254396515397487</v>
      </c>
      <c r="P151">
        <f t="shared" si="9"/>
        <v>0.178523603881869</v>
      </c>
      <c r="Q151">
        <v>0.703235390823732</v>
      </c>
      <c r="R151">
        <v>4.92284891452811</v>
      </c>
      <c r="S151">
        <v>0.831162331771268</v>
      </c>
      <c r="T151">
        <f t="shared" si="11"/>
        <v>0.416671491982054</v>
      </c>
      <c r="U151">
        <f t="shared" si="12"/>
        <v>0.276331889093396</v>
      </c>
    </row>
    <row r="152" spans="1:23">
      <c r="A152">
        <v>16</v>
      </c>
      <c r="B152" s="1" t="s">
        <v>128</v>
      </c>
      <c r="C152" s="1">
        <v>2011</v>
      </c>
      <c r="D152">
        <v>3549.1400304414</v>
      </c>
      <c r="E152">
        <v>5456.84931506849</v>
      </c>
      <c r="F152" s="13">
        <v>7700.10600444774</v>
      </c>
      <c r="G152" s="13">
        <v>8098.42772424018</v>
      </c>
      <c r="H152">
        <v>3804.84210526316</v>
      </c>
      <c r="I152">
        <v>1224.17420311342</v>
      </c>
      <c r="J152" s="4">
        <v>3377.20567770665</v>
      </c>
      <c r="K152" s="4">
        <v>6579.04258279989</v>
      </c>
      <c r="L152">
        <v>0.460920931269173</v>
      </c>
      <c r="M152">
        <v>0.932795614706836</v>
      </c>
      <c r="N152">
        <v>0.482614720154113</v>
      </c>
      <c r="O152">
        <f t="shared" si="10"/>
        <v>0.330731331158503</v>
      </c>
      <c r="P152">
        <f t="shared" si="9"/>
        <v>0.242652155162486</v>
      </c>
      <c r="Q152">
        <v>0.673815893761091</v>
      </c>
      <c r="R152">
        <v>4.45757581003601</v>
      </c>
      <c r="S152">
        <v>0.816768463726865</v>
      </c>
      <c r="T152">
        <f t="shared" si="11"/>
        <v>0.41152504621862</v>
      </c>
      <c r="U152">
        <f t="shared" si="12"/>
        <v>0.271022285206826</v>
      </c>
      <c r="V152" s="4">
        <v>0.648912297067086</v>
      </c>
      <c r="W152" s="4">
        <v>0.827466633532081</v>
      </c>
    </row>
    <row r="153" spans="1:23">
      <c r="A153">
        <v>16</v>
      </c>
      <c r="B153" s="1" t="s">
        <v>128</v>
      </c>
      <c r="C153" s="1">
        <v>2012</v>
      </c>
      <c r="D153">
        <v>4305.72293716881</v>
      </c>
      <c r="E153">
        <v>6692.50567751703</v>
      </c>
      <c r="F153" s="13">
        <v>8627.92641648271</v>
      </c>
      <c r="G153" s="13">
        <v>9268.0625459897</v>
      </c>
      <c r="H153">
        <v>4133.57100809419</v>
      </c>
      <c r="I153">
        <v>1380.76747608536</v>
      </c>
      <c r="J153" s="4">
        <v>4199.33536416505</v>
      </c>
      <c r="K153" s="4">
        <v>7641.81667128219</v>
      </c>
      <c r="L153">
        <v>0.499044930302512</v>
      </c>
      <c r="M153">
        <v>1.04164726546067</v>
      </c>
      <c r="N153">
        <v>0.510199427238297</v>
      </c>
      <c r="O153">
        <f t="shared" si="10"/>
        <v>0.340679580969818</v>
      </c>
      <c r="P153">
        <f t="shared" si="9"/>
        <v>0.251311899711864</v>
      </c>
      <c r="Q153">
        <v>0.722104069141494</v>
      </c>
      <c r="R153">
        <v>4.84694620450583</v>
      </c>
      <c r="S153">
        <v>0.828970548894503</v>
      </c>
      <c r="T153">
        <f t="shared" si="11"/>
        <v>0.425864933137039</v>
      </c>
      <c r="U153">
        <f t="shared" si="12"/>
        <v>0.28355209472898</v>
      </c>
      <c r="V153" s="4">
        <v>0.695247999849356</v>
      </c>
      <c r="W153" s="4">
        <v>0.883591469092197</v>
      </c>
    </row>
    <row r="154" spans="1:23">
      <c r="A154">
        <v>16</v>
      </c>
      <c r="B154" s="1" t="s">
        <v>128</v>
      </c>
      <c r="C154" s="1">
        <v>2013</v>
      </c>
      <c r="D154">
        <v>3526.02110022607</v>
      </c>
      <c r="E154">
        <v>6515.10926902788</v>
      </c>
      <c r="F154" s="13">
        <v>9452.05852231163</v>
      </c>
      <c r="G154" s="13">
        <v>10256.9202633504</v>
      </c>
      <c r="H154">
        <v>4403.69275786394</v>
      </c>
      <c r="I154">
        <v>1497.56839795172</v>
      </c>
      <c r="J154" s="4">
        <v>4687.65840220386</v>
      </c>
      <c r="K154" s="4">
        <v>8347.46556473829</v>
      </c>
      <c r="L154">
        <v>0.373042664928797</v>
      </c>
      <c r="M154">
        <v>0.800696436855057</v>
      </c>
      <c r="N154">
        <v>0.444659310957201</v>
      </c>
      <c r="O154">
        <f t="shared" si="10"/>
        <v>0.279457642010156</v>
      </c>
      <c r="P154">
        <f t="shared" si="9"/>
        <v>0.199596591735241</v>
      </c>
      <c r="Q154">
        <v>0.635191568399668</v>
      </c>
      <c r="R154">
        <v>4.35045856866293</v>
      </c>
      <c r="S154">
        <v>0.813100132041599</v>
      </c>
      <c r="T154">
        <f t="shared" si="11"/>
        <v>0.398230576392317</v>
      </c>
      <c r="U154">
        <f t="shared" si="12"/>
        <v>0.259364658558593</v>
      </c>
      <c r="V154" s="4">
        <v>0.543637877468802</v>
      </c>
      <c r="W154" s="4">
        <v>0.77105071261361</v>
      </c>
    </row>
    <row r="155" spans="1:23">
      <c r="A155">
        <v>16</v>
      </c>
      <c r="B155" s="1" t="s">
        <v>128</v>
      </c>
      <c r="C155" s="1">
        <v>2014</v>
      </c>
      <c r="D155">
        <v>3532.10960960961</v>
      </c>
      <c r="E155">
        <v>6524.58708708709</v>
      </c>
      <c r="F155" s="13">
        <v>10193.9019607843</v>
      </c>
      <c r="G155" s="13">
        <v>11022.9164851126</v>
      </c>
      <c r="H155">
        <v>4683.62018881627</v>
      </c>
      <c r="I155">
        <v>1639.0755265069</v>
      </c>
      <c r="J155" s="4">
        <v>4990.78947368421</v>
      </c>
      <c r="K155" s="4">
        <v>8457.45614035088</v>
      </c>
      <c r="L155">
        <v>0.346492405282839</v>
      </c>
      <c r="M155">
        <v>0.75414091391179</v>
      </c>
      <c r="N155">
        <v>0.429920371807549</v>
      </c>
      <c r="O155">
        <f t="shared" si="10"/>
        <v>0.26745197101774</v>
      </c>
      <c r="P155">
        <f t="shared" si="9"/>
        <v>0.188713317050894</v>
      </c>
      <c r="Q155">
        <v>0.591911142200807</v>
      </c>
      <c r="R155">
        <v>3.98065066653268</v>
      </c>
      <c r="S155">
        <v>0.79922301985171</v>
      </c>
      <c r="T155">
        <f t="shared" si="11"/>
        <v>0.392548009774525</v>
      </c>
      <c r="U155">
        <f t="shared" si="12"/>
        <v>0.250897796389901</v>
      </c>
      <c r="V155" s="4">
        <v>0.496323592912354</v>
      </c>
      <c r="W155" s="4">
        <v>0.711090474725204</v>
      </c>
    </row>
    <row r="156" spans="1:23">
      <c r="A156">
        <v>16</v>
      </c>
      <c r="B156" s="1" t="s">
        <v>128</v>
      </c>
      <c r="C156" s="1">
        <v>2015</v>
      </c>
      <c r="D156">
        <v>3341.74485472155</v>
      </c>
      <c r="E156">
        <v>7620.31628329298</v>
      </c>
      <c r="F156" s="13">
        <v>11010.0672451193</v>
      </c>
      <c r="G156" s="13">
        <v>12717.1200289226</v>
      </c>
      <c r="H156">
        <v>5008.47360809834</v>
      </c>
      <c r="I156">
        <v>1846.86550976139</v>
      </c>
      <c r="J156" s="4">
        <v>4482.24948964554</v>
      </c>
      <c r="K156" s="4">
        <v>9341.86107441896</v>
      </c>
      <c r="L156">
        <v>0.303517206600434</v>
      </c>
      <c r="M156">
        <v>0.667218221798791</v>
      </c>
      <c r="N156">
        <v>0.400198494159281</v>
      </c>
      <c r="O156">
        <f t="shared" si="10"/>
        <v>0.260413263224205</v>
      </c>
      <c r="P156">
        <f t="shared" si="9"/>
        <v>0.177430918914855</v>
      </c>
      <c r="Q156">
        <v>0.59921713925496</v>
      </c>
      <c r="R156">
        <v>4.12608078011999</v>
      </c>
      <c r="S156">
        <v>0.804919188187941</v>
      </c>
      <c r="T156">
        <f t="shared" si="11"/>
        <v>0.405141098193299</v>
      </c>
      <c r="U156">
        <f t="shared" si="12"/>
        <v>0.256755279076271</v>
      </c>
      <c r="V156" s="4">
        <v>0.414106377080694</v>
      </c>
      <c r="W156" s="4">
        <v>0.709082011816017</v>
      </c>
    </row>
    <row r="157" spans="1:23">
      <c r="A157">
        <v>16</v>
      </c>
      <c r="B157" s="1" t="s">
        <v>128</v>
      </c>
      <c r="C157" s="1">
        <v>2016</v>
      </c>
      <c r="D157">
        <v>3103.57894736842</v>
      </c>
      <c r="E157">
        <v>7197.76691729323</v>
      </c>
      <c r="F157" s="13">
        <v>11465.8742816092</v>
      </c>
      <c r="G157" s="13">
        <v>13488.161637931</v>
      </c>
      <c r="H157">
        <v>5198.67959770115</v>
      </c>
      <c r="I157">
        <v>1968.66738505747</v>
      </c>
      <c r="J157" s="4">
        <v>4228.68006518197</v>
      </c>
      <c r="K157" s="4">
        <v>9312.49321021184</v>
      </c>
      <c r="L157">
        <v>0.270679659583085</v>
      </c>
      <c r="M157">
        <v>0.596993696003274</v>
      </c>
      <c r="N157">
        <v>0.373823451837877</v>
      </c>
      <c r="O157">
        <f t="shared" si="10"/>
        <v>0.24767330236774</v>
      </c>
      <c r="P157">
        <f t="shared" si="9"/>
        <v>0.165100379851688</v>
      </c>
      <c r="Q157">
        <v>0.533635873479739</v>
      </c>
      <c r="R157">
        <v>3.65616201696922</v>
      </c>
      <c r="S157">
        <v>0.7852308411186</v>
      </c>
      <c r="T157">
        <f t="shared" si="11"/>
        <v>0.389512157153058</v>
      </c>
      <c r="U157">
        <f t="shared" si="12"/>
        <v>0.239938186534414</v>
      </c>
      <c r="V157" s="4">
        <v>0.401985735972464</v>
      </c>
      <c r="W157" s="4">
        <v>0.621132104960654</v>
      </c>
    </row>
    <row r="158" spans="1:23">
      <c r="A158">
        <v>16</v>
      </c>
      <c r="B158" s="1" t="s">
        <v>128</v>
      </c>
      <c r="C158" s="1">
        <v>2017</v>
      </c>
      <c r="D158">
        <v>3787.58333333333</v>
      </c>
      <c r="E158">
        <v>8034.55303030303</v>
      </c>
      <c r="F158" s="13">
        <v>12328.055</v>
      </c>
      <c r="G158" s="13">
        <v>14506.1064285714</v>
      </c>
      <c r="H158">
        <v>5794.52571428571</v>
      </c>
      <c r="I158">
        <v>2132.65357142857</v>
      </c>
      <c r="J158" s="4">
        <v>5042.65262020529</v>
      </c>
      <c r="K158" s="4">
        <v>10147.8390059427</v>
      </c>
      <c r="L158">
        <v>0.307232838702726</v>
      </c>
      <c r="M158">
        <v>0.653648550388775</v>
      </c>
      <c r="N158">
        <v>0.395276584153931</v>
      </c>
      <c r="O158">
        <f t="shared" si="10"/>
        <v>0.258984277444078</v>
      </c>
      <c r="P158">
        <f t="shared" si="9"/>
        <v>0.179011780377274</v>
      </c>
      <c r="Q158">
        <v>0.553873850978927</v>
      </c>
      <c r="R158">
        <v>3.76739717033416</v>
      </c>
      <c r="S158">
        <v>0.790241936161172</v>
      </c>
      <c r="T158">
        <f t="shared" si="11"/>
        <v>0.395497661460718</v>
      </c>
      <c r="U158">
        <f t="shared" si="12"/>
        <v>0.2457914375893</v>
      </c>
      <c r="V158" s="4">
        <v>0.468764189958945</v>
      </c>
      <c r="W158" s="4">
        <v>0.653614950492711</v>
      </c>
    </row>
    <row r="159" spans="1:23">
      <c r="A159">
        <v>16</v>
      </c>
      <c r="B159" s="1" t="s">
        <v>128</v>
      </c>
      <c r="C159" s="1">
        <v>2018</v>
      </c>
      <c r="D159">
        <v>4364.89393939394</v>
      </c>
      <c r="E159">
        <v>9388.98484848485</v>
      </c>
      <c r="F159" s="13">
        <v>13050.5224199288</v>
      </c>
      <c r="G159" s="13">
        <v>15722.7138790036</v>
      </c>
      <c r="H159">
        <v>6082.3103202847</v>
      </c>
      <c r="I159">
        <v>2327.95800711744</v>
      </c>
      <c r="J159" s="4">
        <v>6166.48251748252</v>
      </c>
      <c r="K159" s="4">
        <v>11522.0814954276</v>
      </c>
      <c r="L159">
        <v>0.334461242159051</v>
      </c>
      <c r="M159">
        <v>0.71763749456138</v>
      </c>
      <c r="N159">
        <v>0.417804977379489</v>
      </c>
      <c r="O159">
        <f t="shared" si="10"/>
        <v>0.262728796921485</v>
      </c>
      <c r="P159">
        <f t="shared" si="9"/>
        <v>0.185095100364762</v>
      </c>
      <c r="Q159">
        <v>0.597160574232868</v>
      </c>
      <c r="R159">
        <v>4.03314184352948</v>
      </c>
      <c r="S159">
        <v>0.801316944547155</v>
      </c>
      <c r="T159">
        <f t="shared" si="11"/>
        <v>0.404018030475911</v>
      </c>
      <c r="U159">
        <f t="shared" si="12"/>
        <v>0.256293093187571</v>
      </c>
      <c r="V159" s="4">
        <v>0.489068070775039</v>
      </c>
      <c r="W159" s="4">
        <v>0.72173493012348</v>
      </c>
    </row>
    <row r="160" spans="1:23">
      <c r="A160">
        <v>16</v>
      </c>
      <c r="B160" s="1" t="s">
        <v>128</v>
      </c>
      <c r="C160" s="1">
        <v>2019</v>
      </c>
      <c r="D160">
        <v>4347.94696969697</v>
      </c>
      <c r="E160">
        <v>10020.0757575758</v>
      </c>
      <c r="F160" s="13">
        <v>13502.8425531915</v>
      </c>
      <c r="G160" s="13">
        <v>16940.309929078</v>
      </c>
      <c r="H160">
        <v>6334.00496453901</v>
      </c>
      <c r="I160">
        <v>2490.43617021277</v>
      </c>
      <c r="J160" s="4">
        <v>6295.91794046661</v>
      </c>
      <c r="K160" s="4">
        <v>12632.7779565567</v>
      </c>
      <c r="L160">
        <v>0.32200234525206</v>
      </c>
      <c r="M160">
        <v>0.686445147112924</v>
      </c>
      <c r="N160">
        <v>0.407036747259803</v>
      </c>
      <c r="O160">
        <f t="shared" si="10"/>
        <v>0.256094963725426</v>
      </c>
      <c r="P160">
        <f t="shared" si="9"/>
        <v>0.180063761334558</v>
      </c>
      <c r="Q160">
        <v>0.591493060016353</v>
      </c>
      <c r="R160">
        <v>4.02342203242242</v>
      </c>
      <c r="S160">
        <v>0.800932513026827</v>
      </c>
      <c r="T160">
        <f t="shared" si="11"/>
        <v>0.398518881326445</v>
      </c>
      <c r="U160">
        <f t="shared" si="12"/>
        <v>0.253075905928372</v>
      </c>
      <c r="V160" s="4">
        <v>0.469933436450743</v>
      </c>
      <c r="W160" s="4">
        <v>0.671957281611185</v>
      </c>
    </row>
    <row r="161" spans="1:21">
      <c r="A161">
        <v>16</v>
      </c>
      <c r="B161" s="1" t="s">
        <v>128</v>
      </c>
      <c r="C161" s="1">
        <v>2020</v>
      </c>
      <c r="D161">
        <v>4310.60606060606</v>
      </c>
      <c r="E161">
        <v>11681.8181818182</v>
      </c>
      <c r="F161" s="13">
        <v>12954.2407932011</v>
      </c>
      <c r="G161" s="13">
        <v>17399.3647308782</v>
      </c>
      <c r="H161">
        <v>5861.94900849858</v>
      </c>
      <c r="I161">
        <v>2485.52195467422</v>
      </c>
      <c r="J161" s="4">
        <v>6580.42979942693</v>
      </c>
      <c r="K161" s="4">
        <v>14644.3266475645</v>
      </c>
      <c r="L161">
        <v>0.332756363681956</v>
      </c>
      <c r="M161">
        <v>0.735353728658608</v>
      </c>
      <c r="N161">
        <v>0.423748609009542</v>
      </c>
      <c r="O161">
        <f t="shared" si="10"/>
        <v>0.2573037637432</v>
      </c>
      <c r="P161">
        <f t="shared" si="9"/>
        <v>0.180774000792372</v>
      </c>
      <c r="Q161">
        <v>0.671393373407868</v>
      </c>
      <c r="R161">
        <v>4.69994568338035</v>
      </c>
      <c r="S161">
        <v>0.824559731697838</v>
      </c>
      <c r="T161">
        <f t="shared" si="11"/>
        <v>0.405454438626314</v>
      </c>
      <c r="U161">
        <f t="shared" si="12"/>
        <v>0.26716253965477</v>
      </c>
    </row>
    <row r="162" spans="1:23">
      <c r="A162">
        <v>17</v>
      </c>
      <c r="B162" s="1" t="s">
        <v>133</v>
      </c>
      <c r="C162" s="1">
        <v>2011</v>
      </c>
      <c r="D162">
        <v>3123.15584804068</v>
      </c>
      <c r="E162">
        <v>5265.70445707448</v>
      </c>
      <c r="F162" s="13">
        <v>7700.10600444774</v>
      </c>
      <c r="G162" s="13">
        <v>8098.42772424018</v>
      </c>
      <c r="H162">
        <v>3804.84210526316</v>
      </c>
      <c r="I162">
        <v>1224.17420311342</v>
      </c>
      <c r="J162" s="4">
        <v>3377.20567770665</v>
      </c>
      <c r="K162" s="4">
        <v>6579.04258279989</v>
      </c>
      <c r="L162">
        <v>0.405599071783776</v>
      </c>
      <c r="M162">
        <v>0.820837175797777</v>
      </c>
      <c r="N162">
        <v>0.450802074292084</v>
      </c>
      <c r="O162">
        <f t="shared" si="10"/>
        <v>0.303065903389086</v>
      </c>
      <c r="P162">
        <f t="shared" si="9"/>
        <v>0.219933311449062</v>
      </c>
      <c r="Q162">
        <v>0.650213181666511</v>
      </c>
      <c r="R162">
        <v>4.30143393291765</v>
      </c>
      <c r="S162">
        <v>0.811371788717237</v>
      </c>
      <c r="T162">
        <f t="shared" si="11"/>
        <v>0.402918064863221</v>
      </c>
      <c r="U162">
        <f t="shared" si="12"/>
        <v>0.264035416595231</v>
      </c>
      <c r="V162" s="4">
        <v>0.790800316482516</v>
      </c>
      <c r="W162" s="4">
        <v>0.940167659757523</v>
      </c>
    </row>
    <row r="163" spans="1:23">
      <c r="A163">
        <v>17</v>
      </c>
      <c r="B163" s="1" t="s">
        <v>133</v>
      </c>
      <c r="C163" s="1">
        <v>2012</v>
      </c>
      <c r="D163">
        <v>3971.82683725082</v>
      </c>
      <c r="E163">
        <v>6006.14400476049</v>
      </c>
      <c r="F163" s="13">
        <v>8627.92641648271</v>
      </c>
      <c r="G163" s="13">
        <v>9268.0625459897</v>
      </c>
      <c r="H163">
        <v>4133.57100809419</v>
      </c>
      <c r="I163">
        <v>1380.76747608536</v>
      </c>
      <c r="J163" s="4">
        <v>4199.33536416505</v>
      </c>
      <c r="K163" s="4">
        <v>7641.81667128219</v>
      </c>
      <c r="L163">
        <v>0.460345469528238</v>
      </c>
      <c r="M163">
        <v>0.960870595781069</v>
      </c>
      <c r="N163">
        <v>0.490022440975167</v>
      </c>
      <c r="O163">
        <f t="shared" si="10"/>
        <v>0.322788537518317</v>
      </c>
      <c r="P163">
        <f t="shared" si="9"/>
        <v>0.236431090256827</v>
      </c>
      <c r="Q163">
        <v>0.648047418212489</v>
      </c>
      <c r="R163">
        <v>4.34985912457079</v>
      </c>
      <c r="S163">
        <v>0.813079190177699</v>
      </c>
      <c r="T163">
        <f t="shared" si="11"/>
        <v>0.399644197696798</v>
      </c>
      <c r="U163">
        <f t="shared" si="12"/>
        <v>0.262093642800377</v>
      </c>
      <c r="V163" s="4">
        <v>0.860040216226591</v>
      </c>
      <c r="W163" s="4">
        <v>0.908377318428306</v>
      </c>
    </row>
    <row r="164" spans="1:23">
      <c r="A164">
        <v>17</v>
      </c>
      <c r="B164" s="1" t="s">
        <v>133</v>
      </c>
      <c r="C164" s="1">
        <v>2013</v>
      </c>
      <c r="D164">
        <v>4390.49911399882</v>
      </c>
      <c r="E164">
        <v>7261.66272888364</v>
      </c>
      <c r="F164" s="13">
        <v>9452.05852231163</v>
      </c>
      <c r="G164" s="13">
        <v>10256.9202633504</v>
      </c>
      <c r="H164">
        <v>4403.69275786394</v>
      </c>
      <c r="I164">
        <v>1497.56839795172</v>
      </c>
      <c r="J164" s="4">
        <v>4687.65840220386</v>
      </c>
      <c r="K164" s="4">
        <v>8347.46556473829</v>
      </c>
      <c r="L164">
        <v>0.46450189698202</v>
      </c>
      <c r="M164">
        <v>0.997003959042883</v>
      </c>
      <c r="N164">
        <v>0.499249866044694</v>
      </c>
      <c r="O164">
        <f t="shared" si="10"/>
        <v>0.325659981734427</v>
      </c>
      <c r="P164">
        <f t="shared" si="9"/>
        <v>0.236937286908763</v>
      </c>
      <c r="Q164">
        <v>0.707976911435171</v>
      </c>
      <c r="R164">
        <v>4.84896899454855</v>
      </c>
      <c r="S164">
        <v>0.829029697211246</v>
      </c>
      <c r="T164">
        <f t="shared" si="11"/>
        <v>0.424492399661272</v>
      </c>
      <c r="U164">
        <f t="shared" si="12"/>
        <v>0.280741092435869</v>
      </c>
      <c r="V164" s="4">
        <v>0.715716195281167</v>
      </c>
      <c r="W164" s="4">
        <v>0.849573642509709</v>
      </c>
    </row>
    <row r="165" spans="1:23">
      <c r="A165">
        <v>17</v>
      </c>
      <c r="B165" s="1" t="s">
        <v>133</v>
      </c>
      <c r="C165" s="1">
        <v>2014</v>
      </c>
      <c r="D165">
        <v>4019.01827830189</v>
      </c>
      <c r="E165">
        <v>7193.99174528302</v>
      </c>
      <c r="F165" s="13">
        <v>10193.9019607843</v>
      </c>
      <c r="G165" s="13">
        <v>11022.9164851126</v>
      </c>
      <c r="H165">
        <v>4683.62018881627</v>
      </c>
      <c r="I165">
        <v>1639.0755265069</v>
      </c>
      <c r="J165" s="4">
        <v>4990.78947368421</v>
      </c>
      <c r="K165" s="4">
        <v>8457.45614035088</v>
      </c>
      <c r="L165">
        <v>0.394257105253999</v>
      </c>
      <c r="M165">
        <v>0.858100810116639</v>
      </c>
      <c r="N165">
        <v>0.461816068022043</v>
      </c>
      <c r="O165">
        <f t="shared" si="10"/>
        <v>0.293499793892105</v>
      </c>
      <c r="P165">
        <f t="shared" si="9"/>
        <v>0.209283432129223</v>
      </c>
      <c r="Q165">
        <v>0.652639594521028</v>
      </c>
      <c r="R165">
        <v>4.38905445718809</v>
      </c>
      <c r="S165">
        <v>0.814438690879034</v>
      </c>
      <c r="T165">
        <f t="shared" si="11"/>
        <v>0.416065585396429</v>
      </c>
      <c r="U165">
        <f t="shared" si="12"/>
        <v>0.269696838706027</v>
      </c>
      <c r="V165" s="4">
        <v>0.604296731128034</v>
      </c>
      <c r="W165" s="4">
        <v>0.919713243886039</v>
      </c>
    </row>
    <row r="166" spans="1:23">
      <c r="A166">
        <v>17</v>
      </c>
      <c r="B166" s="1" t="s">
        <v>133</v>
      </c>
      <c r="C166" s="1">
        <v>2015</v>
      </c>
      <c r="D166">
        <v>2862.84696452427</v>
      </c>
      <c r="E166">
        <v>7171.25129879768</v>
      </c>
      <c r="F166" s="13">
        <v>11010.0672451193</v>
      </c>
      <c r="G166" s="13">
        <v>12717.1200289226</v>
      </c>
      <c r="H166">
        <v>5008.47360809834</v>
      </c>
      <c r="I166">
        <v>1846.86550976139</v>
      </c>
      <c r="J166" s="4">
        <v>4482.24948964554</v>
      </c>
      <c r="K166" s="4">
        <v>9341.86107441896</v>
      </c>
      <c r="L166">
        <v>0.260020842814866</v>
      </c>
      <c r="M166">
        <v>0.571600688859626</v>
      </c>
      <c r="N166">
        <v>0.363706056450247</v>
      </c>
      <c r="O166">
        <f t="shared" si="10"/>
        <v>0.231742480116606</v>
      </c>
      <c r="P166">
        <f t="shared" si="9"/>
        <v>0.155969568641611</v>
      </c>
      <c r="Q166">
        <v>0.563905293217966</v>
      </c>
      <c r="R166">
        <v>3.8829309773207</v>
      </c>
      <c r="S166">
        <v>0.795204969178428</v>
      </c>
      <c r="T166">
        <f t="shared" si="11"/>
        <v>0.39059149986484</v>
      </c>
      <c r="U166">
        <f t="shared" si="12"/>
        <v>0.245336786931357</v>
      </c>
      <c r="V166" s="4">
        <v>0.51821557800945</v>
      </c>
      <c r="W166" s="4">
        <v>0.726353293093054</v>
      </c>
    </row>
    <row r="167" spans="1:23">
      <c r="A167">
        <v>17</v>
      </c>
      <c r="B167" s="1" t="s">
        <v>133</v>
      </c>
      <c r="C167" s="1">
        <v>2016</v>
      </c>
      <c r="D167">
        <v>2906.42477876106</v>
      </c>
      <c r="E167">
        <v>6912.79351032448</v>
      </c>
      <c r="F167" s="13">
        <v>11465.8742816092</v>
      </c>
      <c r="G167" s="13">
        <v>13488.161637931</v>
      </c>
      <c r="H167">
        <v>5198.67959770115</v>
      </c>
      <c r="I167">
        <v>1968.66738505747</v>
      </c>
      <c r="J167" s="4">
        <v>4228.68006518197</v>
      </c>
      <c r="K167" s="4">
        <v>9312.49321021184</v>
      </c>
      <c r="L167">
        <v>0.253484793865467</v>
      </c>
      <c r="M167">
        <v>0.559069803041195</v>
      </c>
      <c r="N167">
        <v>0.358591900087249</v>
      </c>
      <c r="O167">
        <f t="shared" si="10"/>
        <v>0.235647444019511</v>
      </c>
      <c r="P167">
        <f t="shared" ref="P167:P230" si="13">D167/(D167+J167+F167)</f>
        <v>0.156251171464866</v>
      </c>
      <c r="Q167">
        <v>0.512508205038448</v>
      </c>
      <c r="R167">
        <v>3.5114075454258</v>
      </c>
      <c r="S167">
        <v>0.778339688903983</v>
      </c>
      <c r="T167">
        <f t="shared" si="11"/>
        <v>0.379950035610957</v>
      </c>
      <c r="U167">
        <f t="shared" si="12"/>
        <v>0.232648645385333</v>
      </c>
      <c r="V167" s="4">
        <v>0.47308110944151</v>
      </c>
      <c r="W167" s="4">
        <v>0.672770392378936</v>
      </c>
    </row>
    <row r="168" spans="1:23">
      <c r="A168">
        <v>17</v>
      </c>
      <c r="B168" s="1" t="s">
        <v>133</v>
      </c>
      <c r="C168" s="1">
        <v>2017</v>
      </c>
      <c r="D168">
        <v>3913.70414201183</v>
      </c>
      <c r="E168">
        <v>7941.68343195266</v>
      </c>
      <c r="F168" s="13">
        <v>12328.055</v>
      </c>
      <c r="G168" s="13">
        <v>14506.1064285714</v>
      </c>
      <c r="H168">
        <v>5794.52571428571</v>
      </c>
      <c r="I168">
        <v>2132.65357142857</v>
      </c>
      <c r="J168" s="4">
        <v>5042.65262020529</v>
      </c>
      <c r="K168" s="4">
        <v>10147.8390059427</v>
      </c>
      <c r="L168">
        <v>0.317463228547556</v>
      </c>
      <c r="M168">
        <v>0.675414060612945</v>
      </c>
      <c r="N168">
        <v>0.403132620461503</v>
      </c>
      <c r="O168">
        <f t="shared" si="10"/>
        <v>0.26532000022684</v>
      </c>
      <c r="P168">
        <f t="shared" si="13"/>
        <v>0.183876547105672</v>
      </c>
      <c r="Q168">
        <v>0.547471747229885</v>
      </c>
      <c r="R168">
        <v>3.72385067052071</v>
      </c>
      <c r="S168">
        <v>0.788308295552075</v>
      </c>
      <c r="T168">
        <f t="shared" si="11"/>
        <v>0.392721506740468</v>
      </c>
      <c r="U168">
        <f t="shared" si="12"/>
        <v>0.243642589762174</v>
      </c>
      <c r="V168" s="4">
        <v>0.580680021659998</v>
      </c>
      <c r="W168" s="4">
        <v>0.786586495806566</v>
      </c>
    </row>
    <row r="169" spans="1:23">
      <c r="A169">
        <v>17</v>
      </c>
      <c r="B169" s="1" t="s">
        <v>133</v>
      </c>
      <c r="C169" s="1">
        <v>2018</v>
      </c>
      <c r="D169">
        <v>4444.53097345133</v>
      </c>
      <c r="E169">
        <v>9549.45427728614</v>
      </c>
      <c r="F169" s="13">
        <v>13050.5224199288</v>
      </c>
      <c r="G169" s="13">
        <v>15722.7138790036</v>
      </c>
      <c r="H169">
        <v>6082.3103202847</v>
      </c>
      <c r="I169">
        <v>2327.95800711744</v>
      </c>
      <c r="J169" s="4">
        <v>6166.48251748252</v>
      </c>
      <c r="K169" s="4">
        <v>11522.0814954276</v>
      </c>
      <c r="L169">
        <v>0.340563452591315</v>
      </c>
      <c r="M169">
        <v>0.730730715700032</v>
      </c>
      <c r="N169">
        <v>0.422209364559912</v>
      </c>
      <c r="O169">
        <f t="shared" si="10"/>
        <v>0.266246016893558</v>
      </c>
      <c r="P169">
        <f t="shared" si="13"/>
        <v>0.187837805212421</v>
      </c>
      <c r="Q169">
        <v>0.607366791177106</v>
      </c>
      <c r="R169">
        <v>4.10207325393752</v>
      </c>
      <c r="S169">
        <v>0.804001246115341</v>
      </c>
      <c r="T169">
        <f t="shared" si="11"/>
        <v>0.40810516531418</v>
      </c>
      <c r="U169">
        <f t="shared" si="12"/>
        <v>0.259536595192951</v>
      </c>
      <c r="V169" s="4">
        <v>0.578015505079988</v>
      </c>
      <c r="W169" s="4">
        <v>0.850810730430029</v>
      </c>
    </row>
    <row r="170" spans="1:23">
      <c r="A170">
        <v>17</v>
      </c>
      <c r="B170" s="1" t="s">
        <v>133</v>
      </c>
      <c r="C170" s="1">
        <v>2019</v>
      </c>
      <c r="D170">
        <v>4763.18235294118</v>
      </c>
      <c r="E170">
        <v>10426.7411764706</v>
      </c>
      <c r="F170" s="13">
        <v>13502.8425531915</v>
      </c>
      <c r="G170" s="13">
        <v>16940.309929078</v>
      </c>
      <c r="H170">
        <v>6334.00496453901</v>
      </c>
      <c r="I170">
        <v>2490.43617021277</v>
      </c>
      <c r="J170" s="4">
        <v>6295.91794046661</v>
      </c>
      <c r="K170" s="4">
        <v>12632.7779565567</v>
      </c>
      <c r="L170">
        <v>0.352754046725914</v>
      </c>
      <c r="M170">
        <v>0.752001676602387</v>
      </c>
      <c r="N170">
        <v>0.429224290504519</v>
      </c>
      <c r="O170">
        <f t="shared" si="10"/>
        <v>0.273854627008878</v>
      </c>
      <c r="P170">
        <f t="shared" si="13"/>
        <v>0.193925308868662</v>
      </c>
      <c r="Q170">
        <v>0.615498843889102</v>
      </c>
      <c r="R170">
        <v>4.18671287430739</v>
      </c>
      <c r="S170">
        <v>0.807199661089099</v>
      </c>
      <c r="T170">
        <f t="shared" si="11"/>
        <v>0.408092345083216</v>
      </c>
      <c r="U170">
        <f t="shared" si="12"/>
        <v>0.260669643369766</v>
      </c>
      <c r="V170" s="4">
        <v>0.969491046803854</v>
      </c>
      <c r="W170" s="4">
        <v>1.36638034979915</v>
      </c>
    </row>
    <row r="171" spans="1:21">
      <c r="A171">
        <v>17</v>
      </c>
      <c r="B171" s="1" t="s">
        <v>133</v>
      </c>
      <c r="C171" s="1">
        <v>2020</v>
      </c>
      <c r="D171">
        <v>4879.76539589443</v>
      </c>
      <c r="E171">
        <v>11609.9706744868</v>
      </c>
      <c r="F171" s="13">
        <v>12954.2407932011</v>
      </c>
      <c r="G171" s="13">
        <v>17399.3647308782</v>
      </c>
      <c r="H171">
        <v>5861.94900849858</v>
      </c>
      <c r="I171">
        <v>2485.52195467422</v>
      </c>
      <c r="J171" s="4">
        <v>6580.42979942693</v>
      </c>
      <c r="K171" s="4">
        <v>14644.3266475645</v>
      </c>
      <c r="L171">
        <v>0.376692503543358</v>
      </c>
      <c r="M171">
        <v>0.832447602123424</v>
      </c>
      <c r="N171">
        <v>0.454281803833731</v>
      </c>
      <c r="O171">
        <f t="shared" si="10"/>
        <v>0.281706775932412</v>
      </c>
      <c r="P171">
        <f t="shared" si="13"/>
        <v>0.199872132953981</v>
      </c>
      <c r="Q171">
        <v>0.66726405555962</v>
      </c>
      <c r="R171">
        <v>4.67103927714392</v>
      </c>
      <c r="S171">
        <v>0.823665478031458</v>
      </c>
      <c r="T171">
        <f t="shared" si="11"/>
        <v>0.403968116942508</v>
      </c>
      <c r="U171">
        <f t="shared" si="12"/>
        <v>0.265956396977872</v>
      </c>
    </row>
    <row r="172" spans="1:23">
      <c r="A172">
        <v>18</v>
      </c>
      <c r="B172" s="1" t="s">
        <v>138</v>
      </c>
      <c r="C172" s="1">
        <v>2011</v>
      </c>
      <c r="D172">
        <v>3122.85977011494</v>
      </c>
      <c r="E172">
        <v>5206.31264367816</v>
      </c>
      <c r="F172" s="13">
        <v>7700.10600444774</v>
      </c>
      <c r="G172" s="13">
        <v>8098.42772424018</v>
      </c>
      <c r="H172">
        <v>3804.84210526316</v>
      </c>
      <c r="I172">
        <v>1224.17420311342</v>
      </c>
      <c r="J172" s="4">
        <v>3377.20567770665</v>
      </c>
      <c r="K172" s="4">
        <v>6579.04258279989</v>
      </c>
      <c r="L172">
        <v>0.405560620634458</v>
      </c>
      <c r="M172">
        <v>0.820759359710395</v>
      </c>
      <c r="N172">
        <v>0.450778602528202</v>
      </c>
      <c r="O172">
        <f t="shared" si="10"/>
        <v>0.303045879259743</v>
      </c>
      <c r="P172">
        <f t="shared" si="13"/>
        <v>0.219917046819591</v>
      </c>
      <c r="Q172">
        <v>0.642879435485316</v>
      </c>
      <c r="R172">
        <v>4.25291811446201</v>
      </c>
      <c r="S172">
        <v>0.809629623342717</v>
      </c>
      <c r="T172">
        <f t="shared" si="11"/>
        <v>0.400192233843285</v>
      </c>
      <c r="U172">
        <f t="shared" si="12"/>
        <v>0.261837129110791</v>
      </c>
      <c r="V172" s="4">
        <v>1.12100472416051</v>
      </c>
      <c r="W172" s="4">
        <v>1.48026418258293</v>
      </c>
    </row>
    <row r="173" spans="1:23">
      <c r="A173">
        <v>18</v>
      </c>
      <c r="B173" s="1" t="s">
        <v>138</v>
      </c>
      <c r="C173" s="1">
        <v>2012</v>
      </c>
      <c r="D173">
        <v>3799.52337305225</v>
      </c>
      <c r="E173">
        <v>5949.8670944088</v>
      </c>
      <c r="F173" s="13">
        <v>8627.92641648271</v>
      </c>
      <c r="G173" s="13">
        <v>9268.0625459897</v>
      </c>
      <c r="H173">
        <v>4133.57100809419</v>
      </c>
      <c r="I173">
        <v>1380.76747608536</v>
      </c>
      <c r="J173" s="4">
        <v>4199.33536416505</v>
      </c>
      <c r="K173" s="4">
        <v>7641.81667128219</v>
      </c>
      <c r="L173">
        <v>0.440375032150677</v>
      </c>
      <c r="M173">
        <v>0.919186670704864</v>
      </c>
      <c r="N173">
        <v>0.478945943474728</v>
      </c>
      <c r="O173">
        <f t="shared" si="10"/>
        <v>0.313170853061857</v>
      </c>
      <c r="P173">
        <f t="shared" si="13"/>
        <v>0.228518221528034</v>
      </c>
      <c r="Q173">
        <v>0.641975285005313</v>
      </c>
      <c r="R173">
        <v>4.30910142182475</v>
      </c>
      <c r="S173">
        <v>0.811644208586941</v>
      </c>
      <c r="T173">
        <f t="shared" si="11"/>
        <v>0.397387642032014</v>
      </c>
      <c r="U173">
        <f t="shared" si="12"/>
        <v>0.2602770395299</v>
      </c>
      <c r="V173" s="4">
        <v>1.25392643699885</v>
      </c>
      <c r="W173" s="4">
        <v>1.3854374376892</v>
      </c>
    </row>
    <row r="174" spans="1:23">
      <c r="A174">
        <v>18</v>
      </c>
      <c r="B174" s="1" t="s">
        <v>138</v>
      </c>
      <c r="C174" s="1">
        <v>2013</v>
      </c>
      <c r="D174">
        <v>4312.60829913361</v>
      </c>
      <c r="E174">
        <v>7173.57045143639</v>
      </c>
      <c r="F174" s="13">
        <v>9452.05852231163</v>
      </c>
      <c r="G174" s="13">
        <v>10256.9202633504</v>
      </c>
      <c r="H174">
        <v>4403.69275786394</v>
      </c>
      <c r="I174">
        <v>1497.56839795172</v>
      </c>
      <c r="J174" s="4">
        <v>4687.65840220386</v>
      </c>
      <c r="K174" s="4">
        <v>8347.46556473829</v>
      </c>
      <c r="L174">
        <v>0.456261277789772</v>
      </c>
      <c r="M174">
        <v>0.979316345681093</v>
      </c>
      <c r="N174">
        <v>0.494775050899762</v>
      </c>
      <c r="O174">
        <f t="shared" si="10"/>
        <v>0.321741371440298</v>
      </c>
      <c r="P174">
        <f t="shared" si="13"/>
        <v>0.233716252388964</v>
      </c>
      <c r="Q174">
        <v>0.699388341456518</v>
      </c>
      <c r="R174">
        <v>4.79014545262036</v>
      </c>
      <c r="S174">
        <v>0.827292766963661</v>
      </c>
      <c r="T174">
        <f t="shared" si="11"/>
        <v>0.421513437698917</v>
      </c>
      <c r="U174">
        <f t="shared" si="12"/>
        <v>0.278283133606453</v>
      </c>
      <c r="V174" s="4">
        <v>1.33340216024203</v>
      </c>
      <c r="W174" s="4">
        <v>1.64660659161895</v>
      </c>
    </row>
    <row r="175" spans="1:23">
      <c r="A175">
        <v>18</v>
      </c>
      <c r="B175" s="1" t="s">
        <v>138</v>
      </c>
      <c r="C175" s="1">
        <v>2014</v>
      </c>
      <c r="D175">
        <v>4478.32343535861</v>
      </c>
      <c r="E175">
        <v>7387.93513019644</v>
      </c>
      <c r="F175" s="13">
        <v>10193.9019607843</v>
      </c>
      <c r="G175" s="13">
        <v>11022.9164851126</v>
      </c>
      <c r="H175">
        <v>4683.62018881627</v>
      </c>
      <c r="I175">
        <v>1639.0755265069</v>
      </c>
      <c r="J175" s="4">
        <v>4990.78947368421</v>
      </c>
      <c r="K175" s="4">
        <v>8457.45614035088</v>
      </c>
      <c r="L175">
        <v>0.439313959716957</v>
      </c>
      <c r="M175">
        <v>0.956167079058231</v>
      </c>
      <c r="N175">
        <v>0.488796222620495</v>
      </c>
      <c r="O175">
        <f t="shared" si="10"/>
        <v>0.316428170049787</v>
      </c>
      <c r="P175">
        <f t="shared" si="13"/>
        <v>0.227753651462197</v>
      </c>
      <c r="Q175">
        <v>0.670234156284728</v>
      </c>
      <c r="R175">
        <v>4.5073793188415</v>
      </c>
      <c r="S175">
        <v>0.818425435746025</v>
      </c>
      <c r="T175">
        <f t="shared" si="11"/>
        <v>0.422542775593315</v>
      </c>
      <c r="U175">
        <f t="shared" si="12"/>
        <v>0.274968382727421</v>
      </c>
      <c r="V175" s="4">
        <v>1.28874622049816</v>
      </c>
      <c r="W175" s="4">
        <v>1.52241971434792</v>
      </c>
    </row>
    <row r="176" spans="1:23">
      <c r="A176">
        <v>18</v>
      </c>
      <c r="B176" s="1" t="s">
        <v>138</v>
      </c>
      <c r="C176" s="1">
        <v>2015</v>
      </c>
      <c r="D176">
        <v>4279.19248997448</v>
      </c>
      <c r="E176">
        <v>8207.91560335399</v>
      </c>
      <c r="F176" s="13">
        <v>11010.0672451193</v>
      </c>
      <c r="G176" s="13">
        <v>12717.1200289226</v>
      </c>
      <c r="H176">
        <v>5008.47360809834</v>
      </c>
      <c r="I176">
        <v>1846.86550976139</v>
      </c>
      <c r="J176" s="4">
        <v>4482.24948964554</v>
      </c>
      <c r="K176" s="4">
        <v>9341.86107441896</v>
      </c>
      <c r="L176">
        <v>0.388661794220323</v>
      </c>
      <c r="M176">
        <v>0.854390543868562</v>
      </c>
      <c r="N176">
        <v>0.460739269132684</v>
      </c>
      <c r="O176">
        <f t="shared" si="10"/>
        <v>0.310763886874599</v>
      </c>
      <c r="P176">
        <f t="shared" si="13"/>
        <v>0.216432263280139</v>
      </c>
      <c r="Q176">
        <v>0.645422515843735</v>
      </c>
      <c r="R176">
        <v>4.44424109929609</v>
      </c>
      <c r="S176">
        <v>0.816319670315612</v>
      </c>
      <c r="T176">
        <f t="shared" si="11"/>
        <v>0.423161675304243</v>
      </c>
      <c r="U176">
        <f t="shared" si="12"/>
        <v>0.27118457775482</v>
      </c>
      <c r="V176" s="4">
        <v>1.13296897785871</v>
      </c>
      <c r="W176" s="4">
        <v>1.28529912382435</v>
      </c>
    </row>
    <row r="177" spans="1:23">
      <c r="A177">
        <v>18</v>
      </c>
      <c r="B177" s="1" t="s">
        <v>138</v>
      </c>
      <c r="C177" s="1">
        <v>2016</v>
      </c>
      <c r="D177">
        <v>4060.13181818182</v>
      </c>
      <c r="E177">
        <v>7854.90454545455</v>
      </c>
      <c r="F177" s="13">
        <v>11465.8742816092</v>
      </c>
      <c r="G177" s="13">
        <v>13488.161637931</v>
      </c>
      <c r="H177">
        <v>5198.67959770115</v>
      </c>
      <c r="I177">
        <v>1968.66738505747</v>
      </c>
      <c r="J177" s="4">
        <v>4228.68006518197</v>
      </c>
      <c r="K177" s="4">
        <v>9312.49321021184</v>
      </c>
      <c r="L177">
        <v>0.354105733105247</v>
      </c>
      <c r="M177">
        <v>0.780992892883263</v>
      </c>
      <c r="N177">
        <v>0.438515446077333</v>
      </c>
      <c r="O177">
        <f t="shared" si="10"/>
        <v>0.301029425959737</v>
      </c>
      <c r="P177">
        <f t="shared" si="13"/>
        <v>0.205527528216613</v>
      </c>
      <c r="Q177">
        <v>0.582355457793833</v>
      </c>
      <c r="R177">
        <v>3.98996021627353</v>
      </c>
      <c r="S177">
        <v>0.799597600650453</v>
      </c>
      <c r="T177">
        <f t="shared" si="11"/>
        <v>0.410476474013373</v>
      </c>
      <c r="U177">
        <f t="shared" si="12"/>
        <v>0.256230996949124</v>
      </c>
      <c r="V177" s="4">
        <v>0.882173214573426</v>
      </c>
      <c r="W177" s="4">
        <v>1.16570460921314</v>
      </c>
    </row>
    <row r="178" spans="1:23">
      <c r="A178">
        <v>18</v>
      </c>
      <c r="B178" s="1" t="s">
        <v>138</v>
      </c>
      <c r="C178" s="1">
        <v>2017</v>
      </c>
      <c r="D178">
        <v>4586.6742081448</v>
      </c>
      <c r="E178">
        <v>8072.94570135747</v>
      </c>
      <c r="F178" s="13">
        <v>12328.055</v>
      </c>
      <c r="G178" s="13">
        <v>14506.1064285714</v>
      </c>
      <c r="H178">
        <v>5794.52571428571</v>
      </c>
      <c r="I178">
        <v>2132.65357142857</v>
      </c>
      <c r="J178" s="4">
        <v>5042.65262020529</v>
      </c>
      <c r="K178" s="4">
        <v>10147.8390059427</v>
      </c>
      <c r="L178">
        <v>0.372051731448699</v>
      </c>
      <c r="M178">
        <v>0.791552999210427</v>
      </c>
      <c r="N178">
        <v>0.441825053213207</v>
      </c>
      <c r="O178">
        <f t="shared" si="10"/>
        <v>0.297375392786333</v>
      </c>
      <c r="P178">
        <f t="shared" si="13"/>
        <v>0.208889850529572</v>
      </c>
      <c r="Q178">
        <v>0.556520506802355</v>
      </c>
      <c r="R178">
        <v>3.78539947111511</v>
      </c>
      <c r="S178">
        <v>0.791031029690197</v>
      </c>
      <c r="T178">
        <f t="shared" si="11"/>
        <v>0.396637933640649</v>
      </c>
      <c r="U178">
        <f t="shared" si="12"/>
        <v>0.24667621705469</v>
      </c>
      <c r="V178" s="4">
        <v>0.90840345414665</v>
      </c>
      <c r="W178" s="4">
        <v>1.02305610422443</v>
      </c>
    </row>
    <row r="179" spans="1:23">
      <c r="A179">
        <v>18</v>
      </c>
      <c r="B179" s="1" t="s">
        <v>138</v>
      </c>
      <c r="C179" s="1">
        <v>2018</v>
      </c>
      <c r="D179">
        <v>5669.80995475113</v>
      </c>
      <c r="E179">
        <v>10337.4932126697</v>
      </c>
      <c r="F179" s="13">
        <v>13050.5224199288</v>
      </c>
      <c r="G179" s="13">
        <v>15722.7138790036</v>
      </c>
      <c r="H179">
        <v>6082.3103202847</v>
      </c>
      <c r="I179">
        <v>2327.95800711744</v>
      </c>
      <c r="J179" s="4">
        <v>6166.48251748252</v>
      </c>
      <c r="K179" s="4">
        <v>11522.0814954276</v>
      </c>
      <c r="L179">
        <v>0.434450803754265</v>
      </c>
      <c r="M179">
        <v>0.932180315733338</v>
      </c>
      <c r="N179">
        <v>0.482449959842148</v>
      </c>
      <c r="O179">
        <f t="shared" si="10"/>
        <v>0.316420315824986</v>
      </c>
      <c r="P179">
        <f t="shared" si="13"/>
        <v>0.22782384886612</v>
      </c>
      <c r="Q179">
        <v>0.657487841617126</v>
      </c>
      <c r="R179">
        <v>4.44058405738595</v>
      </c>
      <c r="S179">
        <v>0.816196204405218</v>
      </c>
      <c r="T179">
        <f t="shared" si="11"/>
        <v>0.427389322192712</v>
      </c>
      <c r="U179">
        <f t="shared" si="12"/>
        <v>0.275062898011425</v>
      </c>
      <c r="V179" s="4">
        <v>1.00649550900568</v>
      </c>
      <c r="W179" s="4">
        <v>1.3714601332354</v>
      </c>
    </row>
    <row r="180" spans="1:23">
      <c r="A180">
        <v>18</v>
      </c>
      <c r="B180" s="1" t="s">
        <v>138</v>
      </c>
      <c r="C180" s="1">
        <v>2019</v>
      </c>
      <c r="D180">
        <v>6225.77477477477</v>
      </c>
      <c r="E180">
        <v>11374.7702702703</v>
      </c>
      <c r="F180" s="13">
        <v>13502.8425531915</v>
      </c>
      <c r="G180" s="13">
        <v>16940.309929078</v>
      </c>
      <c r="H180">
        <v>6334.00496453901</v>
      </c>
      <c r="I180">
        <v>2490.43617021277</v>
      </c>
      <c r="J180" s="4">
        <v>6295.91794046661</v>
      </c>
      <c r="K180" s="4">
        <v>12632.7779565567</v>
      </c>
      <c r="L180">
        <v>0.461071418869745</v>
      </c>
      <c r="M180">
        <v>0.982912834711977</v>
      </c>
      <c r="N180">
        <v>0.495691397778838</v>
      </c>
      <c r="O180">
        <f t="shared" si="10"/>
        <v>0.330180027305533</v>
      </c>
      <c r="P180">
        <f t="shared" si="13"/>
        <v>0.239227125885567</v>
      </c>
      <c r="Q180">
        <v>0.671461757068889</v>
      </c>
      <c r="R180">
        <v>4.56738076900741</v>
      </c>
      <c r="S180">
        <v>0.820382323126376</v>
      </c>
      <c r="T180">
        <f t="shared" si="11"/>
        <v>0.429269264402655</v>
      </c>
      <c r="U180">
        <f t="shared" si="12"/>
        <v>0.277786697095657</v>
      </c>
      <c r="V180" s="4">
        <v>0.967758372510169</v>
      </c>
      <c r="W180" s="4">
        <v>1.31246180361998</v>
      </c>
    </row>
    <row r="181" spans="1:21">
      <c r="A181">
        <v>18</v>
      </c>
      <c r="B181" s="1" t="s">
        <v>138</v>
      </c>
      <c r="C181" s="1">
        <v>2020</v>
      </c>
      <c r="D181">
        <v>6515.69506726457</v>
      </c>
      <c r="E181">
        <v>12735.4260089686</v>
      </c>
      <c r="F181" s="13">
        <v>12954.2407932011</v>
      </c>
      <c r="G181" s="13">
        <v>17399.3647308782</v>
      </c>
      <c r="H181">
        <v>5861.94900849858</v>
      </c>
      <c r="I181">
        <v>2485.52195467422</v>
      </c>
      <c r="J181" s="4">
        <v>6580.42979942693</v>
      </c>
      <c r="K181" s="4">
        <v>14644.3266475645</v>
      </c>
      <c r="L181">
        <v>0.502977763906029</v>
      </c>
      <c r="M181">
        <v>1.11152366863277</v>
      </c>
      <c r="N181">
        <v>0.52640833969552</v>
      </c>
      <c r="O181">
        <f t="shared" si="10"/>
        <v>0.343689718172872</v>
      </c>
      <c r="P181">
        <f t="shared" si="13"/>
        <v>0.250119140450155</v>
      </c>
      <c r="Q181">
        <v>0.731947758205642</v>
      </c>
      <c r="R181">
        <v>5.12384370012047</v>
      </c>
      <c r="S181">
        <v>0.836703866236768</v>
      </c>
      <c r="T181">
        <f t="shared" si="11"/>
        <v>0.426429228418663</v>
      </c>
      <c r="U181">
        <f t="shared" si="12"/>
        <v>0.284405471836051</v>
      </c>
    </row>
    <row r="182" spans="1:23">
      <c r="A182">
        <v>19</v>
      </c>
      <c r="B182" s="1" t="s">
        <v>142</v>
      </c>
      <c r="C182" s="1">
        <v>2011</v>
      </c>
      <c r="D182">
        <v>4108.85863267671</v>
      </c>
      <c r="E182">
        <v>6687.17844727694</v>
      </c>
      <c r="F182" s="13">
        <v>7700.10600444774</v>
      </c>
      <c r="G182" s="13">
        <v>8098.42772424018</v>
      </c>
      <c r="H182">
        <v>3804.84210526316</v>
      </c>
      <c r="I182">
        <v>1224.17420311342</v>
      </c>
      <c r="J182" s="4">
        <v>3377.20567770665</v>
      </c>
      <c r="K182" s="4">
        <v>6579.04258279989</v>
      </c>
      <c r="L182">
        <v>0.53361065812644</v>
      </c>
      <c r="M182">
        <v>1.07990253445551</v>
      </c>
      <c r="N182">
        <v>0.519208240081409</v>
      </c>
      <c r="O182">
        <f t="shared" si="10"/>
        <v>0.363908660777031</v>
      </c>
      <c r="P182">
        <f t="shared" si="13"/>
        <v>0.270565820578472</v>
      </c>
      <c r="Q182">
        <v>0.8257378685076</v>
      </c>
      <c r="R182">
        <v>5.46260363130473</v>
      </c>
      <c r="S182">
        <v>0.845263603177515</v>
      </c>
      <c r="T182">
        <f t="shared" si="11"/>
        <v>0.461490410693558</v>
      </c>
      <c r="U182">
        <f t="shared" si="12"/>
        <v>0.31300203079284</v>
      </c>
      <c r="V182" s="4">
        <v>1.03216152491225</v>
      </c>
      <c r="W182" s="4">
        <v>1.2353044503491</v>
      </c>
    </row>
    <row r="183" spans="1:23">
      <c r="A183">
        <v>19</v>
      </c>
      <c r="B183" s="1" t="s">
        <v>142</v>
      </c>
      <c r="C183" s="1">
        <v>2012</v>
      </c>
      <c r="D183">
        <v>4855.90778097983</v>
      </c>
      <c r="E183">
        <v>8003.8386167147</v>
      </c>
      <c r="F183" s="13">
        <v>8627.92641648271</v>
      </c>
      <c r="G183" s="13">
        <v>9268.0625459897</v>
      </c>
      <c r="H183">
        <v>4133.57100809419</v>
      </c>
      <c r="I183">
        <v>1380.76747608536</v>
      </c>
      <c r="J183" s="4">
        <v>4199.33536416505</v>
      </c>
      <c r="K183" s="4">
        <v>7641.81667128219</v>
      </c>
      <c r="L183">
        <v>0.562812841299057</v>
      </c>
      <c r="M183">
        <v>1.1747488482649</v>
      </c>
      <c r="N183">
        <v>0.54017678832301</v>
      </c>
      <c r="O183">
        <f t="shared" si="10"/>
        <v>0.36818380519732</v>
      </c>
      <c r="P183">
        <f t="shared" si="13"/>
        <v>0.274606187768347</v>
      </c>
      <c r="Q183">
        <v>0.863593504791135</v>
      </c>
      <c r="R183">
        <v>5.79665928937328</v>
      </c>
      <c r="S183">
        <v>0.852868893757331</v>
      </c>
      <c r="T183">
        <f t="shared" si="11"/>
        <v>0.470083394945357</v>
      </c>
      <c r="U183">
        <f t="shared" si="12"/>
        <v>0.321262312997544</v>
      </c>
      <c r="V183" s="4">
        <v>1.03836611619357</v>
      </c>
      <c r="W183" s="4">
        <v>1.28264373566271</v>
      </c>
    </row>
    <row r="184" spans="1:23">
      <c r="A184">
        <v>19</v>
      </c>
      <c r="B184" s="1" t="s">
        <v>142</v>
      </c>
      <c r="C184" s="1">
        <v>2013</v>
      </c>
      <c r="D184">
        <v>5464.4495412844</v>
      </c>
      <c r="E184">
        <v>8856.98967889908</v>
      </c>
      <c r="F184" s="13">
        <v>9452.05852231163</v>
      </c>
      <c r="G184" s="13">
        <v>10256.9202633504</v>
      </c>
      <c r="H184">
        <v>4403.69275786394</v>
      </c>
      <c r="I184">
        <v>1497.56839795172</v>
      </c>
      <c r="J184" s="4">
        <v>4687.65840220386</v>
      </c>
      <c r="K184" s="4">
        <v>8347.46556473829</v>
      </c>
      <c r="L184">
        <v>0.578122694478197</v>
      </c>
      <c r="M184">
        <v>1.24087892633431</v>
      </c>
      <c r="N184">
        <v>0.553746528539217</v>
      </c>
      <c r="O184">
        <f t="shared" si="10"/>
        <v>0.375413874743199</v>
      </c>
      <c r="P184">
        <f t="shared" si="13"/>
        <v>0.278739193059665</v>
      </c>
      <c r="Q184">
        <v>0.863513554896835</v>
      </c>
      <c r="R184">
        <v>5.91424718297549</v>
      </c>
      <c r="S184">
        <v>0.855371094851478</v>
      </c>
      <c r="T184">
        <f t="shared" si="11"/>
        <v>0.473584562218344</v>
      </c>
      <c r="U184">
        <f t="shared" si="12"/>
        <v>0.322525347524757</v>
      </c>
      <c r="V184" s="4">
        <v>1.01937623232726</v>
      </c>
      <c r="W184" s="4">
        <v>1.26562511830599</v>
      </c>
    </row>
    <row r="185" spans="1:23">
      <c r="A185">
        <v>19</v>
      </c>
      <c r="B185" s="1" t="s">
        <v>142</v>
      </c>
      <c r="C185" s="1">
        <v>2014</v>
      </c>
      <c r="D185">
        <v>4936.70467502851</v>
      </c>
      <c r="E185">
        <v>8156.40820980616</v>
      </c>
      <c r="F185" s="13">
        <v>10193.9019607843</v>
      </c>
      <c r="G185" s="13">
        <v>11022.9164851126</v>
      </c>
      <c r="H185">
        <v>4683.62018881627</v>
      </c>
      <c r="I185">
        <v>1639.0755265069</v>
      </c>
      <c r="J185" s="4">
        <v>4990.78947368421</v>
      </c>
      <c r="K185" s="4">
        <v>8457.45614035088</v>
      </c>
      <c r="L185">
        <v>0.484280179858496</v>
      </c>
      <c r="M185">
        <v>1.05403608234856</v>
      </c>
      <c r="N185">
        <v>0.513153635131563</v>
      </c>
      <c r="O185">
        <f t="shared" si="10"/>
        <v>0.337873249157216</v>
      </c>
      <c r="P185">
        <f t="shared" si="13"/>
        <v>0.245346031068811</v>
      </c>
      <c r="Q185">
        <v>0.739950104931133</v>
      </c>
      <c r="R185">
        <v>4.97622475468755</v>
      </c>
      <c r="S185">
        <v>0.832670282486341</v>
      </c>
      <c r="T185">
        <f t="shared" si="11"/>
        <v>0.446854493846988</v>
      </c>
      <c r="U185">
        <f t="shared" si="12"/>
        <v>0.29512873653494</v>
      </c>
      <c r="V185" s="4">
        <v>0.907520140042121</v>
      </c>
      <c r="W185" s="4">
        <v>1.08072421916993</v>
      </c>
    </row>
    <row r="186" spans="1:23">
      <c r="A186">
        <v>19</v>
      </c>
      <c r="B186" s="1" t="s">
        <v>142</v>
      </c>
      <c r="C186" s="1">
        <v>2015</v>
      </c>
      <c r="D186">
        <v>3362.02092749675</v>
      </c>
      <c r="E186">
        <v>8562.51006129651</v>
      </c>
      <c r="F186" s="13">
        <v>11010.0672451193</v>
      </c>
      <c r="G186" s="13">
        <v>12717.1200289226</v>
      </c>
      <c r="H186">
        <v>5008.47360809834</v>
      </c>
      <c r="I186">
        <v>1846.86550976139</v>
      </c>
      <c r="J186" s="4">
        <v>4482.24948964554</v>
      </c>
      <c r="K186" s="4">
        <v>9341.86107441896</v>
      </c>
      <c r="L186">
        <v>0.305358800509335</v>
      </c>
      <c r="M186">
        <v>0.671266575521254</v>
      </c>
      <c r="N186">
        <v>0.401651409388051</v>
      </c>
      <c r="O186">
        <f t="shared" si="10"/>
        <v>0.26158001131076</v>
      </c>
      <c r="P186">
        <f t="shared" si="13"/>
        <v>0.17831551485503</v>
      </c>
      <c r="Q186">
        <v>0.673305751760048</v>
      </c>
      <c r="R186">
        <v>4.63623908510954</v>
      </c>
      <c r="S186">
        <v>0.822576724496675</v>
      </c>
      <c r="T186">
        <f t="shared" si="11"/>
        <v>0.433517668538358</v>
      </c>
      <c r="U186">
        <f t="shared" si="12"/>
        <v>0.279624202990629</v>
      </c>
      <c r="V186" s="4">
        <v>0.51474837766821</v>
      </c>
      <c r="W186" s="4">
        <v>0.88446484607421</v>
      </c>
    </row>
    <row r="187" spans="1:23">
      <c r="A187">
        <v>19</v>
      </c>
      <c r="B187" s="1" t="s">
        <v>142</v>
      </c>
      <c r="C187" s="1">
        <v>2016</v>
      </c>
      <c r="D187">
        <v>3013.67484662577</v>
      </c>
      <c r="E187">
        <v>7831.94478527607</v>
      </c>
      <c r="F187" s="13">
        <v>11465.8742816092</v>
      </c>
      <c r="G187" s="13">
        <v>13488.161637931</v>
      </c>
      <c r="H187">
        <v>5198.67959770115</v>
      </c>
      <c r="I187">
        <v>1968.66738505747</v>
      </c>
      <c r="J187" s="4">
        <v>4228.68006518197</v>
      </c>
      <c r="K187" s="4">
        <v>9312.49321021184</v>
      </c>
      <c r="L187">
        <v>0.262838643840669</v>
      </c>
      <c r="M187">
        <v>0.579700054598173</v>
      </c>
      <c r="N187">
        <v>0.366968433602815</v>
      </c>
      <c r="O187">
        <f t="shared" si="10"/>
        <v>0.242236676083678</v>
      </c>
      <c r="P187">
        <f t="shared" si="13"/>
        <v>0.161088193621565</v>
      </c>
      <c r="Q187">
        <v>0.580653242117984</v>
      </c>
      <c r="R187">
        <v>3.97829762646646</v>
      </c>
      <c r="S187">
        <v>0.79912812068856</v>
      </c>
      <c r="T187">
        <f t="shared" si="11"/>
        <v>0.409768304487452</v>
      </c>
      <c r="U187">
        <f t="shared" si="12"/>
        <v>0.255673526863575</v>
      </c>
      <c r="V187" s="4">
        <v>0.434856303525486</v>
      </c>
      <c r="W187" s="4">
        <v>0.715057319380024</v>
      </c>
    </row>
    <row r="188" spans="1:23">
      <c r="A188">
        <v>19</v>
      </c>
      <c r="B188" s="1" t="s">
        <v>142</v>
      </c>
      <c r="C188" s="1">
        <v>2017</v>
      </c>
      <c r="D188">
        <v>4464.66463414634</v>
      </c>
      <c r="E188">
        <v>8641.56707317073</v>
      </c>
      <c r="F188" s="13">
        <v>12328.055</v>
      </c>
      <c r="G188" s="13">
        <v>14506.1064285714</v>
      </c>
      <c r="H188">
        <v>5794.52571428571</v>
      </c>
      <c r="I188">
        <v>2132.65357142857</v>
      </c>
      <c r="J188" s="4">
        <v>5042.65262020529</v>
      </c>
      <c r="K188" s="4">
        <v>10147.8390059427</v>
      </c>
      <c r="L188">
        <v>0.362154827679333</v>
      </c>
      <c r="M188">
        <v>0.770496992210984</v>
      </c>
      <c r="N188">
        <v>0.435186840531592</v>
      </c>
      <c r="O188">
        <f t="shared" si="10"/>
        <v>0.291773000369767</v>
      </c>
      <c r="P188">
        <f t="shared" si="13"/>
        <v>0.204469362012208</v>
      </c>
      <c r="Q188">
        <v>0.595719265932737</v>
      </c>
      <c r="R188">
        <v>4.05202569650453</v>
      </c>
      <c r="S188">
        <v>0.802059597461689</v>
      </c>
      <c r="T188">
        <f t="shared" si="11"/>
        <v>0.413036155020562</v>
      </c>
      <c r="U188">
        <f t="shared" si="12"/>
        <v>0.259541494403373</v>
      </c>
      <c r="V188" s="4">
        <v>0.567243608658469</v>
      </c>
      <c r="W188" s="4">
        <v>0.747575182296175</v>
      </c>
    </row>
    <row r="189" spans="1:23">
      <c r="A189">
        <v>19</v>
      </c>
      <c r="B189" s="1" t="s">
        <v>142</v>
      </c>
      <c r="C189" s="1">
        <v>2018</v>
      </c>
      <c r="D189">
        <v>5546.1963190184</v>
      </c>
      <c r="E189">
        <v>10667.6871165644</v>
      </c>
      <c r="F189" s="13">
        <v>13050.5224199288</v>
      </c>
      <c r="G189" s="13">
        <v>15722.7138790036</v>
      </c>
      <c r="H189">
        <v>6082.3103202847</v>
      </c>
      <c r="I189">
        <v>2327.95800711744</v>
      </c>
      <c r="J189" s="4">
        <v>6166.48251748252</v>
      </c>
      <c r="K189" s="4">
        <v>11522.0814954276</v>
      </c>
      <c r="L189">
        <v>0.42497887368471</v>
      </c>
      <c r="M189">
        <v>0.911856848296882</v>
      </c>
      <c r="N189">
        <v>0.476948286744994</v>
      </c>
      <c r="O189">
        <f t="shared" si="10"/>
        <v>0.311671800985814</v>
      </c>
      <c r="P189">
        <f t="shared" si="13"/>
        <v>0.223969278510723</v>
      </c>
      <c r="Q189">
        <v>0.67848891728611</v>
      </c>
      <c r="R189">
        <v>4.58242248526361</v>
      </c>
      <c r="S189">
        <v>0.820866299059273</v>
      </c>
      <c r="T189">
        <f t="shared" si="11"/>
        <v>0.435100989675358</v>
      </c>
      <c r="U189">
        <f t="shared" si="12"/>
        <v>0.281376644726391</v>
      </c>
      <c r="V189" s="4">
        <v>0.64276729311851</v>
      </c>
      <c r="W189" s="4">
        <v>0.835163676904174</v>
      </c>
    </row>
    <row r="190" spans="1:23">
      <c r="A190">
        <v>19</v>
      </c>
      <c r="B190" s="1" t="s">
        <v>142</v>
      </c>
      <c r="C190" s="1">
        <v>2019</v>
      </c>
      <c r="D190">
        <v>5627.35365853659</v>
      </c>
      <c r="E190">
        <v>11763.2195121951</v>
      </c>
      <c r="F190" s="13">
        <v>13502.8425531915</v>
      </c>
      <c r="G190" s="13">
        <v>16940.309929078</v>
      </c>
      <c r="H190">
        <v>6334.00496453901</v>
      </c>
      <c r="I190">
        <v>2490.43617021277</v>
      </c>
      <c r="J190" s="4">
        <v>6295.91794046661</v>
      </c>
      <c r="K190" s="4">
        <v>12632.7779565567</v>
      </c>
      <c r="L190">
        <v>0.416753260387127</v>
      </c>
      <c r="M190">
        <v>0.888435309104016</v>
      </c>
      <c r="N190">
        <v>0.47046107686132</v>
      </c>
      <c r="O190">
        <f t="shared" si="10"/>
        <v>0.308225251392302</v>
      </c>
      <c r="P190">
        <f t="shared" si="13"/>
        <v>0.22132181208865</v>
      </c>
      <c r="Q190">
        <v>0.694392225493087</v>
      </c>
      <c r="R190">
        <v>4.72335715843307</v>
      </c>
      <c r="S190">
        <v>0.825277372647179</v>
      </c>
      <c r="T190">
        <f t="shared" si="11"/>
        <v>0.437515055739766</v>
      </c>
      <c r="U190">
        <f t="shared" si="12"/>
        <v>0.284573544486769</v>
      </c>
      <c r="V190" s="4">
        <v>0.630868903158557</v>
      </c>
      <c r="W190" s="4">
        <v>0.833162201178805</v>
      </c>
    </row>
    <row r="191" spans="1:21">
      <c r="A191">
        <v>19</v>
      </c>
      <c r="B191" s="1" t="s">
        <v>142</v>
      </c>
      <c r="C191" s="1">
        <v>2020</v>
      </c>
      <c r="D191">
        <v>5426.06060606061</v>
      </c>
      <c r="E191">
        <v>12016.9696969697</v>
      </c>
      <c r="F191" s="13">
        <v>12954.2407932011</v>
      </c>
      <c r="G191" s="13">
        <v>17399.3647308782</v>
      </c>
      <c r="H191">
        <v>5861.94900849858</v>
      </c>
      <c r="I191">
        <v>2485.52195467422</v>
      </c>
      <c r="J191" s="4">
        <v>6580.42979942693</v>
      </c>
      <c r="K191" s="4">
        <v>14644.3266475645</v>
      </c>
      <c r="L191">
        <v>0.418863651886755</v>
      </c>
      <c r="M191">
        <v>0.925641045016593</v>
      </c>
      <c r="N191">
        <v>0.48069241534505</v>
      </c>
      <c r="O191">
        <f t="shared" si="10"/>
        <v>0.303667291829273</v>
      </c>
      <c r="P191">
        <f t="shared" si="13"/>
        <v>0.217383880418763</v>
      </c>
      <c r="Q191">
        <v>0.690655657999025</v>
      </c>
      <c r="R191">
        <v>4.83478718599562</v>
      </c>
      <c r="S191">
        <v>0.828614143391527</v>
      </c>
      <c r="T191">
        <f t="shared" si="11"/>
        <v>0.412290959980907</v>
      </c>
      <c r="U191">
        <f t="shared" si="12"/>
        <v>0.2727369359348</v>
      </c>
    </row>
    <row r="192" spans="1:23">
      <c r="A192">
        <v>20</v>
      </c>
      <c r="B192" s="1" t="s">
        <v>146</v>
      </c>
      <c r="C192" s="1">
        <v>2011</v>
      </c>
      <c r="D192">
        <v>2413.71790906279</v>
      </c>
      <c r="E192">
        <v>4769.52984843798</v>
      </c>
      <c r="F192" s="13">
        <v>7700.10600444774</v>
      </c>
      <c r="G192" s="13">
        <v>8098.42772424018</v>
      </c>
      <c r="H192">
        <v>3804.84210526316</v>
      </c>
      <c r="I192">
        <v>1224.17420311342</v>
      </c>
      <c r="J192" s="4">
        <v>3377.20567770665</v>
      </c>
      <c r="K192" s="4">
        <v>6579.04258279989</v>
      </c>
      <c r="L192">
        <v>0.313465542898835</v>
      </c>
      <c r="M192">
        <v>0.634380571462859</v>
      </c>
      <c r="N192">
        <v>0.388147401247589</v>
      </c>
      <c r="O192">
        <f t="shared" si="10"/>
        <v>0.251539896505279</v>
      </c>
      <c r="P192">
        <f t="shared" si="13"/>
        <v>0.178912802224832</v>
      </c>
      <c r="Q192">
        <v>0.588945164523954</v>
      </c>
      <c r="R192">
        <v>3.89612020601947</v>
      </c>
      <c r="S192">
        <v>0.795756648545809</v>
      </c>
      <c r="T192">
        <f t="shared" si="11"/>
        <v>0.379354645977408</v>
      </c>
      <c r="U192">
        <f t="shared" si="12"/>
        <v>0.245257870638441</v>
      </c>
      <c r="V192" s="4">
        <v>0.145093980381386</v>
      </c>
      <c r="W192" s="4">
        <v>0.303892878856784</v>
      </c>
    </row>
    <row r="193" spans="1:23">
      <c r="A193">
        <v>20</v>
      </c>
      <c r="B193" s="1" t="s">
        <v>146</v>
      </c>
      <c r="C193" s="1">
        <v>2012</v>
      </c>
      <c r="D193">
        <v>3053.21846153846</v>
      </c>
      <c r="E193">
        <v>5496.63692307692</v>
      </c>
      <c r="F193" s="13">
        <v>8627.92641648271</v>
      </c>
      <c r="G193" s="13">
        <v>9268.0625459897</v>
      </c>
      <c r="H193">
        <v>4133.57100809419</v>
      </c>
      <c r="I193">
        <v>1380.76747608536</v>
      </c>
      <c r="J193" s="4">
        <v>4199.33536416505</v>
      </c>
      <c r="K193" s="4">
        <v>7641.81667128219</v>
      </c>
      <c r="L193">
        <v>0.353876275034708</v>
      </c>
      <c r="M193">
        <v>0.738639412643396</v>
      </c>
      <c r="N193">
        <v>0.424837609956386</v>
      </c>
      <c r="O193">
        <f t="shared" si="10"/>
        <v>0.268152554631715</v>
      </c>
      <c r="P193">
        <f t="shared" si="13"/>
        <v>0.192262350695644</v>
      </c>
      <c r="Q193">
        <v>0.593072920667257</v>
      </c>
      <c r="R193">
        <v>3.98085631236082</v>
      </c>
      <c r="S193">
        <v>0.799231309379808</v>
      </c>
      <c r="T193">
        <f t="shared" si="11"/>
        <v>0.378576570768383</v>
      </c>
      <c r="U193">
        <f t="shared" si="12"/>
        <v>0.245314215233076</v>
      </c>
      <c r="V193" s="4">
        <v>0.189167904725328</v>
      </c>
      <c r="W193" s="4">
        <v>0.331471094548395</v>
      </c>
    </row>
    <row r="194" spans="1:23">
      <c r="A194">
        <v>20</v>
      </c>
      <c r="B194" s="1" t="s">
        <v>146</v>
      </c>
      <c r="C194" s="1">
        <v>2013</v>
      </c>
      <c r="D194">
        <v>3483.52496217852</v>
      </c>
      <c r="E194">
        <v>6463.94251134644</v>
      </c>
      <c r="F194" s="13">
        <v>9452.05852231163</v>
      </c>
      <c r="G194" s="13">
        <v>10256.9202633504</v>
      </c>
      <c r="H194">
        <v>4403.69275786394</v>
      </c>
      <c r="I194">
        <v>1497.56839795172</v>
      </c>
      <c r="J194" s="4">
        <v>4687.65840220386</v>
      </c>
      <c r="K194" s="4">
        <v>8347.46556473829</v>
      </c>
      <c r="L194">
        <v>0.368546698473739</v>
      </c>
      <c r="M194">
        <v>0.791046322647686</v>
      </c>
      <c r="N194">
        <v>0.441667148774963</v>
      </c>
      <c r="O194">
        <f t="shared" si="10"/>
        <v>0.277022606689205</v>
      </c>
      <c r="P194">
        <f t="shared" si="13"/>
        <v>0.197666523819813</v>
      </c>
      <c r="Q194">
        <v>0.630203057582804</v>
      </c>
      <c r="R194">
        <v>4.3162920105602</v>
      </c>
      <c r="S194">
        <v>0.811898970558123</v>
      </c>
      <c r="T194">
        <f t="shared" si="11"/>
        <v>0.396342622827184</v>
      </c>
      <c r="U194">
        <f t="shared" si="12"/>
        <v>0.257852953887554</v>
      </c>
      <c r="V194" s="4">
        <v>0.188874348505472</v>
      </c>
      <c r="W194" s="4">
        <v>0.336043703723125</v>
      </c>
    </row>
    <row r="195" spans="1:23">
      <c r="A195">
        <v>20</v>
      </c>
      <c r="B195" s="1" t="s">
        <v>146</v>
      </c>
      <c r="C195" s="1">
        <v>2014</v>
      </c>
      <c r="D195">
        <v>3555.69742813918</v>
      </c>
      <c r="E195">
        <v>6561.40090771558</v>
      </c>
      <c r="F195" s="13">
        <v>10193.9019607843</v>
      </c>
      <c r="G195" s="13">
        <v>11022.9164851126</v>
      </c>
      <c r="H195">
        <v>4683.62018881627</v>
      </c>
      <c r="I195">
        <v>1639.0755265069</v>
      </c>
      <c r="J195" s="4">
        <v>4990.78947368421</v>
      </c>
      <c r="K195" s="4">
        <v>8457.45614035088</v>
      </c>
      <c r="L195">
        <v>0.348806319878086</v>
      </c>
      <c r="M195">
        <v>0.759177150322653</v>
      </c>
      <c r="N195">
        <v>0.431552416528041</v>
      </c>
      <c r="O195">
        <f t="shared" ref="O195:O258" si="14">D195/(D195+J195+H195)</f>
        <v>0.268758023179937</v>
      </c>
      <c r="P195">
        <f t="shared" si="13"/>
        <v>0.189734452908487</v>
      </c>
      <c r="Q195">
        <v>0.595250895402985</v>
      </c>
      <c r="R195">
        <v>4.00311077897603</v>
      </c>
      <c r="S195">
        <v>0.800124353791609</v>
      </c>
      <c r="T195">
        <f t="shared" ref="T195:T258" si="15">E195/(E195+K195+I195)</f>
        <v>0.393890471001839</v>
      </c>
      <c r="U195">
        <f t="shared" ref="U195:U258" si="16">E195/(E195+K195+G195)</f>
        <v>0.25195676090785</v>
      </c>
      <c r="V195" s="4">
        <v>0.180791969131866</v>
      </c>
      <c r="W195" s="4">
        <v>0.306011492284327</v>
      </c>
    </row>
    <row r="196" spans="1:23">
      <c r="A196">
        <v>20</v>
      </c>
      <c r="B196" s="1" t="s">
        <v>146</v>
      </c>
      <c r="C196" s="1">
        <v>2015</v>
      </c>
      <c r="D196">
        <v>3040.79961172117</v>
      </c>
      <c r="E196">
        <v>7315.5584541649</v>
      </c>
      <c r="F196" s="13">
        <v>11010.0672451193</v>
      </c>
      <c r="G196" s="13">
        <v>12717.1200289226</v>
      </c>
      <c r="H196">
        <v>5008.47360809834</v>
      </c>
      <c r="I196">
        <v>1846.86550976139</v>
      </c>
      <c r="J196" s="4">
        <v>4482.24948964554</v>
      </c>
      <c r="K196" s="4">
        <v>9341.86107441896</v>
      </c>
      <c r="L196">
        <v>0.276183564007671</v>
      </c>
      <c r="M196">
        <v>0.607131004305266</v>
      </c>
      <c r="N196">
        <v>0.377773188793479</v>
      </c>
      <c r="O196">
        <f t="shared" si="14"/>
        <v>0.242652044944583</v>
      </c>
      <c r="P196">
        <f t="shared" si="13"/>
        <v>0.164073842459729</v>
      </c>
      <c r="Q196">
        <v>0.575252764582474</v>
      </c>
      <c r="R196">
        <v>3.9610672328328</v>
      </c>
      <c r="S196">
        <v>0.798430468069066</v>
      </c>
      <c r="T196">
        <f t="shared" si="15"/>
        <v>0.395344021074326</v>
      </c>
      <c r="U196">
        <f t="shared" si="16"/>
        <v>0.249044191478925</v>
      </c>
      <c r="V196" s="4">
        <v>0.175908086110007</v>
      </c>
      <c r="W196" s="4">
        <v>0.338408415900187</v>
      </c>
    </row>
    <row r="197" spans="1:23">
      <c r="A197">
        <v>20</v>
      </c>
      <c r="B197" s="1" t="s">
        <v>146</v>
      </c>
      <c r="C197" s="1">
        <v>2016</v>
      </c>
      <c r="D197">
        <v>3036.15963855422</v>
      </c>
      <c r="E197">
        <v>7444.8765060241</v>
      </c>
      <c r="F197" s="13">
        <v>11465.8742816092</v>
      </c>
      <c r="G197" s="13">
        <v>13488.161637931</v>
      </c>
      <c r="H197">
        <v>5198.67959770115</v>
      </c>
      <c r="I197">
        <v>1968.66738505747</v>
      </c>
      <c r="J197" s="4">
        <v>4228.68006518197</v>
      </c>
      <c r="K197" s="4">
        <v>9312.49321021184</v>
      </c>
      <c r="L197">
        <v>0.264799662370631</v>
      </c>
      <c r="M197">
        <v>0.584025151289724</v>
      </c>
      <c r="N197">
        <v>0.368696892731916</v>
      </c>
      <c r="O197">
        <f t="shared" si="14"/>
        <v>0.243603717788127</v>
      </c>
      <c r="P197">
        <f t="shared" si="13"/>
        <v>0.162095243188789</v>
      </c>
      <c r="Q197">
        <v>0.551956352976066</v>
      </c>
      <c r="R197">
        <v>3.78168326581322</v>
      </c>
      <c r="S197">
        <v>0.790868624204048</v>
      </c>
      <c r="T197">
        <f t="shared" si="15"/>
        <v>0.397568180910518</v>
      </c>
      <c r="U197">
        <f t="shared" si="16"/>
        <v>0.246147981956297</v>
      </c>
      <c r="V197" s="4">
        <v>0.169466056016602</v>
      </c>
      <c r="W197" s="4">
        <v>0.31242968748118</v>
      </c>
    </row>
    <row r="198" spans="1:23">
      <c r="A198">
        <v>20</v>
      </c>
      <c r="B198" s="1" t="s">
        <v>146</v>
      </c>
      <c r="C198" s="1">
        <v>2017</v>
      </c>
      <c r="D198">
        <v>3556.03313253012</v>
      </c>
      <c r="E198">
        <v>8401.37951807229</v>
      </c>
      <c r="F198" s="13">
        <v>12328.055</v>
      </c>
      <c r="G198" s="13">
        <v>14506.1064285714</v>
      </c>
      <c r="H198">
        <v>5794.52571428571</v>
      </c>
      <c r="I198">
        <v>2132.65357142857</v>
      </c>
      <c r="J198" s="4">
        <v>5042.65262020529</v>
      </c>
      <c r="K198" s="4">
        <v>10147.8390059427</v>
      </c>
      <c r="L198">
        <v>0.288450459746499</v>
      </c>
      <c r="M198">
        <v>0.613688385878269</v>
      </c>
      <c r="N198">
        <v>0.380301668679521</v>
      </c>
      <c r="O198">
        <f t="shared" si="14"/>
        <v>0.247063217314495</v>
      </c>
      <c r="P198">
        <f t="shared" si="13"/>
        <v>0.169927709935686</v>
      </c>
      <c r="Q198">
        <v>0.579161579948484</v>
      </c>
      <c r="R198">
        <v>3.93940189378464</v>
      </c>
      <c r="S198">
        <v>0.797546338300934</v>
      </c>
      <c r="T198">
        <f t="shared" si="15"/>
        <v>0.406219489188466</v>
      </c>
      <c r="U198">
        <f t="shared" si="16"/>
        <v>0.254161153463866</v>
      </c>
      <c r="V198" s="4">
        <v>0.239821726149837</v>
      </c>
      <c r="W198" s="4">
        <v>0.447560588594103</v>
      </c>
    </row>
    <row r="199" spans="1:23">
      <c r="A199">
        <v>20</v>
      </c>
      <c r="B199" s="1" t="s">
        <v>146</v>
      </c>
      <c r="C199" s="1">
        <v>2018</v>
      </c>
      <c r="D199">
        <v>4515.29940119761</v>
      </c>
      <c r="E199">
        <v>9659.78443113772</v>
      </c>
      <c r="F199" s="13">
        <v>13050.5224199288</v>
      </c>
      <c r="G199" s="13">
        <v>15722.7138790036</v>
      </c>
      <c r="H199">
        <v>6082.3103202847</v>
      </c>
      <c r="I199">
        <v>2327.95800711744</v>
      </c>
      <c r="J199" s="4">
        <v>6166.48251748252</v>
      </c>
      <c r="K199" s="4">
        <v>11522.0814954276</v>
      </c>
      <c r="L199">
        <v>0.34598610353732</v>
      </c>
      <c r="M199">
        <v>0.742365838543117</v>
      </c>
      <c r="N199">
        <v>0.426067719029574</v>
      </c>
      <c r="O199">
        <f t="shared" si="14"/>
        <v>0.269343507350949</v>
      </c>
      <c r="P199">
        <f t="shared" si="13"/>
        <v>0.190259628259186</v>
      </c>
      <c r="Q199">
        <v>0.614384037353602</v>
      </c>
      <c r="R199">
        <v>4.14946678660188</v>
      </c>
      <c r="S199">
        <v>0.805805136446001</v>
      </c>
      <c r="T199">
        <f t="shared" si="15"/>
        <v>0.410882891270744</v>
      </c>
      <c r="U199">
        <f t="shared" si="16"/>
        <v>0.261750289043531</v>
      </c>
      <c r="V199" s="4">
        <v>0.156836389206047</v>
      </c>
      <c r="W199" s="4">
        <v>0.339367816028862</v>
      </c>
    </row>
    <row r="200" spans="1:23">
      <c r="A200">
        <v>20</v>
      </c>
      <c r="B200" s="1" t="s">
        <v>146</v>
      </c>
      <c r="C200" s="1">
        <v>2019</v>
      </c>
      <c r="D200">
        <v>4865.89552238806</v>
      </c>
      <c r="E200">
        <v>11076.3791044776</v>
      </c>
      <c r="F200" s="13">
        <v>13502.8425531915</v>
      </c>
      <c r="G200" s="13">
        <v>16940.309929078</v>
      </c>
      <c r="H200">
        <v>6334.00496453901</v>
      </c>
      <c r="I200">
        <v>2490.43617021277</v>
      </c>
      <c r="J200" s="4">
        <v>6295.91794046661</v>
      </c>
      <c r="K200" s="4">
        <v>12632.7779565567</v>
      </c>
      <c r="L200">
        <v>0.360360827967884</v>
      </c>
      <c r="M200">
        <v>0.768217825787922</v>
      </c>
      <c r="N200">
        <v>0.434458817564291</v>
      </c>
      <c r="O200">
        <f t="shared" si="14"/>
        <v>0.278117628082456</v>
      </c>
      <c r="P200">
        <f t="shared" si="13"/>
        <v>0.197282115721478</v>
      </c>
      <c r="Q200">
        <v>0.653847488673453</v>
      </c>
      <c r="R200">
        <v>4.4475659472659</v>
      </c>
      <c r="S200">
        <v>0.816431777112878</v>
      </c>
      <c r="T200">
        <f t="shared" si="15"/>
        <v>0.422769124952188</v>
      </c>
      <c r="U200">
        <f t="shared" si="16"/>
        <v>0.27248522366042</v>
      </c>
      <c r="V200" s="4">
        <v>0.164716581389018</v>
      </c>
      <c r="W200" s="4">
        <v>0.342679902594671</v>
      </c>
    </row>
    <row r="201" spans="1:21">
      <c r="A201">
        <v>20</v>
      </c>
      <c r="B201" s="1" t="s">
        <v>146</v>
      </c>
      <c r="C201" s="1">
        <v>2020</v>
      </c>
      <c r="D201">
        <v>5020.83333333333</v>
      </c>
      <c r="E201">
        <v>11904.7619047619</v>
      </c>
      <c r="F201" s="13">
        <v>12954.2407932011</v>
      </c>
      <c r="G201" s="13">
        <v>17399.3647308782</v>
      </c>
      <c r="H201">
        <v>5861.94900849858</v>
      </c>
      <c r="I201">
        <v>2485.52195467422</v>
      </c>
      <c r="J201" s="4">
        <v>6580.42979942693</v>
      </c>
      <c r="K201" s="4">
        <v>14644.3266475645</v>
      </c>
      <c r="L201">
        <v>0.387582214464352</v>
      </c>
      <c r="M201">
        <v>0.856512625076437</v>
      </c>
      <c r="N201">
        <v>0.461355669499512</v>
      </c>
      <c r="O201">
        <f t="shared" si="14"/>
        <v>0.28750915311113</v>
      </c>
      <c r="P201">
        <f t="shared" si="13"/>
        <v>0.204468755700226</v>
      </c>
      <c r="Q201">
        <v>0.684206698859231</v>
      </c>
      <c r="R201">
        <v>4.78964262712468</v>
      </c>
      <c r="S201">
        <v>0.827277767488625</v>
      </c>
      <c r="T201">
        <f t="shared" si="15"/>
        <v>0.410019686742191</v>
      </c>
      <c r="U201">
        <f t="shared" si="16"/>
        <v>0.270880111025692</v>
      </c>
    </row>
    <row r="202" spans="1:23">
      <c r="A202">
        <v>21</v>
      </c>
      <c r="B202" s="1" t="s">
        <v>151</v>
      </c>
      <c r="C202" s="1">
        <v>2011</v>
      </c>
      <c r="D202">
        <v>789.928391716663</v>
      </c>
      <c r="E202">
        <v>3208.28527191794</v>
      </c>
      <c r="F202" s="13">
        <v>7700.10600444774</v>
      </c>
      <c r="G202" s="13">
        <v>8098.42772424018</v>
      </c>
      <c r="H202">
        <v>3804.84210526316</v>
      </c>
      <c r="I202">
        <v>1224.17420311342</v>
      </c>
      <c r="J202" s="4">
        <v>3377.20567770665</v>
      </c>
      <c r="K202" s="4">
        <v>6579.04258279989</v>
      </c>
      <c r="L202">
        <v>0.102586690528726</v>
      </c>
      <c r="M202">
        <v>0.207611346243244</v>
      </c>
      <c r="N202">
        <v>0.171919009281506</v>
      </c>
      <c r="O202">
        <f t="shared" si="14"/>
        <v>0.0990881525994688</v>
      </c>
      <c r="P202">
        <f t="shared" si="13"/>
        <v>0.0665637828846072</v>
      </c>
      <c r="Q202">
        <v>0.396161499634666</v>
      </c>
      <c r="R202">
        <v>2.62077510190818</v>
      </c>
      <c r="S202">
        <v>0.723816041633464</v>
      </c>
      <c r="T202">
        <f t="shared" si="15"/>
        <v>0.291357641770247</v>
      </c>
      <c r="U202">
        <f t="shared" si="16"/>
        <v>0.179376557940464</v>
      </c>
      <c r="V202" s="4">
        <v>0.141990594313269</v>
      </c>
      <c r="W202" s="4">
        <v>0.342167976676636</v>
      </c>
    </row>
    <row r="203" spans="1:23">
      <c r="A203">
        <v>21</v>
      </c>
      <c r="B203" s="1" t="s">
        <v>151</v>
      </c>
      <c r="C203" s="1">
        <v>2012</v>
      </c>
      <c r="D203">
        <v>799.62656400385</v>
      </c>
      <c r="E203">
        <v>3709.44369586141</v>
      </c>
      <c r="F203" s="13">
        <v>8627.92641648271</v>
      </c>
      <c r="G203" s="13">
        <v>9268.0625459897</v>
      </c>
      <c r="H203">
        <v>4133.57100809419</v>
      </c>
      <c r="I203">
        <v>1380.76747608536</v>
      </c>
      <c r="J203" s="4">
        <v>4199.33536416505</v>
      </c>
      <c r="K203" s="4">
        <v>7641.81667128219</v>
      </c>
      <c r="L203">
        <v>0.0926788808115297</v>
      </c>
      <c r="M203">
        <v>0.193446916101853</v>
      </c>
      <c r="N203">
        <v>0.162090926284101</v>
      </c>
      <c r="O203">
        <f t="shared" si="14"/>
        <v>0.0875580268458409</v>
      </c>
      <c r="P203">
        <f t="shared" si="13"/>
        <v>0.058680055474124</v>
      </c>
      <c r="Q203">
        <v>0.400239389565458</v>
      </c>
      <c r="R203">
        <v>2.68650859765188</v>
      </c>
      <c r="S203">
        <v>0.728740629918251</v>
      </c>
      <c r="T203">
        <f t="shared" si="15"/>
        <v>0.291347438250705</v>
      </c>
      <c r="U203">
        <f t="shared" si="16"/>
        <v>0.179901333884184</v>
      </c>
      <c r="V203" s="4">
        <v>0.127005248026289</v>
      </c>
      <c r="W203" s="4">
        <v>0.296056675731365</v>
      </c>
    </row>
    <row r="204" spans="1:23">
      <c r="A204">
        <v>21</v>
      </c>
      <c r="B204" s="1" t="s">
        <v>151</v>
      </c>
      <c r="C204" s="1">
        <v>2013</v>
      </c>
      <c r="D204">
        <v>869.469754977029</v>
      </c>
      <c r="E204">
        <v>4390.30245022971</v>
      </c>
      <c r="F204" s="13">
        <v>9452.05852231163</v>
      </c>
      <c r="G204" s="13">
        <v>10256.9202633504</v>
      </c>
      <c r="H204">
        <v>4403.69275786394</v>
      </c>
      <c r="I204">
        <v>1497.56839795172</v>
      </c>
      <c r="J204" s="4">
        <v>4687.65840220386</v>
      </c>
      <c r="K204" s="4">
        <v>8347.46556473829</v>
      </c>
      <c r="L204">
        <v>0.0919873435955397</v>
      </c>
      <c r="M204">
        <v>0.197441057490753</v>
      </c>
      <c r="N204">
        <v>0.164885825699423</v>
      </c>
      <c r="O204">
        <f t="shared" si="14"/>
        <v>0.0872889656778973</v>
      </c>
      <c r="P204">
        <f t="shared" si="13"/>
        <v>0.0579291718827783</v>
      </c>
      <c r="Q204">
        <v>0.42803320465666</v>
      </c>
      <c r="R204">
        <v>2.93162065668219</v>
      </c>
      <c r="S204">
        <v>0.745651962047661</v>
      </c>
      <c r="T204">
        <f t="shared" si="15"/>
        <v>0.308408759925417</v>
      </c>
      <c r="U204">
        <f t="shared" si="16"/>
        <v>0.190926808708658</v>
      </c>
      <c r="V204" s="4">
        <v>0.11734048168105</v>
      </c>
      <c r="W204" s="4">
        <v>0.287773106209446</v>
      </c>
    </row>
    <row r="205" spans="1:23">
      <c r="A205">
        <v>21</v>
      </c>
      <c r="B205" s="1" t="s">
        <v>151</v>
      </c>
      <c r="C205" s="1">
        <v>2014</v>
      </c>
      <c r="D205">
        <v>1005.08568164509</v>
      </c>
      <c r="E205">
        <v>4546.19763899467</v>
      </c>
      <c r="F205" s="13">
        <v>10193.9019607843</v>
      </c>
      <c r="G205" s="13">
        <v>11022.9164851126</v>
      </c>
      <c r="H205">
        <v>4683.62018881627</v>
      </c>
      <c r="I205">
        <v>1639.0755265069</v>
      </c>
      <c r="J205" s="4">
        <v>4990.78947368421</v>
      </c>
      <c r="K205" s="4">
        <v>8457.45614035088</v>
      </c>
      <c r="L205">
        <v>0.098596757700008</v>
      </c>
      <c r="M205">
        <v>0.214595898285064</v>
      </c>
      <c r="N205">
        <v>0.176680901514702</v>
      </c>
      <c r="O205">
        <f t="shared" si="14"/>
        <v>0.0941135933165673</v>
      </c>
      <c r="P205">
        <f t="shared" si="13"/>
        <v>0.0620815020760683</v>
      </c>
      <c r="Q205">
        <v>0.412431469034054</v>
      </c>
      <c r="R205">
        <v>2.77363523856845</v>
      </c>
      <c r="S205">
        <v>0.735003534581324</v>
      </c>
      <c r="T205">
        <f t="shared" si="15"/>
        <v>0.310474744430168</v>
      </c>
      <c r="U205">
        <f t="shared" si="16"/>
        <v>0.189215422299359</v>
      </c>
      <c r="V205" s="4">
        <v>0.115068304167319</v>
      </c>
      <c r="W205" s="4">
        <v>0.301554094397029</v>
      </c>
    </row>
    <row r="206" spans="1:23">
      <c r="A206">
        <v>21</v>
      </c>
      <c r="B206" s="1" t="s">
        <v>151</v>
      </c>
      <c r="C206" s="1">
        <v>2015</v>
      </c>
      <c r="D206">
        <v>1103.4123872991</v>
      </c>
      <c r="E206">
        <v>5428.21442571541</v>
      </c>
      <c r="F206" s="13">
        <v>11010.0672451193</v>
      </c>
      <c r="G206" s="13">
        <v>12717.1200289226</v>
      </c>
      <c r="H206">
        <v>5008.47360809834</v>
      </c>
      <c r="I206">
        <v>1846.86550976139</v>
      </c>
      <c r="J206" s="4">
        <v>4482.24948964554</v>
      </c>
      <c r="K206" s="4">
        <v>9341.86107441896</v>
      </c>
      <c r="L206">
        <v>0.100218496647987</v>
      </c>
      <c r="M206">
        <v>0.220309114839891</v>
      </c>
      <c r="N206">
        <v>0.180535498883655</v>
      </c>
      <c r="O206">
        <f t="shared" si="14"/>
        <v>0.104153131594071</v>
      </c>
      <c r="P206">
        <f t="shared" si="13"/>
        <v>0.0664877318244559</v>
      </c>
      <c r="Q206">
        <v>0.426843059857105</v>
      </c>
      <c r="R206">
        <v>2.93914981736635</v>
      </c>
      <c r="S206">
        <v>0.746138114475528</v>
      </c>
      <c r="T206">
        <f t="shared" si="15"/>
        <v>0.326667490874691</v>
      </c>
      <c r="U206">
        <f t="shared" si="16"/>
        <v>0.197481566279732</v>
      </c>
      <c r="V206" s="4">
        <v>0.127180422029383</v>
      </c>
      <c r="W206" s="4">
        <v>0.313540331970656</v>
      </c>
    </row>
    <row r="207" spans="1:23">
      <c r="A207">
        <v>21</v>
      </c>
      <c r="B207" s="1" t="s">
        <v>151</v>
      </c>
      <c r="C207" s="1">
        <v>2016</v>
      </c>
      <c r="D207">
        <v>1113.18267419962</v>
      </c>
      <c r="E207">
        <v>5420.63653483992</v>
      </c>
      <c r="F207" s="13">
        <v>11465.8742816092</v>
      </c>
      <c r="G207" s="13">
        <v>13488.161637931</v>
      </c>
      <c r="H207">
        <v>5198.67959770115</v>
      </c>
      <c r="I207">
        <v>1968.66738505747</v>
      </c>
      <c r="J207" s="4">
        <v>4228.68006518197</v>
      </c>
      <c r="K207" s="4">
        <v>9312.49321021184</v>
      </c>
      <c r="L207">
        <v>0.0970865933865265</v>
      </c>
      <c r="M207">
        <v>0.214127963318199</v>
      </c>
      <c r="N207">
        <v>0.176363587519218</v>
      </c>
      <c r="O207">
        <f t="shared" si="14"/>
        <v>0.105609620321274</v>
      </c>
      <c r="P207">
        <f t="shared" si="13"/>
        <v>0.0662303719298673</v>
      </c>
      <c r="Q207">
        <v>0.401881048014443</v>
      </c>
      <c r="R207">
        <v>2.75345473592111</v>
      </c>
      <c r="S207">
        <v>0.733578777324833</v>
      </c>
      <c r="T207">
        <f t="shared" si="15"/>
        <v>0.324554087959064</v>
      </c>
      <c r="U207">
        <f t="shared" si="16"/>
        <v>0.192076133628262</v>
      </c>
      <c r="V207" s="4">
        <v>0.141436877843976</v>
      </c>
      <c r="W207" s="4">
        <v>0.295573304582041</v>
      </c>
    </row>
    <row r="208" spans="1:23">
      <c r="A208">
        <v>21</v>
      </c>
      <c r="B208" s="1" t="s">
        <v>151</v>
      </c>
      <c r="C208" s="1">
        <v>2017</v>
      </c>
      <c r="D208">
        <v>1308.05263157895</v>
      </c>
      <c r="E208">
        <v>5906.68810916179</v>
      </c>
      <c r="F208" s="13">
        <v>12328.055</v>
      </c>
      <c r="G208" s="13">
        <v>14506.1064285714</v>
      </c>
      <c r="H208">
        <v>5794.52571428571</v>
      </c>
      <c r="I208">
        <v>2132.65357142857</v>
      </c>
      <c r="J208" s="4">
        <v>5042.65262020529</v>
      </c>
      <c r="K208" s="4">
        <v>10147.8390059427</v>
      </c>
      <c r="L208">
        <v>0.106103731008577</v>
      </c>
      <c r="M208">
        <v>0.225739378177941</v>
      </c>
      <c r="N208">
        <v>0.184165885666089</v>
      </c>
      <c r="O208">
        <f t="shared" si="14"/>
        <v>0.107700926827431</v>
      </c>
      <c r="P208">
        <f t="shared" si="13"/>
        <v>0.0700288784665996</v>
      </c>
      <c r="Q208">
        <v>0.407186321032906</v>
      </c>
      <c r="R208">
        <v>2.76964256562549</v>
      </c>
      <c r="S208">
        <v>0.73472285963694</v>
      </c>
      <c r="T208">
        <f t="shared" si="15"/>
        <v>0.324772058460686</v>
      </c>
      <c r="U208">
        <f t="shared" si="16"/>
        <v>0.193277672098002</v>
      </c>
      <c r="V208" s="4">
        <v>0.199635718214157</v>
      </c>
      <c r="W208" s="4">
        <v>0.57684750277955</v>
      </c>
    </row>
    <row r="209" spans="1:23">
      <c r="A209">
        <v>21</v>
      </c>
      <c r="B209" s="1" t="s">
        <v>151</v>
      </c>
      <c r="C209" s="1">
        <v>2018</v>
      </c>
      <c r="D209">
        <v>1573.89473684211</v>
      </c>
      <c r="E209">
        <v>6586.20467836257</v>
      </c>
      <c r="F209" s="13">
        <v>13050.5224199288</v>
      </c>
      <c r="G209" s="13">
        <v>15722.7138790036</v>
      </c>
      <c r="H209">
        <v>6082.3103202847</v>
      </c>
      <c r="I209">
        <v>2327.95800711744</v>
      </c>
      <c r="J209" s="4">
        <v>6166.48251748252</v>
      </c>
      <c r="K209" s="4">
        <v>11522.0814954276</v>
      </c>
      <c r="L209">
        <v>0.120600132791518</v>
      </c>
      <c r="M209">
        <v>0.258765938264136</v>
      </c>
      <c r="N209">
        <v>0.205571131532983</v>
      </c>
      <c r="O209">
        <f t="shared" si="14"/>
        <v>0.113863149141356</v>
      </c>
      <c r="P209">
        <f t="shared" si="13"/>
        <v>0.075701136627154</v>
      </c>
      <c r="Q209">
        <v>0.418897445380465</v>
      </c>
      <c r="R209">
        <v>2.82917675414508</v>
      </c>
      <c r="S209">
        <v>0.738847260336703</v>
      </c>
      <c r="T209">
        <f t="shared" si="15"/>
        <v>0.322280582481768</v>
      </c>
      <c r="U209">
        <f t="shared" si="16"/>
        <v>0.194679574002681</v>
      </c>
      <c r="V209" s="4">
        <v>0.216054008235029</v>
      </c>
      <c r="W209" s="4">
        <v>0.556485913535726</v>
      </c>
    </row>
    <row r="210" spans="1:23">
      <c r="A210">
        <v>21</v>
      </c>
      <c r="B210" s="1" t="s">
        <v>151</v>
      </c>
      <c r="C210" s="1">
        <v>2019</v>
      </c>
      <c r="D210">
        <v>1685.34046692607</v>
      </c>
      <c r="E210">
        <v>7279.89883268482</v>
      </c>
      <c r="F210" s="13">
        <v>13502.8425531915</v>
      </c>
      <c r="G210" s="13">
        <v>16940.309929078</v>
      </c>
      <c r="H210">
        <v>6334.00496453901</v>
      </c>
      <c r="I210">
        <v>2490.43617021277</v>
      </c>
      <c r="J210" s="4">
        <v>6295.91794046661</v>
      </c>
      <c r="K210" s="4">
        <v>12632.7779565567</v>
      </c>
      <c r="L210">
        <v>0.12481375386605</v>
      </c>
      <c r="M210">
        <v>0.26607817271402</v>
      </c>
      <c r="N210">
        <v>0.210159355439833</v>
      </c>
      <c r="O210">
        <f t="shared" si="14"/>
        <v>0.11773031505872</v>
      </c>
      <c r="P210">
        <f t="shared" si="13"/>
        <v>0.078445938697555</v>
      </c>
      <c r="Q210">
        <v>0.429738231659439</v>
      </c>
      <c r="R210">
        <v>2.92314210649409</v>
      </c>
      <c r="S210">
        <v>0.745102274438473</v>
      </c>
      <c r="T210">
        <f t="shared" si="15"/>
        <v>0.324950324799065</v>
      </c>
      <c r="U210">
        <f t="shared" si="16"/>
        <v>0.197538910165618</v>
      </c>
      <c r="V210" s="4">
        <v>0.193814808536072</v>
      </c>
      <c r="W210" s="4">
        <v>0.573232205261579</v>
      </c>
    </row>
    <row r="211" spans="1:21">
      <c r="A211">
        <v>21</v>
      </c>
      <c r="B211" s="1" t="s">
        <v>151</v>
      </c>
      <c r="C211" s="1">
        <v>2020</v>
      </c>
      <c r="D211">
        <v>1747.57281553398</v>
      </c>
      <c r="E211">
        <v>8110.67961165049</v>
      </c>
      <c r="F211" s="13">
        <v>12954.2407932011</v>
      </c>
      <c r="G211" s="13">
        <v>17399.3647308782</v>
      </c>
      <c r="H211">
        <v>5861.94900849858</v>
      </c>
      <c r="I211">
        <v>2485.52195467422</v>
      </c>
      <c r="J211" s="4">
        <v>6580.42979942693</v>
      </c>
      <c r="K211" s="4">
        <v>14644.3266475645</v>
      </c>
      <c r="L211">
        <v>0.134903530313499</v>
      </c>
      <c r="M211">
        <v>0.298121463185772</v>
      </c>
      <c r="N211">
        <v>0.229656061963678</v>
      </c>
      <c r="O211">
        <f t="shared" si="14"/>
        <v>0.123155657038662</v>
      </c>
      <c r="P211">
        <f t="shared" si="13"/>
        <v>0.0821141259414298</v>
      </c>
      <c r="Q211">
        <v>0.466148031097749</v>
      </c>
      <c r="R211">
        <v>3.26316957144463</v>
      </c>
      <c r="S211">
        <v>0.765432741240659</v>
      </c>
      <c r="T211">
        <f t="shared" si="15"/>
        <v>0.321335573602909</v>
      </c>
      <c r="U211">
        <f t="shared" si="16"/>
        <v>0.201987465166658</v>
      </c>
    </row>
    <row r="212" spans="1:23">
      <c r="A212">
        <v>22</v>
      </c>
      <c r="B212" s="1" t="s">
        <v>156</v>
      </c>
      <c r="C212" s="1">
        <v>2011</v>
      </c>
      <c r="D212">
        <v>1727.59754917768</v>
      </c>
      <c r="E212">
        <v>4908.45856175427</v>
      </c>
      <c r="F212" s="13">
        <v>7700.10600444774</v>
      </c>
      <c r="G212" s="13">
        <v>8098.42772424018</v>
      </c>
      <c r="H212">
        <v>3804.84210526316</v>
      </c>
      <c r="I212">
        <v>1224.17420311342</v>
      </c>
      <c r="J212" s="4">
        <v>3377.20567770665</v>
      </c>
      <c r="K212" s="4">
        <v>6579.04258279989</v>
      </c>
      <c r="L212">
        <v>0.224360229350062</v>
      </c>
      <c r="M212">
        <v>0.454052363115919</v>
      </c>
      <c r="N212">
        <v>0.312266858218861</v>
      </c>
      <c r="O212">
        <f t="shared" si="14"/>
        <v>0.193901943879205</v>
      </c>
      <c r="P212">
        <f t="shared" si="13"/>
        <v>0.134916813385171</v>
      </c>
      <c r="Q212">
        <v>0.606100187455189</v>
      </c>
      <c r="R212">
        <v>4.00960790488043</v>
      </c>
      <c r="S212">
        <v>0.800383579116884</v>
      </c>
      <c r="T212">
        <f t="shared" si="15"/>
        <v>0.386137816417323</v>
      </c>
      <c r="U212">
        <f t="shared" si="16"/>
        <v>0.250611476975941</v>
      </c>
      <c r="V212" s="4">
        <v>0.0755922079814415</v>
      </c>
      <c r="W212" s="4">
        <v>0.291641431748162</v>
      </c>
    </row>
    <row r="213" spans="1:23">
      <c r="A213">
        <v>22</v>
      </c>
      <c r="B213" s="1" t="s">
        <v>156</v>
      </c>
      <c r="C213" s="1">
        <v>2012</v>
      </c>
      <c r="D213">
        <v>2102.1</v>
      </c>
      <c r="E213">
        <v>5855.76129032258</v>
      </c>
      <c r="F213" s="13">
        <v>8627.92641648271</v>
      </c>
      <c r="G213" s="13">
        <v>9268.0625459897</v>
      </c>
      <c r="H213">
        <v>4133.57100809419</v>
      </c>
      <c r="I213">
        <v>1380.76747608536</v>
      </c>
      <c r="J213" s="4">
        <v>4199.33536416505</v>
      </c>
      <c r="K213" s="4">
        <v>7641.81667128219</v>
      </c>
      <c r="L213">
        <v>0.243639073692628</v>
      </c>
      <c r="M213">
        <v>0.508543338407337</v>
      </c>
      <c r="N213">
        <v>0.337108868840479</v>
      </c>
      <c r="O213">
        <f t="shared" si="14"/>
        <v>0.201446930170382</v>
      </c>
      <c r="P213">
        <f t="shared" si="13"/>
        <v>0.140803071885153</v>
      </c>
      <c r="Q213">
        <v>0.6318215119142</v>
      </c>
      <c r="R213">
        <v>4.24094671386985</v>
      </c>
      <c r="S213">
        <v>0.809194778234711</v>
      </c>
      <c r="T213">
        <f t="shared" si="15"/>
        <v>0.393576107964844</v>
      </c>
      <c r="U213">
        <f t="shared" si="16"/>
        <v>0.257219263757114</v>
      </c>
      <c r="V213" s="4">
        <v>0.0785841951598003</v>
      </c>
      <c r="W213" s="4">
        <v>0.297267092053536</v>
      </c>
    </row>
    <row r="214" spans="1:23">
      <c r="A214">
        <v>22</v>
      </c>
      <c r="B214" s="1" t="s">
        <v>156</v>
      </c>
      <c r="C214" s="1">
        <v>2013</v>
      </c>
      <c r="D214">
        <v>2366.78869621066</v>
      </c>
      <c r="E214">
        <v>6855.45921644188</v>
      </c>
      <c r="F214" s="13">
        <v>9452.05852231163</v>
      </c>
      <c r="G214" s="13">
        <v>10256.9202633504</v>
      </c>
      <c r="H214">
        <v>4403.69275786394</v>
      </c>
      <c r="I214">
        <v>1497.56839795172</v>
      </c>
      <c r="J214" s="4">
        <v>4687.65840220386</v>
      </c>
      <c r="K214" s="4">
        <v>8347.46556473829</v>
      </c>
      <c r="L214">
        <v>0.250399285047151</v>
      </c>
      <c r="M214">
        <v>0.537455455307172</v>
      </c>
      <c r="N214">
        <v>0.349574651709043</v>
      </c>
      <c r="O214">
        <f t="shared" si="14"/>
        <v>0.206559592211103</v>
      </c>
      <c r="P214">
        <f t="shared" si="13"/>
        <v>0.14338520523925</v>
      </c>
      <c r="Q214">
        <v>0.668374038251766</v>
      </c>
      <c r="R214">
        <v>4.57772695111512</v>
      </c>
      <c r="S214">
        <v>0.820715497770991</v>
      </c>
      <c r="T214">
        <f t="shared" si="15"/>
        <v>0.41049441731506</v>
      </c>
      <c r="U214">
        <f t="shared" si="16"/>
        <v>0.26926555147729</v>
      </c>
      <c r="V214" s="4">
        <v>0.0849527951685947</v>
      </c>
      <c r="W214" s="4">
        <v>0.290892088232124</v>
      </c>
    </row>
    <row r="215" spans="1:23">
      <c r="A215">
        <v>22</v>
      </c>
      <c r="B215" s="1" t="s">
        <v>156</v>
      </c>
      <c r="C215" s="1">
        <v>2014</v>
      </c>
      <c r="D215">
        <v>2586.0032</v>
      </c>
      <c r="E215">
        <v>6846.4672</v>
      </c>
      <c r="F215" s="13">
        <v>10193.9019607843</v>
      </c>
      <c r="G215" s="13">
        <v>11022.9164851126</v>
      </c>
      <c r="H215">
        <v>4683.62018881627</v>
      </c>
      <c r="I215">
        <v>1639.0755265069</v>
      </c>
      <c r="J215" s="4">
        <v>4990.78947368421</v>
      </c>
      <c r="K215" s="4">
        <v>8457.45614035088</v>
      </c>
      <c r="L215">
        <v>0.253681388142469</v>
      </c>
      <c r="M215">
        <v>0.552137683191083</v>
      </c>
      <c r="N215">
        <v>0.355727258715817</v>
      </c>
      <c r="O215">
        <f t="shared" si="14"/>
        <v>0.210923011239655</v>
      </c>
      <c r="P215">
        <f t="shared" si="13"/>
        <v>0.145520659332254</v>
      </c>
      <c r="Q215">
        <v>0.621112135726218</v>
      </c>
      <c r="R215">
        <v>4.17702972759943</v>
      </c>
      <c r="S215">
        <v>0.806839046206579</v>
      </c>
      <c r="T215">
        <f t="shared" si="15"/>
        <v>0.404088275859617</v>
      </c>
      <c r="U215">
        <f t="shared" si="16"/>
        <v>0.260056552377322</v>
      </c>
      <c r="V215" s="4">
        <v>0.0908723260938458</v>
      </c>
      <c r="W215" s="4">
        <v>0.291905735193461</v>
      </c>
    </row>
    <row r="216" spans="1:23">
      <c r="A216">
        <v>22</v>
      </c>
      <c r="B216" s="1" t="s">
        <v>156</v>
      </c>
      <c r="C216" s="1">
        <v>2015</v>
      </c>
      <c r="D216">
        <v>2402.92966201227</v>
      </c>
      <c r="E216">
        <v>7895.41302361999</v>
      </c>
      <c r="F216" s="13">
        <v>11010.0672451193</v>
      </c>
      <c r="G216" s="13">
        <v>12717.1200289226</v>
      </c>
      <c r="H216">
        <v>5008.47360809834</v>
      </c>
      <c r="I216">
        <v>1846.86550976139</v>
      </c>
      <c r="J216" s="4">
        <v>4482.24948964554</v>
      </c>
      <c r="K216" s="4">
        <v>9341.86107441896</v>
      </c>
      <c r="L216">
        <v>0.218248409252675</v>
      </c>
      <c r="M216">
        <v>0.479772850979369</v>
      </c>
      <c r="N216">
        <v>0.324220606332815</v>
      </c>
      <c r="O216">
        <f t="shared" si="14"/>
        <v>0.202034623891402</v>
      </c>
      <c r="P216">
        <f t="shared" si="13"/>
        <v>0.134277539897133</v>
      </c>
      <c r="Q216">
        <v>0.620849139244059</v>
      </c>
      <c r="R216">
        <v>4.27503409527641</v>
      </c>
      <c r="S216">
        <v>0.810427765595779</v>
      </c>
      <c r="T216">
        <f t="shared" si="15"/>
        <v>0.413715953974308</v>
      </c>
      <c r="U216">
        <f t="shared" si="16"/>
        <v>0.26358112903754</v>
      </c>
      <c r="V216" s="4">
        <v>0.0846569090082779</v>
      </c>
      <c r="W216" s="4">
        <v>0.270898280589615</v>
      </c>
    </row>
    <row r="217" spans="1:23">
      <c r="A217">
        <v>22</v>
      </c>
      <c r="B217" s="1" t="s">
        <v>156</v>
      </c>
      <c r="C217" s="1">
        <v>2016</v>
      </c>
      <c r="D217">
        <v>2248.13961038961</v>
      </c>
      <c r="E217">
        <v>8037.36363636364</v>
      </c>
      <c r="F217" s="13">
        <v>11465.8742816092</v>
      </c>
      <c r="G217" s="13">
        <v>13488.161637931</v>
      </c>
      <c r="H217">
        <v>5198.67959770115</v>
      </c>
      <c r="I217">
        <v>1968.66738505747</v>
      </c>
      <c r="J217" s="4">
        <v>4228.68006518197</v>
      </c>
      <c r="K217" s="4">
        <v>9312.49321021184</v>
      </c>
      <c r="L217">
        <v>0.196072236200561</v>
      </c>
      <c r="M217">
        <v>0.432444348250224</v>
      </c>
      <c r="N217">
        <v>0.301892599721915</v>
      </c>
      <c r="O217">
        <f t="shared" si="14"/>
        <v>0.192551903586341</v>
      </c>
      <c r="P217">
        <f t="shared" si="13"/>
        <v>0.125295544568428</v>
      </c>
      <c r="Q217">
        <v>0.595882808355527</v>
      </c>
      <c r="R217">
        <v>4.08264173895938</v>
      </c>
      <c r="S217">
        <v>0.803251920682346</v>
      </c>
      <c r="T217">
        <f t="shared" si="15"/>
        <v>0.416044390347526</v>
      </c>
      <c r="U217">
        <f t="shared" si="16"/>
        <v>0.260631649870816</v>
      </c>
      <c r="V217" s="4">
        <v>0.0725050754708163</v>
      </c>
      <c r="W217" s="4">
        <v>0.270851408649179</v>
      </c>
    </row>
    <row r="218" spans="1:23">
      <c r="A218">
        <v>22</v>
      </c>
      <c r="B218" s="1" t="s">
        <v>156</v>
      </c>
      <c r="C218" s="1">
        <v>2017</v>
      </c>
      <c r="D218">
        <v>2378.47077922078</v>
      </c>
      <c r="E218">
        <v>9436.8474025974</v>
      </c>
      <c r="F218" s="13">
        <v>12328.055</v>
      </c>
      <c r="G218" s="13">
        <v>14506.1064285714</v>
      </c>
      <c r="H218">
        <v>5794.52571428571</v>
      </c>
      <c r="I218">
        <v>2132.65357142857</v>
      </c>
      <c r="J218" s="4">
        <v>5042.65262020529</v>
      </c>
      <c r="K218" s="4">
        <v>10147.8390059427</v>
      </c>
      <c r="L218">
        <v>0.192931551588696</v>
      </c>
      <c r="M218">
        <v>0.410468586472391</v>
      </c>
      <c r="N218">
        <v>0.291015759166236</v>
      </c>
      <c r="O218">
        <f t="shared" si="14"/>
        <v>0.179973814283024</v>
      </c>
      <c r="P218">
        <f t="shared" si="13"/>
        <v>0.120433910267877</v>
      </c>
      <c r="Q218">
        <v>0.65054309707879</v>
      </c>
      <c r="R218">
        <v>4.42493217324372</v>
      </c>
      <c r="S218">
        <v>0.815665898104294</v>
      </c>
      <c r="T218">
        <f t="shared" si="15"/>
        <v>0.43453053694889</v>
      </c>
      <c r="U218">
        <f t="shared" si="16"/>
        <v>0.276815134446635</v>
      </c>
      <c r="V218" s="4">
        <v>0.068704687897819</v>
      </c>
      <c r="W218" s="4">
        <v>0.261456217619792</v>
      </c>
    </row>
    <row r="219" spans="1:23">
      <c r="A219">
        <v>22</v>
      </c>
      <c r="B219" s="1" t="s">
        <v>156</v>
      </c>
      <c r="C219" s="1">
        <v>2018</v>
      </c>
      <c r="D219">
        <v>2644.92857142857</v>
      </c>
      <c r="E219">
        <v>10187.6298701299</v>
      </c>
      <c r="F219" s="13">
        <v>13050.5224199288</v>
      </c>
      <c r="G219" s="13">
        <v>15722.7138790036</v>
      </c>
      <c r="H219">
        <v>6082.3103202847</v>
      </c>
      <c r="I219">
        <v>2327.95800711744</v>
      </c>
      <c r="J219" s="4">
        <v>6166.48251748252</v>
      </c>
      <c r="K219" s="4">
        <v>11522.0814954276</v>
      </c>
      <c r="L219">
        <v>0.202668405625634</v>
      </c>
      <c r="M219">
        <v>0.434855907073279</v>
      </c>
      <c r="N219">
        <v>0.303065907126708</v>
      </c>
      <c r="O219">
        <f t="shared" si="14"/>
        <v>0.177586816535693</v>
      </c>
      <c r="P219">
        <f t="shared" si="13"/>
        <v>0.12098328678747</v>
      </c>
      <c r="Q219">
        <v>0.647956195637106</v>
      </c>
      <c r="R219">
        <v>4.37620860813746</v>
      </c>
      <c r="S219">
        <v>0.813995312889014</v>
      </c>
      <c r="T219">
        <f t="shared" si="15"/>
        <v>0.423819369181888</v>
      </c>
      <c r="U219">
        <f t="shared" si="16"/>
        <v>0.272160561426891</v>
      </c>
      <c r="V219" s="4">
        <v>0.068312978281333</v>
      </c>
      <c r="W219" s="4">
        <v>0.231128105157421</v>
      </c>
    </row>
    <row r="220" spans="1:23">
      <c r="A220">
        <v>22</v>
      </c>
      <c r="B220" s="1" t="s">
        <v>156</v>
      </c>
      <c r="C220" s="1">
        <v>2019</v>
      </c>
      <c r="D220">
        <v>2961.88925081433</v>
      </c>
      <c r="E220">
        <v>12082.8794788274</v>
      </c>
      <c r="F220" s="13">
        <v>13502.8425531915</v>
      </c>
      <c r="G220" s="13">
        <v>16940.309929078</v>
      </c>
      <c r="H220">
        <v>6334.00496453901</v>
      </c>
      <c r="I220">
        <v>2490.43617021277</v>
      </c>
      <c r="J220" s="4">
        <v>6295.91794046661</v>
      </c>
      <c r="K220" s="4">
        <v>12632.7779565567</v>
      </c>
      <c r="L220">
        <v>0.219353016903413</v>
      </c>
      <c r="M220">
        <v>0.467617134403351</v>
      </c>
      <c r="N220">
        <v>0.318623381699245</v>
      </c>
      <c r="O220">
        <f t="shared" si="14"/>
        <v>0.189964400623487</v>
      </c>
      <c r="P220">
        <f t="shared" si="13"/>
        <v>0.130132016619325</v>
      </c>
      <c r="Q220">
        <v>0.713262008157662</v>
      </c>
      <c r="R220">
        <v>4.85171217128406</v>
      </c>
      <c r="S220">
        <v>0.82910984499421</v>
      </c>
      <c r="T220">
        <f t="shared" si="15"/>
        <v>0.444124013318167</v>
      </c>
      <c r="U220">
        <f t="shared" si="16"/>
        <v>0.290063590964296</v>
      </c>
      <c r="V220" s="4">
        <v>0.0806634186598456</v>
      </c>
      <c r="W220" s="4">
        <v>0.257051209974883</v>
      </c>
    </row>
    <row r="221" spans="1:21">
      <c r="A221">
        <v>22</v>
      </c>
      <c r="B221" s="1" t="s">
        <v>156</v>
      </c>
      <c r="C221" s="1">
        <v>2020</v>
      </c>
      <c r="D221">
        <v>3084.96732026144</v>
      </c>
      <c r="E221">
        <v>13228.7581699346</v>
      </c>
      <c r="F221" s="13">
        <v>12954.2407932011</v>
      </c>
      <c r="G221" s="13">
        <v>17399.3647308782</v>
      </c>
      <c r="H221">
        <v>5861.94900849858</v>
      </c>
      <c r="I221">
        <v>2485.52195467422</v>
      </c>
      <c r="J221" s="4">
        <v>6580.42979942693</v>
      </c>
      <c r="K221" s="4">
        <v>14644.3266475645</v>
      </c>
      <c r="L221">
        <v>0.238143428820664</v>
      </c>
      <c r="M221">
        <v>0.526269900299182</v>
      </c>
      <c r="N221">
        <v>0.344807887645574</v>
      </c>
      <c r="O221">
        <f t="shared" si="14"/>
        <v>0.198679625918898</v>
      </c>
      <c r="P221">
        <f t="shared" si="13"/>
        <v>0.136384469642793</v>
      </c>
      <c r="Q221">
        <v>0.760301216426478</v>
      </c>
      <c r="R221">
        <v>5.32232601891</v>
      </c>
      <c r="S221">
        <v>0.841830364804186</v>
      </c>
      <c r="T221">
        <f t="shared" si="15"/>
        <v>0.435749844161494</v>
      </c>
      <c r="U221">
        <f t="shared" si="16"/>
        <v>0.292203278194581</v>
      </c>
    </row>
    <row r="222" spans="1:23">
      <c r="A222">
        <v>23</v>
      </c>
      <c r="B222" s="1" t="s">
        <v>159</v>
      </c>
      <c r="C222" s="1">
        <v>2011</v>
      </c>
      <c r="D222">
        <v>2024.66257668712</v>
      </c>
      <c r="E222">
        <v>4251.89502385821</v>
      </c>
      <c r="F222" s="13">
        <v>7700.10600444774</v>
      </c>
      <c r="G222" s="13">
        <v>8098.42772424018</v>
      </c>
      <c r="H222">
        <v>3804.84210526316</v>
      </c>
      <c r="I222">
        <v>1224.17420311342</v>
      </c>
      <c r="J222" s="4">
        <v>3377.20567770665</v>
      </c>
      <c r="K222" s="4">
        <v>6579.04258279989</v>
      </c>
      <c r="L222">
        <v>0.262939571938053</v>
      </c>
      <c r="M222">
        <v>0.532127883542511</v>
      </c>
      <c r="N222">
        <v>0.347312968622535</v>
      </c>
      <c r="O222">
        <f t="shared" si="14"/>
        <v>0.219911618547166</v>
      </c>
      <c r="P222">
        <f t="shared" si="13"/>
        <v>0.154531106281241</v>
      </c>
      <c r="Q222">
        <v>0.525027223633973</v>
      </c>
      <c r="R222">
        <v>3.47327611792868</v>
      </c>
      <c r="S222">
        <v>0.776450195866057</v>
      </c>
      <c r="T222">
        <f t="shared" si="15"/>
        <v>0.35270473563022</v>
      </c>
      <c r="U222">
        <f t="shared" si="16"/>
        <v>0.224618995382686</v>
      </c>
      <c r="V222" s="4">
        <v>0.180951466931552</v>
      </c>
      <c r="W222" s="4">
        <v>0.307973471146121</v>
      </c>
    </row>
    <row r="223" spans="1:23">
      <c r="A223">
        <v>23</v>
      </c>
      <c r="B223" s="1" t="s">
        <v>159</v>
      </c>
      <c r="C223" s="1">
        <v>2012</v>
      </c>
      <c r="D223">
        <v>2605.29868297272</v>
      </c>
      <c r="E223">
        <v>5240.43273753528</v>
      </c>
      <c r="F223" s="13">
        <v>8627.92641648271</v>
      </c>
      <c r="G223" s="13">
        <v>9268.0625459897</v>
      </c>
      <c r="H223">
        <v>4133.57100809419</v>
      </c>
      <c r="I223">
        <v>1380.76747608536</v>
      </c>
      <c r="J223" s="4">
        <v>4199.33536416505</v>
      </c>
      <c r="K223" s="4">
        <v>7641.81667128219</v>
      </c>
      <c r="L223">
        <v>0.301961161606059</v>
      </c>
      <c r="M223">
        <v>0.630277955276716</v>
      </c>
      <c r="N223">
        <v>0.386607666034308</v>
      </c>
      <c r="O223">
        <f t="shared" si="14"/>
        <v>0.238183382905823</v>
      </c>
      <c r="P223">
        <f t="shared" si="13"/>
        <v>0.168818303943422</v>
      </c>
      <c r="Q223">
        <v>0.565429151079998</v>
      </c>
      <c r="R223">
        <v>3.7953042987314</v>
      </c>
      <c r="S223">
        <v>0.791462660614771</v>
      </c>
      <c r="T223">
        <f t="shared" si="15"/>
        <v>0.367414045697597</v>
      </c>
      <c r="U223">
        <f t="shared" si="16"/>
        <v>0.236585053439754</v>
      </c>
      <c r="V223" s="4">
        <v>0.205434066245993</v>
      </c>
      <c r="W223" s="4">
        <v>0.308240668130401</v>
      </c>
    </row>
    <row r="224" spans="1:23">
      <c r="A224">
        <v>23</v>
      </c>
      <c r="B224" s="1" t="s">
        <v>159</v>
      </c>
      <c r="C224" s="1">
        <v>2013</v>
      </c>
      <c r="D224">
        <v>2765.67415730337</v>
      </c>
      <c r="E224">
        <v>6209.37734082397</v>
      </c>
      <c r="F224" s="13">
        <v>9452.05852231163</v>
      </c>
      <c r="G224" s="13">
        <v>10256.9202633504</v>
      </c>
      <c r="H224">
        <v>4403.69275786394</v>
      </c>
      <c r="I224">
        <v>1497.56839795172</v>
      </c>
      <c r="J224" s="4">
        <v>4687.65840220386</v>
      </c>
      <c r="K224" s="4">
        <v>8347.46556473829</v>
      </c>
      <c r="L224">
        <v>0.292600193997422</v>
      </c>
      <c r="M224">
        <v>0.628035221659036</v>
      </c>
      <c r="N224">
        <v>0.385762674728279</v>
      </c>
      <c r="O224">
        <f t="shared" si="14"/>
        <v>0.23325193994918</v>
      </c>
      <c r="P224">
        <f t="shared" si="13"/>
        <v>0.163597171098736</v>
      </c>
      <c r="Q224">
        <v>0.605384187591967</v>
      </c>
      <c r="R224">
        <v>4.14630633853971</v>
      </c>
      <c r="S224">
        <v>0.80568587755626</v>
      </c>
      <c r="T224">
        <f t="shared" si="15"/>
        <v>0.386770789874112</v>
      </c>
      <c r="U224">
        <f t="shared" si="16"/>
        <v>0.250239244187002</v>
      </c>
      <c r="V224" s="4">
        <v>0.206567839289378</v>
      </c>
      <c r="W224" s="4">
        <v>0.3620681426393</v>
      </c>
    </row>
    <row r="225" spans="1:23">
      <c r="A225">
        <v>23</v>
      </c>
      <c r="B225" s="1" t="s">
        <v>159</v>
      </c>
      <c r="C225" s="1">
        <v>2014</v>
      </c>
      <c r="D225">
        <v>2756.71095571096</v>
      </c>
      <c r="E225">
        <v>6598.61771561772</v>
      </c>
      <c r="F225" s="13">
        <v>10193.9019607843</v>
      </c>
      <c r="G225" s="13">
        <v>11022.9164851126</v>
      </c>
      <c r="H225">
        <v>4683.62018881627</v>
      </c>
      <c r="I225">
        <v>1639.0755265069</v>
      </c>
      <c r="J225" s="4">
        <v>4990.78947368421</v>
      </c>
      <c r="K225" s="4">
        <v>8457.45614035088</v>
      </c>
      <c r="L225">
        <v>0.270427454208992</v>
      </c>
      <c r="M225">
        <v>0.588585505351936</v>
      </c>
      <c r="N225">
        <v>0.370509175218454</v>
      </c>
      <c r="O225">
        <f t="shared" si="14"/>
        <v>0.221758845431233</v>
      </c>
      <c r="P225">
        <f t="shared" si="13"/>
        <v>0.153650806985963</v>
      </c>
      <c r="Q225">
        <v>0.598627207647789</v>
      </c>
      <c r="R225">
        <v>4.02581675396026</v>
      </c>
      <c r="S225">
        <v>0.801027365509891</v>
      </c>
      <c r="T225">
        <f t="shared" si="15"/>
        <v>0.395241609670419</v>
      </c>
      <c r="U225">
        <f t="shared" si="16"/>
        <v>0.253024278521365</v>
      </c>
      <c r="V225" s="4">
        <v>0.194106212314136</v>
      </c>
      <c r="W225" s="4">
        <v>0.380137249059923</v>
      </c>
    </row>
    <row r="226" spans="1:23">
      <c r="A226">
        <v>23</v>
      </c>
      <c r="B226" s="1" t="s">
        <v>159</v>
      </c>
      <c r="C226" s="1">
        <v>2015</v>
      </c>
      <c r="D226">
        <v>2047.91797301377</v>
      </c>
      <c r="E226">
        <v>6677.46812513063</v>
      </c>
      <c r="F226" s="13">
        <v>11010.0672451193</v>
      </c>
      <c r="G226" s="13">
        <v>12717.1200289226</v>
      </c>
      <c r="H226">
        <v>5008.47360809834</v>
      </c>
      <c r="I226">
        <v>1846.86550976139</v>
      </c>
      <c r="J226" s="4">
        <v>4482.24948964554</v>
      </c>
      <c r="K226" s="4">
        <v>9341.86107441896</v>
      </c>
      <c r="L226">
        <v>0.186004129440862</v>
      </c>
      <c r="M226">
        <v>0.408890638797105</v>
      </c>
      <c r="N226">
        <v>0.290221701768287</v>
      </c>
      <c r="O226">
        <f t="shared" si="14"/>
        <v>0.177483462780015</v>
      </c>
      <c r="P226">
        <f t="shared" si="13"/>
        <v>0.116755448666008</v>
      </c>
      <c r="Q226">
        <v>0.525077070118394</v>
      </c>
      <c r="R226">
        <v>3.61556815579568</v>
      </c>
      <c r="S226">
        <v>0.783341949193336</v>
      </c>
      <c r="T226">
        <f t="shared" si="15"/>
        <v>0.37374876036981</v>
      </c>
      <c r="U226">
        <f t="shared" si="16"/>
        <v>0.232369283763652</v>
      </c>
      <c r="V226" s="4">
        <v>0.130408273407723</v>
      </c>
      <c r="W226" s="4">
        <v>0.320264832769289</v>
      </c>
    </row>
    <row r="227" spans="1:23">
      <c r="A227">
        <v>23</v>
      </c>
      <c r="B227" s="1" t="s">
        <v>159</v>
      </c>
      <c r="C227" s="1">
        <v>2016</v>
      </c>
      <c r="D227">
        <v>1981.23963133641</v>
      </c>
      <c r="E227">
        <v>7164.94470046083</v>
      </c>
      <c r="F227" s="13">
        <v>11465.8742816092</v>
      </c>
      <c r="G227" s="13">
        <v>13488.161637931</v>
      </c>
      <c r="H227">
        <v>5198.67959770115</v>
      </c>
      <c r="I227">
        <v>1968.66738505747</v>
      </c>
      <c r="J227" s="4">
        <v>4228.68006518197</v>
      </c>
      <c r="K227" s="4">
        <v>9312.49321021184</v>
      </c>
      <c r="L227">
        <v>0.172794466664809</v>
      </c>
      <c r="M227">
        <v>0.381104392779372</v>
      </c>
      <c r="N227">
        <v>0.275941771506806</v>
      </c>
      <c r="O227">
        <f t="shared" si="14"/>
        <v>0.173661952728961</v>
      </c>
      <c r="P227">
        <f t="shared" si="13"/>
        <v>0.112087730474118</v>
      </c>
      <c r="Q227">
        <v>0.531202464264053</v>
      </c>
      <c r="R227">
        <v>3.6394897151464</v>
      </c>
      <c r="S227">
        <v>0.784459054465553</v>
      </c>
      <c r="T227">
        <f t="shared" si="15"/>
        <v>0.388425880997186</v>
      </c>
      <c r="U227">
        <f t="shared" si="16"/>
        <v>0.239105668112511</v>
      </c>
      <c r="V227" s="4">
        <v>0.12771251965734</v>
      </c>
      <c r="W227" s="4">
        <v>0.319426314479092</v>
      </c>
    </row>
    <row r="228" spans="1:23">
      <c r="A228">
        <v>23</v>
      </c>
      <c r="B228" s="1" t="s">
        <v>159</v>
      </c>
      <c r="C228" s="1">
        <v>2017</v>
      </c>
      <c r="D228">
        <v>2242.37413394919</v>
      </c>
      <c r="E228">
        <v>7721.54041570439</v>
      </c>
      <c r="F228" s="13">
        <v>12328.055</v>
      </c>
      <c r="G228" s="13">
        <v>14506.1064285714</v>
      </c>
      <c r="H228">
        <v>5794.52571428571</v>
      </c>
      <c r="I228">
        <v>2132.65357142857</v>
      </c>
      <c r="J228" s="4">
        <v>5042.65262020529</v>
      </c>
      <c r="K228" s="4">
        <v>10147.8390059427</v>
      </c>
      <c r="L228">
        <v>0.181891963813367</v>
      </c>
      <c r="M228">
        <v>0.386981479505887</v>
      </c>
      <c r="N228">
        <v>0.279009839153548</v>
      </c>
      <c r="O228">
        <f t="shared" si="14"/>
        <v>0.171441197193852</v>
      </c>
      <c r="P228">
        <f t="shared" si="13"/>
        <v>0.114330535203842</v>
      </c>
      <c r="Q228">
        <v>0.532295861313683</v>
      </c>
      <c r="R228">
        <v>3.62062574022844</v>
      </c>
      <c r="S228">
        <v>0.783579095945009</v>
      </c>
      <c r="T228">
        <f t="shared" si="15"/>
        <v>0.386037780178517</v>
      </c>
      <c r="U228">
        <f t="shared" si="16"/>
        <v>0.238499599710324</v>
      </c>
      <c r="V228" s="4">
        <v>0.119713874272379</v>
      </c>
      <c r="W228" s="4">
        <v>0.274579574675895</v>
      </c>
    </row>
    <row r="229" spans="1:23">
      <c r="A229">
        <v>23</v>
      </c>
      <c r="B229" s="1" t="s">
        <v>159</v>
      </c>
      <c r="C229" s="1">
        <v>2018</v>
      </c>
      <c r="D229">
        <v>2910.37644341801</v>
      </c>
      <c r="E229">
        <v>8912.78290993072</v>
      </c>
      <c r="F229" s="13">
        <v>13050.5224199288</v>
      </c>
      <c r="G229" s="13">
        <v>15722.7138790036</v>
      </c>
      <c r="H229">
        <v>6082.3103202847</v>
      </c>
      <c r="I229">
        <v>2327.95800711744</v>
      </c>
      <c r="J229" s="4">
        <v>6166.48251748252</v>
      </c>
      <c r="K229" s="4">
        <v>11522.0814954276</v>
      </c>
      <c r="L229">
        <v>0.223008424473009</v>
      </c>
      <c r="M229">
        <v>0.478498512927204</v>
      </c>
      <c r="N229">
        <v>0.323638142847942</v>
      </c>
      <c r="O229">
        <f t="shared" si="14"/>
        <v>0.191987858268079</v>
      </c>
      <c r="P229">
        <f t="shared" si="13"/>
        <v>0.131528281332896</v>
      </c>
      <c r="Q229">
        <v>0.566873058844697</v>
      </c>
      <c r="R229">
        <v>3.82858405636227</v>
      </c>
      <c r="S229">
        <v>0.792899949896829</v>
      </c>
      <c r="T229">
        <f t="shared" si="15"/>
        <v>0.391549990964469</v>
      </c>
      <c r="U229">
        <f t="shared" si="16"/>
        <v>0.24649833680331</v>
      </c>
      <c r="V229" s="4">
        <v>0.160597647203173</v>
      </c>
      <c r="W229" s="4">
        <v>0.341617498714012</v>
      </c>
    </row>
    <row r="230" spans="1:23">
      <c r="A230">
        <v>23</v>
      </c>
      <c r="B230" s="1" t="s">
        <v>159</v>
      </c>
      <c r="C230" s="1">
        <v>2019</v>
      </c>
      <c r="D230">
        <v>3203.30162412993</v>
      </c>
      <c r="E230">
        <v>9540.69373549884</v>
      </c>
      <c r="F230" s="13">
        <v>13502.8425531915</v>
      </c>
      <c r="G230" s="13">
        <v>16940.309929078</v>
      </c>
      <c r="H230">
        <v>6334.00496453901</v>
      </c>
      <c r="I230">
        <v>2490.43617021277</v>
      </c>
      <c r="J230" s="4">
        <v>6295.91794046661</v>
      </c>
      <c r="K230" s="4">
        <v>12632.7779565567</v>
      </c>
      <c r="L230">
        <v>0.237231650410736</v>
      </c>
      <c r="M230">
        <v>0.505730835713525</v>
      </c>
      <c r="N230">
        <v>0.335870677360388</v>
      </c>
      <c r="O230">
        <f t="shared" si="14"/>
        <v>0.202315177065503</v>
      </c>
      <c r="P230">
        <f t="shared" si="13"/>
        <v>0.13926149784861</v>
      </c>
      <c r="Q230">
        <v>0.563194757087782</v>
      </c>
      <c r="R230">
        <v>3.83093285008133</v>
      </c>
      <c r="S230">
        <v>0.793000641691146</v>
      </c>
      <c r="T230">
        <f t="shared" si="15"/>
        <v>0.386828145352202</v>
      </c>
      <c r="U230">
        <f t="shared" si="16"/>
        <v>0.243921537117339</v>
      </c>
      <c r="V230" s="4">
        <v>0.165831067131267</v>
      </c>
      <c r="W230" s="4">
        <v>0.324749877417845</v>
      </c>
    </row>
    <row r="231" spans="1:21">
      <c r="A231">
        <v>23</v>
      </c>
      <c r="B231" s="1" t="s">
        <v>159</v>
      </c>
      <c r="C231" s="1">
        <v>2020</v>
      </c>
      <c r="D231">
        <v>3153.84615384615</v>
      </c>
      <c r="E231">
        <v>10249.4172494172</v>
      </c>
      <c r="F231" s="13">
        <v>12954.2407932011</v>
      </c>
      <c r="G231" s="13">
        <v>17399.3647308782</v>
      </c>
      <c r="H231">
        <v>5861.94900849858</v>
      </c>
      <c r="I231">
        <v>2485.52195467422</v>
      </c>
      <c r="J231" s="4">
        <v>6580.42979942693</v>
      </c>
      <c r="K231" s="4">
        <v>14644.3266475645</v>
      </c>
      <c r="L231">
        <v>0.243460516458935</v>
      </c>
      <c r="M231">
        <v>0.538020059416032</v>
      </c>
      <c r="N231">
        <v>0.349813421562468</v>
      </c>
      <c r="O231">
        <f t="shared" si="14"/>
        <v>0.202218560041076</v>
      </c>
      <c r="P231">
        <f t="shared" ref="P231:P294" si="17">D231/(D231+J231+F231)</f>
        <v>0.139006273044987</v>
      </c>
      <c r="Q231">
        <v>0.58906847508219</v>
      </c>
      <c r="R231">
        <v>4.12364784392365</v>
      </c>
      <c r="S231">
        <v>0.804826555129869</v>
      </c>
      <c r="T231">
        <f t="shared" si="15"/>
        <v>0.374349601079509</v>
      </c>
      <c r="U231">
        <f t="shared" si="16"/>
        <v>0.242342489874711</v>
      </c>
    </row>
    <row r="232" spans="1:23">
      <c r="A232">
        <v>24</v>
      </c>
      <c r="B232" s="1" t="s">
        <v>163</v>
      </c>
      <c r="C232" s="1">
        <v>2011</v>
      </c>
      <c r="D232">
        <v>2582.36896197328</v>
      </c>
      <c r="E232">
        <v>4875.5421377184</v>
      </c>
      <c r="F232" s="13">
        <v>7700.10600444774</v>
      </c>
      <c r="G232" s="13">
        <v>8098.42772424018</v>
      </c>
      <c r="H232">
        <v>3804.84210526316</v>
      </c>
      <c r="I232">
        <v>1224.17420311342</v>
      </c>
      <c r="J232" s="4">
        <v>3377.20567770665</v>
      </c>
      <c r="K232" s="4">
        <v>6579.04258279989</v>
      </c>
      <c r="L232">
        <v>0.335367975516395</v>
      </c>
      <c r="M232">
        <v>0.678705946404751</v>
      </c>
      <c r="N232">
        <v>0.40430305727952</v>
      </c>
      <c r="O232">
        <f t="shared" si="14"/>
        <v>0.264467303007183</v>
      </c>
      <c r="P232">
        <f t="shared" si="17"/>
        <v>0.189050463861573</v>
      </c>
      <c r="Q232">
        <v>0.602035642440192</v>
      </c>
      <c r="R232">
        <v>3.982719228455</v>
      </c>
      <c r="S232">
        <v>0.799306371852288</v>
      </c>
      <c r="T232">
        <f t="shared" si="15"/>
        <v>0.384544115641395</v>
      </c>
      <c r="U232">
        <f t="shared" si="16"/>
        <v>0.24934992249879</v>
      </c>
      <c r="V232" s="4">
        <v>0.354540154544351</v>
      </c>
      <c r="W232" s="4">
        <v>0.5339334845449</v>
      </c>
    </row>
    <row r="233" spans="1:23">
      <c r="A233">
        <v>24</v>
      </c>
      <c r="B233" s="1" t="s">
        <v>163</v>
      </c>
      <c r="C233" s="1">
        <v>2012</v>
      </c>
      <c r="D233">
        <v>3605.5143510287</v>
      </c>
      <c r="E233">
        <v>6260.43434086868</v>
      </c>
      <c r="F233" s="13">
        <v>8627.92641648271</v>
      </c>
      <c r="G233" s="13">
        <v>9268.0625459897</v>
      </c>
      <c r="H233">
        <v>4133.57100809419</v>
      </c>
      <c r="I233">
        <v>1380.76747608536</v>
      </c>
      <c r="J233" s="4">
        <v>4199.33536416505</v>
      </c>
      <c r="K233" s="4">
        <v>7641.81667128219</v>
      </c>
      <c r="L233">
        <v>0.417888861933357</v>
      </c>
      <c r="M233">
        <v>0.872251702938822</v>
      </c>
      <c r="N233">
        <v>0.465883781315126</v>
      </c>
      <c r="O233">
        <f t="shared" si="14"/>
        <v>0.302009322220947</v>
      </c>
      <c r="P233">
        <f t="shared" si="17"/>
        <v>0.219409935493405</v>
      </c>
      <c r="Q233">
        <v>0.675484688391273</v>
      </c>
      <c r="R233">
        <v>4.53402506164018</v>
      </c>
      <c r="S233">
        <v>0.819299697984451</v>
      </c>
      <c r="T233">
        <f t="shared" si="15"/>
        <v>0.409633368283073</v>
      </c>
      <c r="U233">
        <f t="shared" si="16"/>
        <v>0.2701920422941</v>
      </c>
      <c r="V233" s="4">
        <v>0.453620597841598</v>
      </c>
      <c r="W233" s="4">
        <v>0.631725576237893</v>
      </c>
    </row>
    <row r="234" spans="1:23">
      <c r="A234">
        <v>24</v>
      </c>
      <c r="B234" s="1" t="s">
        <v>163</v>
      </c>
      <c r="C234" s="1">
        <v>2013</v>
      </c>
      <c r="D234">
        <v>4162.93475501396</v>
      </c>
      <c r="E234">
        <v>7420.47220106626</v>
      </c>
      <c r="F234" s="13">
        <v>9452.05852231163</v>
      </c>
      <c r="G234" s="13">
        <v>10256.9202633504</v>
      </c>
      <c r="H234">
        <v>4403.69275786394</v>
      </c>
      <c r="I234">
        <v>1497.56839795172</v>
      </c>
      <c r="J234" s="4">
        <v>4687.65840220386</v>
      </c>
      <c r="K234" s="4">
        <v>8347.46556473829</v>
      </c>
      <c r="L234">
        <v>0.440426256903439</v>
      </c>
      <c r="M234">
        <v>0.945328156143491</v>
      </c>
      <c r="N234">
        <v>0.485947912262553</v>
      </c>
      <c r="O234">
        <f t="shared" si="14"/>
        <v>0.314082160418544</v>
      </c>
      <c r="P234">
        <f t="shared" si="17"/>
        <v>0.227449815901266</v>
      </c>
      <c r="Q234">
        <v>0.723460065062686</v>
      </c>
      <c r="R234">
        <v>4.95501388198063</v>
      </c>
      <c r="S234">
        <v>0.832074278949052</v>
      </c>
      <c r="T234">
        <f t="shared" si="15"/>
        <v>0.429785963451411</v>
      </c>
      <c r="U234">
        <f t="shared" si="16"/>
        <v>0.285130170268491</v>
      </c>
      <c r="V234" s="4">
        <v>0.456949319873546</v>
      </c>
      <c r="W234" s="4">
        <v>0.57878656593431</v>
      </c>
    </row>
    <row r="235" spans="1:23">
      <c r="A235">
        <v>24</v>
      </c>
      <c r="B235" s="1" t="s">
        <v>163</v>
      </c>
      <c r="C235" s="1">
        <v>2014</v>
      </c>
      <c r="D235">
        <v>3342.94343486051</v>
      </c>
      <c r="E235">
        <v>6752.20117737394</v>
      </c>
      <c r="F235" s="13">
        <v>10193.9019607843</v>
      </c>
      <c r="G235" s="13">
        <v>11022.9164851126</v>
      </c>
      <c r="H235">
        <v>4683.62018881627</v>
      </c>
      <c r="I235">
        <v>1639.0755265069</v>
      </c>
      <c r="J235" s="4">
        <v>4990.78947368421</v>
      </c>
      <c r="K235" s="4">
        <v>8457.45614035088</v>
      </c>
      <c r="L235">
        <v>0.327935607750666</v>
      </c>
      <c r="M235">
        <v>0.713752033703099</v>
      </c>
      <c r="N235">
        <v>0.416485010471914</v>
      </c>
      <c r="O235">
        <f t="shared" si="14"/>
        <v>0.256806695636014</v>
      </c>
      <c r="P235">
        <f t="shared" si="17"/>
        <v>0.180430122810466</v>
      </c>
      <c r="Q235">
        <v>0.612560313460906</v>
      </c>
      <c r="R235">
        <v>4.11951802597153</v>
      </c>
      <c r="S235">
        <v>0.80466911241899</v>
      </c>
      <c r="T235">
        <f t="shared" si="15"/>
        <v>0.40075424305191</v>
      </c>
      <c r="U235">
        <f t="shared" si="16"/>
        <v>0.257397586227074</v>
      </c>
      <c r="V235" s="4">
        <v>0.46033390951411</v>
      </c>
      <c r="W235" s="4">
        <v>0.636277542423622</v>
      </c>
    </row>
    <row r="236" spans="1:23">
      <c r="A236">
        <v>24</v>
      </c>
      <c r="B236" s="1" t="s">
        <v>163</v>
      </c>
      <c r="C236" s="1">
        <v>2015</v>
      </c>
      <c r="D236">
        <v>2340.24465778879</v>
      </c>
      <c r="E236">
        <v>7071.68628058222</v>
      </c>
      <c r="F236" s="13">
        <v>11010.0672451193</v>
      </c>
      <c r="G236" s="13">
        <v>12717.1200289226</v>
      </c>
      <c r="H236">
        <v>5008.47360809834</v>
      </c>
      <c r="I236">
        <v>1846.86550976139</v>
      </c>
      <c r="J236" s="4">
        <v>4482.24948964554</v>
      </c>
      <c r="K236" s="4">
        <v>9341.86107441896</v>
      </c>
      <c r="L236">
        <v>0.212554983152006</v>
      </c>
      <c r="M236">
        <v>0.467257060914683</v>
      </c>
      <c r="N236">
        <v>0.318456167880628</v>
      </c>
      <c r="O236">
        <f t="shared" si="14"/>
        <v>0.19780669731725</v>
      </c>
      <c r="P236">
        <f t="shared" si="17"/>
        <v>0.131234353061922</v>
      </c>
      <c r="Q236">
        <v>0.55607608204523</v>
      </c>
      <c r="R236">
        <v>3.82902070735831</v>
      </c>
      <c r="S236">
        <v>0.792918676352696</v>
      </c>
      <c r="T236">
        <f t="shared" si="15"/>
        <v>0.387268696110841</v>
      </c>
      <c r="U236">
        <f t="shared" si="16"/>
        <v>0.242757441406401</v>
      </c>
      <c r="V236" s="4">
        <v>0.272904160132477</v>
      </c>
      <c r="W236" s="4">
        <v>0.497354502405614</v>
      </c>
    </row>
    <row r="237" spans="1:23">
      <c r="A237">
        <v>24</v>
      </c>
      <c r="B237" s="1" t="s">
        <v>163</v>
      </c>
      <c r="C237" s="1">
        <v>2016</v>
      </c>
      <c r="D237">
        <v>2291.52941176471</v>
      </c>
      <c r="E237">
        <v>7055.0179028133</v>
      </c>
      <c r="F237" s="13">
        <v>11465.8742816092</v>
      </c>
      <c r="G237" s="13">
        <v>13488.161637931</v>
      </c>
      <c r="H237">
        <v>5198.67959770115</v>
      </c>
      <c r="I237">
        <v>1968.66738505747</v>
      </c>
      <c r="J237" s="4">
        <v>4228.68006518197</v>
      </c>
      <c r="K237" s="4">
        <v>9312.49321021184</v>
      </c>
      <c r="L237">
        <v>0.199856492011274</v>
      </c>
      <c r="M237">
        <v>0.440790660147245</v>
      </c>
      <c r="N237">
        <v>0.305936644607481</v>
      </c>
      <c r="O237">
        <f t="shared" si="14"/>
        <v>0.195541522508487</v>
      </c>
      <c r="P237">
        <f t="shared" si="17"/>
        <v>0.12740569000601</v>
      </c>
      <c r="Q237">
        <v>0.523052591761161</v>
      </c>
      <c r="R237">
        <v>3.58365153827514</v>
      </c>
      <c r="S237">
        <v>0.781833328373756</v>
      </c>
      <c r="T237">
        <f t="shared" si="15"/>
        <v>0.384759447207117</v>
      </c>
      <c r="U237">
        <f t="shared" si="16"/>
        <v>0.236304100787257</v>
      </c>
      <c r="V237" s="4">
        <v>0.246914941583488</v>
      </c>
      <c r="W237" s="4">
        <v>0.541804774647015</v>
      </c>
    </row>
    <row r="238" spans="1:23">
      <c r="A238">
        <v>24</v>
      </c>
      <c r="B238" s="1" t="s">
        <v>163</v>
      </c>
      <c r="C238" s="1">
        <v>2017</v>
      </c>
      <c r="D238">
        <v>3540.2806122449</v>
      </c>
      <c r="E238">
        <v>8045.2806122449</v>
      </c>
      <c r="F238" s="13">
        <v>12328.055</v>
      </c>
      <c r="G238" s="13">
        <v>14506.1064285714</v>
      </c>
      <c r="H238">
        <v>5794.52571428571</v>
      </c>
      <c r="I238">
        <v>2132.65357142857</v>
      </c>
      <c r="J238" s="4">
        <v>5042.65262020529</v>
      </c>
      <c r="K238" s="4">
        <v>10147.8390059427</v>
      </c>
      <c r="L238">
        <v>0.287172681517474</v>
      </c>
      <c r="M238">
        <v>0.610969868252851</v>
      </c>
      <c r="N238">
        <v>0.379255925447859</v>
      </c>
      <c r="O238">
        <f t="shared" si="14"/>
        <v>0.246238269596913</v>
      </c>
      <c r="P238">
        <f t="shared" si="17"/>
        <v>0.169302405648672</v>
      </c>
      <c r="Q238">
        <v>0.554613372779259</v>
      </c>
      <c r="R238">
        <v>3.7724273271705</v>
      </c>
      <c r="S238">
        <v>0.790463021970649</v>
      </c>
      <c r="T238">
        <f t="shared" si="15"/>
        <v>0.395816707054223</v>
      </c>
      <c r="U238">
        <f t="shared" si="16"/>
        <v>0.246038869566526</v>
      </c>
      <c r="V238" s="4">
        <v>0.275810570228628</v>
      </c>
      <c r="W238" s="4">
        <v>0.526590827608003</v>
      </c>
    </row>
    <row r="239" spans="1:23">
      <c r="A239">
        <v>24</v>
      </c>
      <c r="B239" s="1" t="s">
        <v>163</v>
      </c>
      <c r="C239" s="1">
        <v>2018</v>
      </c>
      <c r="D239">
        <v>4436.6192893401</v>
      </c>
      <c r="E239">
        <v>10370.9796954315</v>
      </c>
      <c r="F239" s="13">
        <v>13050.5224199288</v>
      </c>
      <c r="G239" s="13">
        <v>15722.7138790036</v>
      </c>
      <c r="H239">
        <v>6082.3103202847</v>
      </c>
      <c r="I239">
        <v>2327.95800711744</v>
      </c>
      <c r="J239" s="4">
        <v>6166.48251748252</v>
      </c>
      <c r="K239" s="4">
        <v>11522.0814954276</v>
      </c>
      <c r="L239">
        <v>0.339957217541357</v>
      </c>
      <c r="M239">
        <v>0.729429946141326</v>
      </c>
      <c r="N239">
        <v>0.421774786407982</v>
      </c>
      <c r="O239">
        <f t="shared" si="14"/>
        <v>0.265898094427786</v>
      </c>
      <c r="P239">
        <f t="shared" si="17"/>
        <v>0.187566152518921</v>
      </c>
      <c r="Q239">
        <v>0.659617657310491</v>
      </c>
      <c r="R239">
        <v>4.45496854484639</v>
      </c>
      <c r="S239">
        <v>0.816680886098829</v>
      </c>
      <c r="T239">
        <f t="shared" si="15"/>
        <v>0.428180978292519</v>
      </c>
      <c r="U239">
        <f t="shared" si="16"/>
        <v>0.275708254746041</v>
      </c>
      <c r="V239" s="4">
        <v>0.332961337281902</v>
      </c>
      <c r="W239" s="4">
        <v>0.482514031049331</v>
      </c>
    </row>
    <row r="240" spans="1:23">
      <c r="A240">
        <v>24</v>
      </c>
      <c r="B240" s="1" t="s">
        <v>163</v>
      </c>
      <c r="C240" s="1">
        <v>2019</v>
      </c>
      <c r="D240">
        <v>4889.93654822335</v>
      </c>
      <c r="E240">
        <v>10930.4923857868</v>
      </c>
      <c r="F240" s="13">
        <v>13502.8425531915</v>
      </c>
      <c r="G240" s="13">
        <v>16940.309929078</v>
      </c>
      <c r="H240">
        <v>6334.00496453901</v>
      </c>
      <c r="I240">
        <v>2490.43617021277</v>
      </c>
      <c r="J240" s="4">
        <v>6295.91794046661</v>
      </c>
      <c r="K240" s="4">
        <v>12632.7779565567</v>
      </c>
      <c r="L240">
        <v>0.362141269807488</v>
      </c>
      <c r="M240">
        <v>0.772013374728897</v>
      </c>
      <c r="N240">
        <v>0.435670173678575</v>
      </c>
      <c r="O240">
        <f t="shared" si="14"/>
        <v>0.279108206391583</v>
      </c>
      <c r="P240">
        <f t="shared" si="17"/>
        <v>0.198063775497271</v>
      </c>
      <c r="Q240">
        <v>0.645235679367626</v>
      </c>
      <c r="R240">
        <v>4.38898716478767</v>
      </c>
      <c r="S240">
        <v>0.814436373770914</v>
      </c>
      <c r="T240">
        <f t="shared" si="15"/>
        <v>0.419536943064856</v>
      </c>
      <c r="U240">
        <f t="shared" si="16"/>
        <v>0.269864844355479</v>
      </c>
      <c r="V240" s="4">
        <v>0.376820859927372</v>
      </c>
      <c r="W240" s="4">
        <v>0.501937725012412</v>
      </c>
    </row>
    <row r="241" spans="1:21">
      <c r="A241">
        <v>24</v>
      </c>
      <c r="B241" s="1" t="s">
        <v>163</v>
      </c>
      <c r="C241" s="1">
        <v>2020</v>
      </c>
      <c r="D241">
        <v>4753.80710659898</v>
      </c>
      <c r="E241">
        <v>11705.5837563452</v>
      </c>
      <c r="F241" s="13">
        <v>12954.2407932011</v>
      </c>
      <c r="G241" s="13">
        <v>17399.3647308782</v>
      </c>
      <c r="H241">
        <v>5861.94900849858</v>
      </c>
      <c r="I241">
        <v>2485.52195467422</v>
      </c>
      <c r="J241" s="4">
        <v>6580.42979942693</v>
      </c>
      <c r="K241" s="4">
        <v>14644.3266475645</v>
      </c>
      <c r="L241">
        <v>0.366969178857163</v>
      </c>
      <c r="M241">
        <v>0.81096016012882</v>
      </c>
      <c r="N241">
        <v>0.447806736991461</v>
      </c>
      <c r="O241">
        <f t="shared" si="14"/>
        <v>0.276445435646503</v>
      </c>
      <c r="P241">
        <f t="shared" si="17"/>
        <v>0.195722727684587</v>
      </c>
      <c r="Q241">
        <v>0.672759260892531</v>
      </c>
      <c r="R241">
        <v>4.7095072865206</v>
      </c>
      <c r="S241">
        <v>0.824853538174674</v>
      </c>
      <c r="T241">
        <f t="shared" si="15"/>
        <v>0.405944450937307</v>
      </c>
      <c r="U241">
        <f t="shared" si="16"/>
        <v>0.267560633182636</v>
      </c>
    </row>
    <row r="242" spans="1:23">
      <c r="A242">
        <v>25</v>
      </c>
      <c r="B242" s="1" t="s">
        <v>167</v>
      </c>
      <c r="C242" s="1">
        <v>2011</v>
      </c>
      <c r="D242">
        <v>5356.60237388724</v>
      </c>
      <c r="E242">
        <v>6542.74810418727</v>
      </c>
      <c r="F242" s="13">
        <v>7700.10600444774</v>
      </c>
      <c r="G242" s="13">
        <v>8098.42772424018</v>
      </c>
      <c r="H242">
        <v>3804.84210526316</v>
      </c>
      <c r="I242">
        <v>1224.17420311342</v>
      </c>
      <c r="J242" s="4">
        <v>3586.10563453357</v>
      </c>
      <c r="K242" s="4">
        <v>5190.48459064024</v>
      </c>
      <c r="L242">
        <v>0.695653069034784</v>
      </c>
      <c r="M242">
        <v>1.40783828229759</v>
      </c>
      <c r="N242">
        <v>0.584689716351803</v>
      </c>
      <c r="O242">
        <f t="shared" si="14"/>
        <v>0.420206418183612</v>
      </c>
      <c r="P242">
        <f t="shared" si="17"/>
        <v>0.321856770720709</v>
      </c>
      <c r="Q242">
        <v>0.807903500157635</v>
      </c>
      <c r="R242">
        <v>5.34462177649817</v>
      </c>
      <c r="S242">
        <v>0.842386191765723</v>
      </c>
      <c r="T242">
        <f t="shared" si="15"/>
        <v>0.504942706185061</v>
      </c>
      <c r="U242">
        <f t="shared" si="16"/>
        <v>0.32991428684895</v>
      </c>
      <c r="V242" s="4">
        <v>1.02775439711502</v>
      </c>
      <c r="W242" s="4">
        <v>1.08566569330182</v>
      </c>
    </row>
    <row r="243" spans="1:23">
      <c r="A243">
        <v>25</v>
      </c>
      <c r="B243" s="1" t="s">
        <v>167</v>
      </c>
      <c r="C243" s="1">
        <v>2012</v>
      </c>
      <c r="D243">
        <v>6251.17859487853</v>
      </c>
      <c r="E243">
        <v>7644.01017728168</v>
      </c>
      <c r="F243" s="13">
        <v>8627.92641648271</v>
      </c>
      <c r="G243" s="13">
        <v>9268.0625459897</v>
      </c>
      <c r="H243">
        <v>4133.57100809419</v>
      </c>
      <c r="I243">
        <v>1380.76747608536</v>
      </c>
      <c r="J243" s="4">
        <v>4191.46102219928</v>
      </c>
      <c r="K243" s="4">
        <v>6096.56169334022</v>
      </c>
      <c r="L243">
        <v>0.724528501186141</v>
      </c>
      <c r="M243">
        <v>1.51229495819419</v>
      </c>
      <c r="N243">
        <v>0.60195756603405</v>
      </c>
      <c r="O243">
        <f t="shared" si="14"/>
        <v>0.428861708686016</v>
      </c>
      <c r="P243">
        <f t="shared" si="17"/>
        <v>0.327791979738706</v>
      </c>
      <c r="Q243">
        <v>0.824768945974502</v>
      </c>
      <c r="R243">
        <v>5.53605897421147</v>
      </c>
      <c r="S243">
        <v>0.84700260448298</v>
      </c>
      <c r="T243">
        <f t="shared" si="15"/>
        <v>0.505511449880013</v>
      </c>
      <c r="U243">
        <f t="shared" si="16"/>
        <v>0.332223548728425</v>
      </c>
      <c r="V243" s="4">
        <v>1.05868872314121</v>
      </c>
      <c r="W243" s="4">
        <v>1.10728602048155</v>
      </c>
    </row>
    <row r="244" spans="1:23">
      <c r="A244">
        <v>25</v>
      </c>
      <c r="B244" s="1" t="s">
        <v>167</v>
      </c>
      <c r="C244" s="1">
        <v>2013</v>
      </c>
      <c r="D244">
        <v>7860.30001630523</v>
      </c>
      <c r="E244">
        <v>8467.61780531551</v>
      </c>
      <c r="F244" s="13">
        <v>9452.05852231163</v>
      </c>
      <c r="G244" s="13">
        <v>10256.9202633504</v>
      </c>
      <c r="H244">
        <v>4403.69275786394</v>
      </c>
      <c r="I244">
        <v>1497.56839795172</v>
      </c>
      <c r="J244" s="4">
        <v>4685.04058358163</v>
      </c>
      <c r="K244" s="4">
        <v>6872.29014692284</v>
      </c>
      <c r="L244">
        <v>0.831596630273814</v>
      </c>
      <c r="M244">
        <v>1.78493379272853</v>
      </c>
      <c r="N244">
        <v>0.640925036490633</v>
      </c>
      <c r="O244">
        <f t="shared" si="14"/>
        <v>0.463760962079334</v>
      </c>
      <c r="P244">
        <f t="shared" si="17"/>
        <v>0.357328608379573</v>
      </c>
      <c r="Q244">
        <v>0.825551684902109</v>
      </c>
      <c r="R244">
        <v>5.65424445180399</v>
      </c>
      <c r="S244">
        <v>0.849719978392303</v>
      </c>
      <c r="T244">
        <f t="shared" si="15"/>
        <v>0.502903025916941</v>
      </c>
      <c r="U244">
        <f t="shared" si="16"/>
        <v>0.330807306827126</v>
      </c>
      <c r="V244" s="4">
        <v>1.21515068756265</v>
      </c>
      <c r="W244" s="4">
        <v>1.11767139738885</v>
      </c>
    </row>
    <row r="245" spans="1:23">
      <c r="A245">
        <v>25</v>
      </c>
      <c r="B245" s="1" t="s">
        <v>167</v>
      </c>
      <c r="C245" s="1">
        <v>2014</v>
      </c>
      <c r="D245">
        <v>8737.57722007722</v>
      </c>
      <c r="E245">
        <v>9192.6287001287</v>
      </c>
      <c r="F245" s="13">
        <v>10193.9019607843</v>
      </c>
      <c r="G245" s="13">
        <v>11022.9164851126</v>
      </c>
      <c r="H245">
        <v>4683.62018881627</v>
      </c>
      <c r="I245">
        <v>1639.0755265069</v>
      </c>
      <c r="J245" s="4">
        <v>4990.78947368421</v>
      </c>
      <c r="K245" s="4">
        <v>8457.45614035088</v>
      </c>
      <c r="L245">
        <v>0.857137654814659</v>
      </c>
      <c r="M245">
        <v>1.86556058515188</v>
      </c>
      <c r="N245">
        <v>0.651028142562549</v>
      </c>
      <c r="O245">
        <f t="shared" si="14"/>
        <v>0.474559170381831</v>
      </c>
      <c r="P245">
        <f t="shared" si="17"/>
        <v>0.365248687164831</v>
      </c>
      <c r="Q245">
        <v>0.833956123367547</v>
      </c>
      <c r="R245">
        <v>5.60842288928533</v>
      </c>
      <c r="S245">
        <v>0.848677964961751</v>
      </c>
      <c r="T245">
        <f t="shared" si="15"/>
        <v>0.47656966530601</v>
      </c>
      <c r="U245">
        <f t="shared" si="16"/>
        <v>0.320602248636029</v>
      </c>
      <c r="V245" s="4">
        <v>1.25294131751438</v>
      </c>
      <c r="W245" s="4">
        <v>1.12046578616814</v>
      </c>
    </row>
    <row r="246" spans="1:23">
      <c r="A246">
        <v>25</v>
      </c>
      <c r="B246" s="1" t="s">
        <v>167</v>
      </c>
      <c r="C246" s="1">
        <v>2015</v>
      </c>
      <c r="D246">
        <v>9817.60823358317</v>
      </c>
      <c r="E246">
        <v>10518.6150576127</v>
      </c>
      <c r="F246" s="13">
        <v>11010.0672451193</v>
      </c>
      <c r="G246" s="13">
        <v>12717.1200289226</v>
      </c>
      <c r="H246">
        <v>5008.47360809834</v>
      </c>
      <c r="I246">
        <v>1846.86550976139</v>
      </c>
      <c r="J246" s="4">
        <v>5615.15198290675</v>
      </c>
      <c r="K246" s="4">
        <v>8378.06027321583</v>
      </c>
      <c r="L246">
        <v>0.891693757632158</v>
      </c>
      <c r="M246">
        <v>1.96019965398416</v>
      </c>
      <c r="N246">
        <v>0.662184948013865</v>
      </c>
      <c r="O246">
        <f t="shared" si="14"/>
        <v>0.480284522834126</v>
      </c>
      <c r="P246">
        <f t="shared" si="17"/>
        <v>0.37127679510963</v>
      </c>
      <c r="Q246">
        <v>0.827122417158142</v>
      </c>
      <c r="R246">
        <v>5.69538767279902</v>
      </c>
      <c r="S246">
        <v>0.850643450555874</v>
      </c>
      <c r="T246">
        <f t="shared" si="15"/>
        <v>0.507079053592933</v>
      </c>
      <c r="U246">
        <f t="shared" si="16"/>
        <v>0.332722311190905</v>
      </c>
      <c r="V246" s="4">
        <v>1.31047847479542</v>
      </c>
      <c r="W246" s="4">
        <v>1.10447034071967</v>
      </c>
    </row>
    <row r="247" spans="1:23">
      <c r="A247">
        <v>25</v>
      </c>
      <c r="B247" s="1" t="s">
        <v>167</v>
      </c>
      <c r="C247" s="1">
        <v>2016</v>
      </c>
      <c r="D247">
        <v>10129.8056872038</v>
      </c>
      <c r="E247">
        <v>11710.3333333333</v>
      </c>
      <c r="F247" s="13">
        <v>11465.8742816092</v>
      </c>
      <c r="G247" s="13">
        <v>13488.161637931</v>
      </c>
      <c r="H247">
        <v>5198.67959770115</v>
      </c>
      <c r="I247">
        <v>1968.66738505747</v>
      </c>
      <c r="J247" s="4">
        <v>5891.40444355082</v>
      </c>
      <c r="K247" s="4">
        <v>8801.85985724339</v>
      </c>
      <c r="L247">
        <v>0.883474337709388</v>
      </c>
      <c r="M247">
        <v>1.94853433392648</v>
      </c>
      <c r="N247">
        <v>0.660848446465832</v>
      </c>
      <c r="O247">
        <f t="shared" si="14"/>
        <v>0.477373153999937</v>
      </c>
      <c r="P247">
        <f t="shared" si="17"/>
        <v>0.368529653244975</v>
      </c>
      <c r="Q247">
        <v>0.86819343122356</v>
      </c>
      <c r="R247">
        <v>5.94835543180977</v>
      </c>
      <c r="S247">
        <v>0.856081052586635</v>
      </c>
      <c r="T247">
        <f t="shared" si="15"/>
        <v>0.520902360207043</v>
      </c>
      <c r="U247">
        <f t="shared" si="16"/>
        <v>0.344417974235808</v>
      </c>
      <c r="V247" s="4">
        <v>1.40390626152024</v>
      </c>
      <c r="W247" s="4">
        <v>1.29932618540181</v>
      </c>
    </row>
    <row r="248" spans="1:23">
      <c r="A248">
        <v>25</v>
      </c>
      <c r="B248" s="1" t="s">
        <v>167</v>
      </c>
      <c r="C248" s="1">
        <v>2017</v>
      </c>
      <c r="D248">
        <v>10515.6832298137</v>
      </c>
      <c r="E248">
        <v>12951.2422360248</v>
      </c>
      <c r="F248" s="13">
        <v>12328.055</v>
      </c>
      <c r="G248" s="13">
        <v>14506.1064285714</v>
      </c>
      <c r="H248">
        <v>5794.52571428571</v>
      </c>
      <c r="I248">
        <v>2132.65357142857</v>
      </c>
      <c r="J248" s="4">
        <v>6094.94664610532</v>
      </c>
      <c r="K248" s="4">
        <v>9252.26592896341</v>
      </c>
      <c r="L248">
        <v>0.852988020398487</v>
      </c>
      <c r="M248">
        <v>1.8147616816832</v>
      </c>
      <c r="N248">
        <v>0.644730135944578</v>
      </c>
      <c r="O248">
        <f t="shared" si="14"/>
        <v>0.469342120275703</v>
      </c>
      <c r="P248">
        <f t="shared" si="17"/>
        <v>0.363378062095842</v>
      </c>
      <c r="Q248">
        <v>0.892813126650987</v>
      </c>
      <c r="R248">
        <v>6.07282983487533</v>
      </c>
      <c r="S248">
        <v>0.858613875443587</v>
      </c>
      <c r="T248">
        <f t="shared" si="15"/>
        <v>0.532180973166548</v>
      </c>
      <c r="U248">
        <f t="shared" si="16"/>
        <v>0.352802457324</v>
      </c>
      <c r="V248" s="4">
        <v>1.33847374329663</v>
      </c>
      <c r="W248" s="4">
        <v>1.32082085480441</v>
      </c>
    </row>
    <row r="249" spans="1:23">
      <c r="A249">
        <v>25</v>
      </c>
      <c r="B249" s="1" t="s">
        <v>167</v>
      </c>
      <c r="C249" s="1">
        <v>2018</v>
      </c>
      <c r="D249">
        <v>11475.8567073171</v>
      </c>
      <c r="E249">
        <v>15523.1387195122</v>
      </c>
      <c r="F249" s="13">
        <v>13050.5224199288</v>
      </c>
      <c r="G249" s="13">
        <v>15722.7138790036</v>
      </c>
      <c r="H249">
        <v>6082.3103202847</v>
      </c>
      <c r="I249">
        <v>2327.95800711744</v>
      </c>
      <c r="J249" s="4">
        <v>6455.05713148203</v>
      </c>
      <c r="K249" s="4">
        <v>10053.7081715935</v>
      </c>
      <c r="L249">
        <v>0.879340790970394</v>
      </c>
      <c r="M249">
        <v>1.88675948825642</v>
      </c>
      <c r="N249">
        <v>0.653590815560463</v>
      </c>
      <c r="O249">
        <f t="shared" si="14"/>
        <v>0.477897371518766</v>
      </c>
      <c r="P249">
        <f t="shared" si="17"/>
        <v>0.370410739240153</v>
      </c>
      <c r="Q249">
        <v>0.987306570543278</v>
      </c>
      <c r="R249">
        <v>6.66813519490134</v>
      </c>
      <c r="S249">
        <v>0.869590197018838</v>
      </c>
      <c r="T249">
        <f t="shared" si="15"/>
        <v>0.556289097025747</v>
      </c>
      <c r="U249">
        <f t="shared" si="16"/>
        <v>0.375866920375268</v>
      </c>
      <c r="V249" s="4">
        <v>1.1130139480011</v>
      </c>
      <c r="W249" s="4">
        <v>1.19958439347713</v>
      </c>
    </row>
    <row r="250" spans="1:23">
      <c r="A250">
        <v>25</v>
      </c>
      <c r="B250" s="1" t="s">
        <v>167</v>
      </c>
      <c r="C250" s="1">
        <v>2019</v>
      </c>
      <c r="D250">
        <v>10968.504391468</v>
      </c>
      <c r="E250">
        <v>15020.5947302384</v>
      </c>
      <c r="F250" s="13">
        <v>13502.8425531915</v>
      </c>
      <c r="G250" s="13">
        <v>16940.309929078</v>
      </c>
      <c r="H250">
        <v>6334.00496453901</v>
      </c>
      <c r="I250">
        <v>2490.43617021277</v>
      </c>
      <c r="J250" s="4">
        <v>6481.20495997601</v>
      </c>
      <c r="K250" s="4">
        <v>10664.877892318</v>
      </c>
      <c r="L250">
        <v>0.812310767029978</v>
      </c>
      <c r="M250">
        <v>1.73168547433658</v>
      </c>
      <c r="N250">
        <v>0.633925644297369</v>
      </c>
      <c r="O250">
        <f t="shared" si="14"/>
        <v>0.461177099831585</v>
      </c>
      <c r="P250">
        <f t="shared" si="17"/>
        <v>0.354365107770818</v>
      </c>
      <c r="Q250">
        <v>0.886677681407444</v>
      </c>
      <c r="R250">
        <v>6.03131086429535</v>
      </c>
      <c r="S250">
        <v>0.857779008878991</v>
      </c>
      <c r="T250">
        <f t="shared" si="15"/>
        <v>0.533100630070649</v>
      </c>
      <c r="U250">
        <f t="shared" si="16"/>
        <v>0.352382849793861</v>
      </c>
      <c r="V250" s="4">
        <v>0.808367419215723</v>
      </c>
      <c r="W250" s="4">
        <v>0.577384012261888</v>
      </c>
    </row>
    <row r="251" spans="1:21">
      <c r="A251">
        <v>25</v>
      </c>
      <c r="B251" s="1" t="s">
        <v>167</v>
      </c>
      <c r="C251" s="1">
        <v>2020</v>
      </c>
      <c r="D251">
        <v>9659.70149253731</v>
      </c>
      <c r="E251">
        <v>13739.8720682303</v>
      </c>
      <c r="F251" s="13">
        <v>12954.2407932011</v>
      </c>
      <c r="G251" s="13">
        <v>17399.3647308782</v>
      </c>
      <c r="H251">
        <v>5861.94900849858</v>
      </c>
      <c r="I251">
        <v>2485.52195467422</v>
      </c>
      <c r="J251" s="4">
        <v>6453.44810624693</v>
      </c>
      <c r="K251" s="4">
        <v>11051.1756025578</v>
      </c>
      <c r="L251">
        <v>0.745678704506333</v>
      </c>
      <c r="M251">
        <v>1.64786515176655</v>
      </c>
      <c r="N251">
        <v>0.622337263159781</v>
      </c>
      <c r="O251">
        <f t="shared" si="14"/>
        <v>0.439574887246966</v>
      </c>
      <c r="P251">
        <f t="shared" si="17"/>
        <v>0.332320905395097</v>
      </c>
      <c r="Q251">
        <v>0.789676650886368</v>
      </c>
      <c r="R251">
        <v>5.52796246373578</v>
      </c>
      <c r="S251">
        <v>0.846812844657853</v>
      </c>
      <c r="T251">
        <f t="shared" si="15"/>
        <v>0.503724341326422</v>
      </c>
      <c r="U251">
        <f t="shared" si="16"/>
        <v>0.325663374356769</v>
      </c>
    </row>
    <row r="252" spans="1:23">
      <c r="A252">
        <v>26</v>
      </c>
      <c r="B252" s="1" t="s">
        <v>172</v>
      </c>
      <c r="C252" s="1">
        <v>2011</v>
      </c>
      <c r="D252">
        <v>7387.00417536534</v>
      </c>
      <c r="E252">
        <v>8586.38439457203</v>
      </c>
      <c r="F252" s="13">
        <v>7700.10600444774</v>
      </c>
      <c r="G252" s="13">
        <v>8098.42772424018</v>
      </c>
      <c r="H252">
        <v>3804.84210526316</v>
      </c>
      <c r="I252">
        <v>1224.17420311342</v>
      </c>
      <c r="J252" s="4">
        <v>3586.10563453357</v>
      </c>
      <c r="K252" s="4">
        <v>5190.48459064024</v>
      </c>
      <c r="L252">
        <v>0.959337984580792</v>
      </c>
      <c r="M252">
        <v>1.94147456609226</v>
      </c>
      <c r="N252">
        <v>0.660034456348029</v>
      </c>
      <c r="O252">
        <f t="shared" si="14"/>
        <v>0.499866572700533</v>
      </c>
      <c r="P252">
        <f t="shared" si="17"/>
        <v>0.39559357364091</v>
      </c>
      <c r="Q252">
        <v>1.06025325988541</v>
      </c>
      <c r="R252">
        <v>7.01402167496622</v>
      </c>
      <c r="S252">
        <v>0.875218705344441</v>
      </c>
      <c r="T252">
        <f t="shared" si="15"/>
        <v>0.572385819224508</v>
      </c>
      <c r="U252">
        <f t="shared" si="16"/>
        <v>0.392515105445943</v>
      </c>
      <c r="V252" s="4">
        <v>1.91709666548948</v>
      </c>
      <c r="W252" s="4">
        <v>1.9643202659844</v>
      </c>
    </row>
    <row r="253" spans="1:23">
      <c r="A253">
        <v>26</v>
      </c>
      <c r="B253" s="1" t="s">
        <v>172</v>
      </c>
      <c r="C253" s="1">
        <v>2012</v>
      </c>
      <c r="D253">
        <v>8708.18607068607</v>
      </c>
      <c r="E253">
        <v>9952.96387733888</v>
      </c>
      <c r="F253" s="13">
        <v>8627.92641648271</v>
      </c>
      <c r="G253" s="13">
        <v>9268.0625459897</v>
      </c>
      <c r="H253">
        <v>4133.57100809419</v>
      </c>
      <c r="I253">
        <v>1380.76747608536</v>
      </c>
      <c r="J253" s="4">
        <v>4191.46102219928</v>
      </c>
      <c r="K253" s="4">
        <v>6096.56169334022</v>
      </c>
      <c r="L253">
        <v>1.00930231092955</v>
      </c>
      <c r="M253">
        <v>2.10669807138526</v>
      </c>
      <c r="N253">
        <v>0.678114841860347</v>
      </c>
      <c r="O253">
        <f t="shared" si="14"/>
        <v>0.511247259270712</v>
      </c>
      <c r="P253">
        <f t="shared" si="17"/>
        <v>0.404513126706852</v>
      </c>
      <c r="Q253">
        <v>1.07389908386468</v>
      </c>
      <c r="R253">
        <v>7.20828383469512</v>
      </c>
      <c r="S253">
        <v>0.878171854173322</v>
      </c>
      <c r="T253">
        <f t="shared" si="15"/>
        <v>0.571015292206256</v>
      </c>
      <c r="U253">
        <f t="shared" si="16"/>
        <v>0.393124488457333</v>
      </c>
      <c r="V253" s="4">
        <v>2.11335685286738</v>
      </c>
      <c r="W253" s="4">
        <v>2.16985395844764</v>
      </c>
    </row>
    <row r="254" spans="1:23">
      <c r="A254">
        <v>26</v>
      </c>
      <c r="B254" s="1" t="s">
        <v>172</v>
      </c>
      <c r="C254" s="1">
        <v>2013</v>
      </c>
      <c r="D254">
        <v>10196.8631252423</v>
      </c>
      <c r="E254">
        <v>13108.7928137521</v>
      </c>
      <c r="F254" s="13">
        <v>9452.05852231163</v>
      </c>
      <c r="G254" s="13">
        <v>10256.9202633504</v>
      </c>
      <c r="H254">
        <v>4403.69275786394</v>
      </c>
      <c r="I254">
        <v>1497.56839795172</v>
      </c>
      <c r="J254" s="4">
        <v>4685.04058358163</v>
      </c>
      <c r="K254" s="4">
        <v>6872.29014692284</v>
      </c>
      <c r="L254">
        <v>1.07879813705899</v>
      </c>
      <c r="M254">
        <v>2.31552555682573</v>
      </c>
      <c r="N254">
        <v>0.698388691970333</v>
      </c>
      <c r="O254">
        <f t="shared" si="14"/>
        <v>0.528729466203205</v>
      </c>
      <c r="P254">
        <f t="shared" si="17"/>
        <v>0.419038339436366</v>
      </c>
      <c r="Q254">
        <v>1.27804374775067</v>
      </c>
      <c r="R254">
        <v>8.7533850418328</v>
      </c>
      <c r="S254">
        <v>0.897471493670049</v>
      </c>
      <c r="T254">
        <f t="shared" si="15"/>
        <v>0.610317314382362</v>
      </c>
      <c r="U254">
        <f t="shared" si="16"/>
        <v>0.433520451619524</v>
      </c>
      <c r="V254" s="4">
        <v>2.21090189272621</v>
      </c>
      <c r="W254" s="4">
        <v>2.59291004542451</v>
      </c>
    </row>
    <row r="255" spans="1:23">
      <c r="A255">
        <v>26</v>
      </c>
      <c r="B255" s="1" t="s">
        <v>172</v>
      </c>
      <c r="C255" s="1">
        <v>2014</v>
      </c>
      <c r="D255">
        <v>11468.6779400461</v>
      </c>
      <c r="E255">
        <v>13767.7914424801</v>
      </c>
      <c r="F255" s="13">
        <v>10193.9019607843</v>
      </c>
      <c r="G255" s="13">
        <v>11022.9164851126</v>
      </c>
      <c r="H255">
        <v>4683.62018881627</v>
      </c>
      <c r="I255">
        <v>1639.0755265069</v>
      </c>
      <c r="J255" s="4">
        <v>5135.18234753294</v>
      </c>
      <c r="K255" s="4">
        <v>7332.01552763306</v>
      </c>
      <c r="L255">
        <v>1.12505279962137</v>
      </c>
      <c r="M255">
        <v>2.44867804768445</v>
      </c>
      <c r="N255">
        <v>0.710033819865722</v>
      </c>
      <c r="O255">
        <f t="shared" si="14"/>
        <v>0.538752247019706</v>
      </c>
      <c r="P255">
        <f t="shared" si="17"/>
        <v>0.427971478877739</v>
      </c>
      <c r="Q255">
        <v>1.24901530924912</v>
      </c>
      <c r="R255">
        <v>8.39972973778776</v>
      </c>
      <c r="S255">
        <v>0.893613962539805</v>
      </c>
      <c r="T255">
        <f t="shared" si="15"/>
        <v>0.605473529516086</v>
      </c>
      <c r="U255">
        <f t="shared" si="16"/>
        <v>0.428599756233942</v>
      </c>
      <c r="V255" s="4">
        <v>1.75167654228838</v>
      </c>
      <c r="W255" s="4">
        <v>1.9094955367555</v>
      </c>
    </row>
    <row r="256" spans="1:23">
      <c r="A256">
        <v>26</v>
      </c>
      <c r="B256" s="1" t="s">
        <v>172</v>
      </c>
      <c r="C256" s="1">
        <v>2015</v>
      </c>
      <c r="D256">
        <v>12850.6557356115</v>
      </c>
      <c r="E256">
        <v>15615.9113256458</v>
      </c>
      <c r="F256" s="13">
        <v>11010.0672451193</v>
      </c>
      <c r="G256" s="13">
        <v>12717.1200289226</v>
      </c>
      <c r="H256">
        <v>5008.47360809834</v>
      </c>
      <c r="I256">
        <v>1846.86550976139</v>
      </c>
      <c r="J256" s="4">
        <v>5615.15198290675</v>
      </c>
      <c r="K256" s="4">
        <v>8378.06027321583</v>
      </c>
      <c r="L256">
        <v>1.16717322878369</v>
      </c>
      <c r="M256">
        <v>2.56578285943903</v>
      </c>
      <c r="N256">
        <v>0.719556675372734</v>
      </c>
      <c r="O256">
        <f t="shared" si="14"/>
        <v>0.54743553409836</v>
      </c>
      <c r="P256">
        <f t="shared" si="17"/>
        <v>0.435971985614151</v>
      </c>
      <c r="Q256">
        <v>1.22794400698668</v>
      </c>
      <c r="R256">
        <v>8.4553592251898</v>
      </c>
      <c r="S256">
        <v>0.894239872205392</v>
      </c>
      <c r="T256">
        <f t="shared" si="15"/>
        <v>0.604311356478263</v>
      </c>
      <c r="U256">
        <f t="shared" si="16"/>
        <v>0.425373112953883</v>
      </c>
      <c r="V256" s="4">
        <v>1.80451728606613</v>
      </c>
      <c r="W256" s="4">
        <v>1.82137717085617</v>
      </c>
    </row>
    <row r="257" spans="1:23">
      <c r="A257">
        <v>26</v>
      </c>
      <c r="B257" s="1" t="s">
        <v>172</v>
      </c>
      <c r="C257" s="1">
        <v>2016</v>
      </c>
      <c r="D257">
        <v>13906.8305941846</v>
      </c>
      <c r="E257">
        <v>17103.0543615676</v>
      </c>
      <c r="F257" s="13">
        <v>11465.8742816092</v>
      </c>
      <c r="G257" s="13">
        <v>13488.161637931</v>
      </c>
      <c r="H257">
        <v>5198.67959770115</v>
      </c>
      <c r="I257">
        <v>1968.66738505747</v>
      </c>
      <c r="J257" s="4">
        <v>5891.40444355082</v>
      </c>
      <c r="K257" s="4">
        <v>8801.85985724339</v>
      </c>
      <c r="L257">
        <v>1.21288880835634</v>
      </c>
      <c r="M257">
        <v>2.67506976200921</v>
      </c>
      <c r="N257">
        <v>0.727896321768519</v>
      </c>
      <c r="O257">
        <f t="shared" si="14"/>
        <v>0.556341884468804</v>
      </c>
      <c r="P257">
        <f t="shared" si="17"/>
        <v>0.444817744594431</v>
      </c>
      <c r="Q257">
        <v>1.26800484904265</v>
      </c>
      <c r="R257">
        <v>8.68763026775514</v>
      </c>
      <c r="S257">
        <v>0.89677558160653</v>
      </c>
      <c r="T257">
        <f t="shared" si="15"/>
        <v>0.613593710511674</v>
      </c>
      <c r="U257">
        <f t="shared" si="16"/>
        <v>0.434163973987842</v>
      </c>
      <c r="V257" s="4">
        <v>1.84634658214256</v>
      </c>
      <c r="W257" s="4">
        <v>1.85164024609752</v>
      </c>
    </row>
    <row r="258" spans="1:23">
      <c r="A258">
        <v>26</v>
      </c>
      <c r="B258" s="1" t="s">
        <v>172</v>
      </c>
      <c r="C258" s="1">
        <v>2017</v>
      </c>
      <c r="D258">
        <v>14411.4433374844</v>
      </c>
      <c r="E258">
        <v>17472.2938978829</v>
      </c>
      <c r="F258" s="13">
        <v>12328.055</v>
      </c>
      <c r="G258" s="13">
        <v>14506.1064285714</v>
      </c>
      <c r="H258">
        <v>5794.52571428571</v>
      </c>
      <c r="I258">
        <v>2132.65357142857</v>
      </c>
      <c r="J258" s="4">
        <v>6094.94664610532</v>
      </c>
      <c r="K258" s="4">
        <v>9252.26592896341</v>
      </c>
      <c r="L258">
        <v>1.16899570430895</v>
      </c>
      <c r="M258">
        <v>2.48707902045455</v>
      </c>
      <c r="N258">
        <v>0.713227032099305</v>
      </c>
      <c r="O258">
        <f t="shared" si="14"/>
        <v>0.547944546989615</v>
      </c>
      <c r="P258">
        <f t="shared" si="17"/>
        <v>0.438912347831281</v>
      </c>
      <c r="Q258">
        <v>1.20447854039381</v>
      </c>
      <c r="R258">
        <v>8.19274828878045</v>
      </c>
      <c r="S258">
        <v>0.89121860312215</v>
      </c>
      <c r="T258">
        <f t="shared" si="15"/>
        <v>0.605474051036661</v>
      </c>
      <c r="U258">
        <f t="shared" si="16"/>
        <v>0.423769380529645</v>
      </c>
      <c r="V258" s="4">
        <v>2.00065691524083</v>
      </c>
      <c r="W258" s="4">
        <v>2.003327704565</v>
      </c>
    </row>
    <row r="259" spans="1:23">
      <c r="A259">
        <v>26</v>
      </c>
      <c r="B259" s="1" t="s">
        <v>172</v>
      </c>
      <c r="C259" s="1">
        <v>2018</v>
      </c>
      <c r="D259">
        <v>15060.0709046455</v>
      </c>
      <c r="E259">
        <v>19068.1711491443</v>
      </c>
      <c r="F259" s="13">
        <v>13050.5224199288</v>
      </c>
      <c r="G259" s="13">
        <v>15722.7138790036</v>
      </c>
      <c r="H259">
        <v>6082.3103202847</v>
      </c>
      <c r="I259">
        <v>2327.95800711744</v>
      </c>
      <c r="J259" s="4">
        <v>6455.05713148203</v>
      </c>
      <c r="K259" s="4">
        <v>10053.7081715935</v>
      </c>
      <c r="L259">
        <v>1.15398222538953</v>
      </c>
      <c r="M259">
        <v>2.47604448171933</v>
      </c>
      <c r="N259">
        <v>0.712316684881611</v>
      </c>
      <c r="O259">
        <f t="shared" ref="O259:O322" si="18">D259/(D259+J259+H259)</f>
        <v>0.54570539157111</v>
      </c>
      <c r="P259">
        <f t="shared" si="17"/>
        <v>0.435694705753954</v>
      </c>
      <c r="Q259">
        <v>1.2127786141684</v>
      </c>
      <c r="R259">
        <v>8.1909429168592</v>
      </c>
      <c r="S259">
        <v>0.891197235251492</v>
      </c>
      <c r="T259">
        <f t="shared" ref="T259:T322" si="19">E259/(E259+K259+I259)</f>
        <v>0.606304285467815</v>
      </c>
      <c r="U259">
        <f t="shared" ref="U259:U322" si="20">E259/(E259+K259+G259)</f>
        <v>0.425205577497674</v>
      </c>
      <c r="V259" s="4">
        <v>1.96276078166478</v>
      </c>
      <c r="W259" s="4">
        <v>2.01092899951836</v>
      </c>
    </row>
    <row r="260" spans="1:23">
      <c r="A260">
        <v>26</v>
      </c>
      <c r="B260" s="1" t="s">
        <v>172</v>
      </c>
      <c r="C260" s="1">
        <v>2019</v>
      </c>
      <c r="D260">
        <v>14942.670276775</v>
      </c>
      <c r="E260">
        <v>18964.7761732852</v>
      </c>
      <c r="F260" s="13">
        <v>13502.8425531915</v>
      </c>
      <c r="G260" s="13">
        <v>16940.309929078</v>
      </c>
      <c r="H260">
        <v>6334.00496453901</v>
      </c>
      <c r="I260">
        <v>2490.43617021277</v>
      </c>
      <c r="J260" s="4">
        <v>6481.20495997601</v>
      </c>
      <c r="K260" s="4">
        <v>10664.877892318</v>
      </c>
      <c r="L260">
        <v>1.10663145318562</v>
      </c>
      <c r="M260">
        <v>2.3591188135203</v>
      </c>
      <c r="N260">
        <v>0.702302878964851</v>
      </c>
      <c r="O260">
        <f t="shared" si="18"/>
        <v>0.538321736689409</v>
      </c>
      <c r="P260">
        <f t="shared" si="17"/>
        <v>0.427829215634968</v>
      </c>
      <c r="Q260">
        <v>1.11950585630858</v>
      </c>
      <c r="R260">
        <v>7.61504205573153</v>
      </c>
      <c r="S260">
        <v>0.883923956083916</v>
      </c>
      <c r="T260">
        <f t="shared" si="19"/>
        <v>0.590433464976329</v>
      </c>
      <c r="U260">
        <f t="shared" si="20"/>
        <v>0.40723192690145</v>
      </c>
      <c r="V260" s="4">
        <v>1.44408355028322</v>
      </c>
      <c r="W260" s="4">
        <v>1.43075991503849</v>
      </c>
    </row>
    <row r="261" spans="1:21">
      <c r="A261">
        <v>26</v>
      </c>
      <c r="B261" s="1" t="s">
        <v>172</v>
      </c>
      <c r="C261" s="1">
        <v>2020</v>
      </c>
      <c r="D261">
        <v>14855.6872037915</v>
      </c>
      <c r="E261">
        <v>18776.0663507109</v>
      </c>
      <c r="F261" s="13">
        <v>12954.2407932011</v>
      </c>
      <c r="G261" s="13">
        <v>17399.3647308782</v>
      </c>
      <c r="H261">
        <v>5861.94900849858</v>
      </c>
      <c r="I261">
        <v>2485.52195467422</v>
      </c>
      <c r="J261" s="4">
        <v>6453.44810624693</v>
      </c>
      <c r="K261" s="4">
        <v>11051.1756025578</v>
      </c>
      <c r="L261">
        <v>1.14678177138627</v>
      </c>
      <c r="M261">
        <v>2.53425732333288</v>
      </c>
      <c r="N261">
        <v>0.717055124029006</v>
      </c>
      <c r="O261">
        <f t="shared" si="18"/>
        <v>0.54674620378166</v>
      </c>
      <c r="P261">
        <f t="shared" si="17"/>
        <v>0.433573362970117</v>
      </c>
      <c r="Q261">
        <v>1.07912367153207</v>
      </c>
      <c r="R261">
        <v>7.55417441209925</v>
      </c>
      <c r="S261">
        <v>0.883098011353898</v>
      </c>
      <c r="T261">
        <f t="shared" si="19"/>
        <v>0.581072742777522</v>
      </c>
      <c r="U261">
        <f t="shared" si="20"/>
        <v>0.397573903123844</v>
      </c>
    </row>
    <row r="262" spans="1:23">
      <c r="A262">
        <v>27</v>
      </c>
      <c r="B262" s="1" t="s">
        <v>175</v>
      </c>
      <c r="C262" s="1">
        <v>2011</v>
      </c>
      <c r="D262">
        <v>4803.80368098159</v>
      </c>
      <c r="E262">
        <v>5974.28975932043</v>
      </c>
      <c r="F262" s="13">
        <v>7700.10600444774</v>
      </c>
      <c r="G262" s="13">
        <v>8098.42772424018</v>
      </c>
      <c r="H262">
        <v>3804.84210526316</v>
      </c>
      <c r="I262">
        <v>1224.17420311342</v>
      </c>
      <c r="J262" s="4">
        <v>3586.10563453357</v>
      </c>
      <c r="K262" s="4">
        <v>5190.48459064024</v>
      </c>
      <c r="L262">
        <v>0.623862019328931</v>
      </c>
      <c r="M262">
        <v>1.26255007384842</v>
      </c>
      <c r="N262">
        <v>0.558020831645473</v>
      </c>
      <c r="O262">
        <f t="shared" si="18"/>
        <v>0.393923870624908</v>
      </c>
      <c r="P262">
        <f t="shared" si="17"/>
        <v>0.298558055132583</v>
      </c>
      <c r="Q262">
        <v>0.737709832420708</v>
      </c>
      <c r="R262">
        <v>4.88026111326814</v>
      </c>
      <c r="S262">
        <v>0.829939524667771</v>
      </c>
      <c r="T262">
        <f t="shared" si="19"/>
        <v>0.482227344292105</v>
      </c>
      <c r="U262">
        <f t="shared" si="20"/>
        <v>0.310140013913978</v>
      </c>
      <c r="V262" s="4">
        <v>0.489776917436417</v>
      </c>
      <c r="W262" s="4">
        <v>0.492656804959023</v>
      </c>
    </row>
    <row r="263" spans="1:23">
      <c r="A263">
        <v>27</v>
      </c>
      <c r="B263" s="1" t="s">
        <v>175</v>
      </c>
      <c r="C263" s="1">
        <v>2012</v>
      </c>
      <c r="D263">
        <v>5576.64621194241</v>
      </c>
      <c r="E263">
        <v>6865.31036110456</v>
      </c>
      <c r="F263" s="13">
        <v>8627.92641648271</v>
      </c>
      <c r="G263" s="13">
        <v>9268.0625459897</v>
      </c>
      <c r="H263">
        <v>4133.57100809419</v>
      </c>
      <c r="I263">
        <v>1380.76747608536</v>
      </c>
      <c r="J263" s="4">
        <v>4191.46102219928</v>
      </c>
      <c r="K263" s="4">
        <v>6096.56169334022</v>
      </c>
      <c r="L263">
        <v>0.64634837419207</v>
      </c>
      <c r="M263">
        <v>1.34911102313773</v>
      </c>
      <c r="N263">
        <v>0.574307050560646</v>
      </c>
      <c r="O263">
        <f t="shared" si="18"/>
        <v>0.40114913572086</v>
      </c>
      <c r="P263">
        <f t="shared" si="17"/>
        <v>0.303143944931473</v>
      </c>
      <c r="Q263">
        <v>0.740749247972564</v>
      </c>
      <c r="R263">
        <v>4.97209738787339</v>
      </c>
      <c r="S263">
        <v>0.83255463950897</v>
      </c>
      <c r="T263">
        <f t="shared" si="19"/>
        <v>0.478664359268799</v>
      </c>
      <c r="U263">
        <f t="shared" si="20"/>
        <v>0.308831784011203</v>
      </c>
      <c r="V263" s="4">
        <v>0.606082867257963</v>
      </c>
      <c r="W263" s="4">
        <v>0.59650173898727</v>
      </c>
    </row>
    <row r="264" spans="1:23">
      <c r="A264">
        <v>27</v>
      </c>
      <c r="B264" s="1" t="s">
        <v>175</v>
      </c>
      <c r="C264" s="1">
        <v>2013</v>
      </c>
      <c r="D264">
        <v>6420.61603573948</v>
      </c>
      <c r="E264">
        <v>7630.93816129791</v>
      </c>
      <c r="F264" s="13">
        <v>9452.05852231163</v>
      </c>
      <c r="G264" s="13">
        <v>10256.9202633504</v>
      </c>
      <c r="H264">
        <v>4403.69275786394</v>
      </c>
      <c r="I264">
        <v>1497.56839795172</v>
      </c>
      <c r="J264" s="4">
        <v>4685.04058358163</v>
      </c>
      <c r="K264" s="4">
        <v>6872.29014692284</v>
      </c>
      <c r="L264">
        <v>0.679282298198174</v>
      </c>
      <c r="M264">
        <v>1.45800726544189</v>
      </c>
      <c r="N264">
        <v>0.593166377471947</v>
      </c>
      <c r="O264">
        <f t="shared" si="18"/>
        <v>0.413983583681756</v>
      </c>
      <c r="P264">
        <f t="shared" si="17"/>
        <v>0.312321480840868</v>
      </c>
      <c r="Q264">
        <v>0.743979475843685</v>
      </c>
      <c r="R264">
        <v>5.09555234454401</v>
      </c>
      <c r="S264">
        <v>0.835945958056602</v>
      </c>
      <c r="T264">
        <f t="shared" si="19"/>
        <v>0.476909887765413</v>
      </c>
      <c r="U264">
        <f t="shared" si="20"/>
        <v>0.308194360758381</v>
      </c>
      <c r="V264" s="4">
        <v>0.64535785217207</v>
      </c>
      <c r="W264" s="4">
        <v>0.60917111979253</v>
      </c>
    </row>
    <row r="265" spans="1:23">
      <c r="A265">
        <v>27</v>
      </c>
      <c r="B265" s="1" t="s">
        <v>175</v>
      </c>
      <c r="C265" s="1">
        <v>2014</v>
      </c>
      <c r="D265">
        <v>6835.27102803738</v>
      </c>
      <c r="E265">
        <v>8002.95093457944</v>
      </c>
      <c r="F265" s="13">
        <v>10193.9019607843</v>
      </c>
      <c r="G265" s="13">
        <v>11022.9164851126</v>
      </c>
      <c r="H265">
        <v>4683.62018881627</v>
      </c>
      <c r="I265">
        <v>1639.0755265069</v>
      </c>
      <c r="J265" s="4">
        <v>5135.18234753294</v>
      </c>
      <c r="K265" s="4">
        <v>7332.01552763306</v>
      </c>
      <c r="L265">
        <v>0.670525482227757</v>
      </c>
      <c r="M265">
        <v>1.45939908713326</v>
      </c>
      <c r="N265">
        <v>0.5933966125174</v>
      </c>
      <c r="O265">
        <f t="shared" si="18"/>
        <v>0.410426374160738</v>
      </c>
      <c r="P265">
        <f t="shared" si="17"/>
        <v>0.308390247508168</v>
      </c>
      <c r="Q265">
        <v>0.726028446771609</v>
      </c>
      <c r="R265">
        <v>4.88260046907957</v>
      </c>
      <c r="S265">
        <v>0.830007153255393</v>
      </c>
      <c r="T265">
        <f t="shared" si="19"/>
        <v>0.47148174488422</v>
      </c>
      <c r="U265">
        <f t="shared" si="20"/>
        <v>0.303626469188475</v>
      </c>
      <c r="V265" s="4">
        <v>0.632394167862164</v>
      </c>
      <c r="W265" s="4">
        <v>0.597222644852581</v>
      </c>
    </row>
    <row r="266" spans="1:23">
      <c r="A266">
        <v>27</v>
      </c>
      <c r="B266" s="1" t="s">
        <v>175</v>
      </c>
      <c r="C266" s="1">
        <v>2015</v>
      </c>
      <c r="D266">
        <v>7400.54702048417</v>
      </c>
      <c r="E266">
        <v>8912.72113594041</v>
      </c>
      <c r="F266" s="13">
        <v>11010.0672451193</v>
      </c>
      <c r="G266" s="13">
        <v>12717.1200289226</v>
      </c>
      <c r="H266">
        <v>5008.47360809834</v>
      </c>
      <c r="I266">
        <v>1846.86550976139</v>
      </c>
      <c r="J266" s="4">
        <v>5615.15198290675</v>
      </c>
      <c r="K266" s="4">
        <v>8378.06027321583</v>
      </c>
      <c r="L266">
        <v>0.672161836592305</v>
      </c>
      <c r="M266">
        <v>1.47760527449282</v>
      </c>
      <c r="N266">
        <v>0.596384456275139</v>
      </c>
      <c r="O266">
        <f t="shared" si="18"/>
        <v>0.410590110292596</v>
      </c>
      <c r="P266">
        <f t="shared" si="17"/>
        <v>0.308025431694319</v>
      </c>
      <c r="Q266">
        <v>0.700844304030327</v>
      </c>
      <c r="R266">
        <v>4.82586365321853</v>
      </c>
      <c r="S266">
        <v>0.828351629985789</v>
      </c>
      <c r="T266">
        <f t="shared" si="19"/>
        <v>0.465716666928898</v>
      </c>
      <c r="U266">
        <f t="shared" si="20"/>
        <v>0.297012477008156</v>
      </c>
      <c r="V266" s="4">
        <v>0.815495493691019</v>
      </c>
      <c r="W266" s="4">
        <v>0.822419868692561</v>
      </c>
    </row>
    <row r="267" spans="1:23">
      <c r="A267">
        <v>27</v>
      </c>
      <c r="B267" s="1" t="s">
        <v>175</v>
      </c>
      <c r="C267" s="1">
        <v>2016</v>
      </c>
      <c r="D267">
        <v>7994.85185185185</v>
      </c>
      <c r="E267">
        <v>9685.93981481482</v>
      </c>
      <c r="F267" s="13">
        <v>11465.8742816092</v>
      </c>
      <c r="G267" s="13">
        <v>13488.161637931</v>
      </c>
      <c r="H267">
        <v>5198.67959770115</v>
      </c>
      <c r="I267">
        <v>1968.66738505747</v>
      </c>
      <c r="J267" s="4">
        <v>5891.40444355082</v>
      </c>
      <c r="K267" s="4">
        <v>8801.85985724339</v>
      </c>
      <c r="L267">
        <v>0.697273636139136</v>
      </c>
      <c r="M267">
        <v>1.53786200930466</v>
      </c>
      <c r="N267">
        <v>0.605967544203089</v>
      </c>
      <c r="O267">
        <f t="shared" si="18"/>
        <v>0.418909023149547</v>
      </c>
      <c r="P267">
        <f t="shared" si="17"/>
        <v>0.315352267043828</v>
      </c>
      <c r="Q267">
        <v>0.718106742402633</v>
      </c>
      <c r="R267">
        <v>4.92004890634792</v>
      </c>
      <c r="S267">
        <v>0.831082476543779</v>
      </c>
      <c r="T267">
        <f t="shared" si="19"/>
        <v>0.473490353332816</v>
      </c>
      <c r="U267">
        <f t="shared" si="20"/>
        <v>0.302913170331769</v>
      </c>
      <c r="V267" s="4">
        <v>0.845773525160076</v>
      </c>
      <c r="W267" s="4">
        <v>0.833186766922038</v>
      </c>
    </row>
    <row r="268" spans="1:23">
      <c r="A268">
        <v>27</v>
      </c>
      <c r="B268" s="1" t="s">
        <v>175</v>
      </c>
      <c r="C268" s="1">
        <v>2017</v>
      </c>
      <c r="D268">
        <v>8350.64896073903</v>
      </c>
      <c r="E268">
        <v>10300.8267898383</v>
      </c>
      <c r="F268" s="13">
        <v>12328.055</v>
      </c>
      <c r="G268" s="13">
        <v>14506.1064285714</v>
      </c>
      <c r="H268">
        <v>5794.52571428571</v>
      </c>
      <c r="I268">
        <v>2132.65357142857</v>
      </c>
      <c r="J268" s="4">
        <v>6094.94664610532</v>
      </c>
      <c r="K268" s="4">
        <v>9252.26592896341</v>
      </c>
      <c r="L268">
        <v>0.677369541321728</v>
      </c>
      <c r="M268">
        <v>1.44112725915626</v>
      </c>
      <c r="N268">
        <v>0.590353187754072</v>
      </c>
      <c r="O268">
        <f t="shared" si="18"/>
        <v>0.412578997341345</v>
      </c>
      <c r="P268">
        <f t="shared" si="17"/>
        <v>0.311898033008778</v>
      </c>
      <c r="Q268">
        <v>0.710102799849151</v>
      </c>
      <c r="R268">
        <v>4.8300515976152</v>
      </c>
      <c r="S268">
        <v>0.828474931438162</v>
      </c>
      <c r="T268">
        <f t="shared" si="19"/>
        <v>0.475004486909402</v>
      </c>
      <c r="U268">
        <f t="shared" si="20"/>
        <v>0.302438901903328</v>
      </c>
      <c r="V268" s="4">
        <v>0.821311523256577</v>
      </c>
      <c r="W268" s="4">
        <v>0.820958522151803</v>
      </c>
    </row>
    <row r="269" spans="1:23">
      <c r="A269">
        <v>27</v>
      </c>
      <c r="B269" s="1" t="s">
        <v>175</v>
      </c>
      <c r="C269" s="1">
        <v>2018</v>
      </c>
      <c r="D269">
        <v>8876.31797235023</v>
      </c>
      <c r="E269">
        <v>10936.0599078341</v>
      </c>
      <c r="F269" s="13">
        <v>13050.5224199288</v>
      </c>
      <c r="G269" s="13">
        <v>15722.7138790036</v>
      </c>
      <c r="H269">
        <v>6082.3103202847</v>
      </c>
      <c r="I269">
        <v>2327.95800711744</v>
      </c>
      <c r="J269" s="4">
        <v>6455.05713148203</v>
      </c>
      <c r="K269" s="4">
        <v>10053.7081715935</v>
      </c>
      <c r="L269">
        <v>0.680150394500348</v>
      </c>
      <c r="M269">
        <v>1.45936617912234</v>
      </c>
      <c r="N269">
        <v>0.59339117188443</v>
      </c>
      <c r="O269">
        <f t="shared" si="18"/>
        <v>0.414516128193112</v>
      </c>
      <c r="P269">
        <f t="shared" si="17"/>
        <v>0.312745755103902</v>
      </c>
      <c r="Q269">
        <v>0.695558031011322</v>
      </c>
      <c r="R269">
        <v>4.69770497337085</v>
      </c>
      <c r="S269">
        <v>0.824490737117197</v>
      </c>
      <c r="T269">
        <f t="shared" si="19"/>
        <v>0.469001988755006</v>
      </c>
      <c r="U269">
        <f t="shared" si="20"/>
        <v>0.297883970912584</v>
      </c>
      <c r="V269" s="4">
        <v>0.82050880038934</v>
      </c>
      <c r="W269" s="4">
        <v>0.800084825846148</v>
      </c>
    </row>
    <row r="270" spans="1:23">
      <c r="A270">
        <v>27</v>
      </c>
      <c r="B270" s="1" t="s">
        <v>175</v>
      </c>
      <c r="C270" s="1">
        <v>2019</v>
      </c>
      <c r="D270">
        <v>8494.66129032258</v>
      </c>
      <c r="E270">
        <v>11514.7695852535</v>
      </c>
      <c r="F270" s="13">
        <v>13502.8425531915</v>
      </c>
      <c r="G270" s="13">
        <v>16940.309929078</v>
      </c>
      <c r="H270">
        <v>6334.00496453901</v>
      </c>
      <c r="I270">
        <v>2490.43617021277</v>
      </c>
      <c r="J270" s="4">
        <v>6481.20495997601</v>
      </c>
      <c r="K270" s="4">
        <v>10664.877892318</v>
      </c>
      <c r="L270">
        <v>0.62910170631552</v>
      </c>
      <c r="M270">
        <v>1.34112008719286</v>
      </c>
      <c r="N270">
        <v>0.572854034498052</v>
      </c>
      <c r="O270">
        <f t="shared" si="18"/>
        <v>0.398625651215007</v>
      </c>
      <c r="P270">
        <f t="shared" si="17"/>
        <v>0.298281124644301</v>
      </c>
      <c r="Q270">
        <v>0.679726028240391</v>
      </c>
      <c r="R270">
        <v>4.62359554642579</v>
      </c>
      <c r="S270">
        <v>0.822177823468195</v>
      </c>
      <c r="T270">
        <f t="shared" si="19"/>
        <v>0.466750326008225</v>
      </c>
      <c r="U270">
        <f t="shared" si="20"/>
        <v>0.294345146278105</v>
      </c>
      <c r="V270" s="4">
        <v>0.752765793458069</v>
      </c>
      <c r="W270" s="4">
        <v>0.78987289032936</v>
      </c>
    </row>
    <row r="271" spans="1:21">
      <c r="A271">
        <v>27</v>
      </c>
      <c r="B271" s="1" t="s">
        <v>175</v>
      </c>
      <c r="C271" s="1">
        <v>2020</v>
      </c>
      <c r="D271">
        <v>7408.75576036866</v>
      </c>
      <c r="E271">
        <v>12043.7788018433</v>
      </c>
      <c r="F271" s="13">
        <v>12954.2407932011</v>
      </c>
      <c r="G271" s="13">
        <v>17399.3647308782</v>
      </c>
      <c r="H271">
        <v>5861.94900849858</v>
      </c>
      <c r="I271">
        <v>2485.52195467422</v>
      </c>
      <c r="J271" s="4">
        <v>6453.44810624693</v>
      </c>
      <c r="K271" s="4">
        <v>11051.1756025578</v>
      </c>
      <c r="L271">
        <v>0.571917403624075</v>
      </c>
      <c r="M271">
        <v>1.26387243383174</v>
      </c>
      <c r="N271">
        <v>0.558278997943608</v>
      </c>
      <c r="O271">
        <f t="shared" si="18"/>
        <v>0.375618451513638</v>
      </c>
      <c r="P271">
        <f t="shared" si="17"/>
        <v>0.276276585295081</v>
      </c>
      <c r="Q271">
        <v>0.692196467407201</v>
      </c>
      <c r="R271">
        <v>4.84557329264143</v>
      </c>
      <c r="S271">
        <v>0.828930380317217</v>
      </c>
      <c r="T271">
        <f t="shared" si="19"/>
        <v>0.470819176030335</v>
      </c>
      <c r="U271">
        <f t="shared" si="20"/>
        <v>0.297418972809709</v>
      </c>
    </row>
    <row r="272" spans="1:23">
      <c r="A272">
        <v>28</v>
      </c>
      <c r="B272" s="1" t="s">
        <v>180</v>
      </c>
      <c r="C272" s="1">
        <v>2011</v>
      </c>
      <c r="D272">
        <v>2539.81988838153</v>
      </c>
      <c r="E272">
        <v>4067.59766615931</v>
      </c>
      <c r="F272" s="13">
        <v>7700.10600444774</v>
      </c>
      <c r="G272" s="13">
        <v>8098.42772424018</v>
      </c>
      <c r="H272">
        <v>3804.84210526316</v>
      </c>
      <c r="I272">
        <v>1224.17420311342</v>
      </c>
      <c r="J272" s="4">
        <v>3586.10563453357</v>
      </c>
      <c r="K272" s="4">
        <v>5190.48459064024</v>
      </c>
      <c r="L272">
        <v>0.32984219787552</v>
      </c>
      <c r="M272">
        <v>0.667523071422136</v>
      </c>
      <c r="N272">
        <v>0.400308147372644</v>
      </c>
      <c r="O272">
        <f t="shared" si="18"/>
        <v>0.255752624920441</v>
      </c>
      <c r="P272">
        <f t="shared" si="17"/>
        <v>0.183698401334831</v>
      </c>
      <c r="Q272">
        <v>0.502270046071313</v>
      </c>
      <c r="R272">
        <v>3.32272780770438</v>
      </c>
      <c r="S272">
        <v>0.768664592247121</v>
      </c>
      <c r="T272">
        <f t="shared" si="19"/>
        <v>0.388045997702396</v>
      </c>
      <c r="U272">
        <f t="shared" si="20"/>
        <v>0.234355735721223</v>
      </c>
      <c r="V272" s="4">
        <v>0.345907445841797</v>
      </c>
      <c r="W272" s="4">
        <v>0.557916080515076</v>
      </c>
    </row>
    <row r="273" spans="1:23">
      <c r="A273">
        <v>28</v>
      </c>
      <c r="B273" s="1" t="s">
        <v>180</v>
      </c>
      <c r="C273" s="1">
        <v>2012</v>
      </c>
      <c r="D273">
        <v>2947.48986828774</v>
      </c>
      <c r="E273">
        <v>4741.30699088146</v>
      </c>
      <c r="F273" s="13">
        <v>8627.92641648271</v>
      </c>
      <c r="G273" s="13">
        <v>9268.0625459897</v>
      </c>
      <c r="H273">
        <v>4133.57100809419</v>
      </c>
      <c r="I273">
        <v>1380.76747608536</v>
      </c>
      <c r="J273" s="4">
        <v>4191.46102219928</v>
      </c>
      <c r="K273" s="4">
        <v>6096.56169334022</v>
      </c>
      <c r="L273">
        <v>0.341622045206237</v>
      </c>
      <c r="M273">
        <v>0.71306138506296</v>
      </c>
      <c r="N273">
        <v>0.41624975688583</v>
      </c>
      <c r="O273">
        <f t="shared" si="18"/>
        <v>0.261475639152116</v>
      </c>
      <c r="P273">
        <f t="shared" si="17"/>
        <v>0.186941891593512</v>
      </c>
      <c r="Q273">
        <v>0.511574772759063</v>
      </c>
      <c r="R273">
        <v>3.43382001169641</v>
      </c>
      <c r="S273">
        <v>0.774460849253691</v>
      </c>
      <c r="T273">
        <f t="shared" si="19"/>
        <v>0.388038970035287</v>
      </c>
      <c r="U273">
        <f t="shared" si="20"/>
        <v>0.235816333826763</v>
      </c>
      <c r="V273" s="4">
        <v>0.318338229463748</v>
      </c>
      <c r="W273" s="4">
        <v>0.580137357693681</v>
      </c>
    </row>
    <row r="274" spans="1:23">
      <c r="A274">
        <v>28</v>
      </c>
      <c r="B274" s="1" t="s">
        <v>180</v>
      </c>
      <c r="C274" s="1">
        <v>2013</v>
      </c>
      <c r="D274">
        <v>3301.02525252525</v>
      </c>
      <c r="E274">
        <v>5247.41919191919</v>
      </c>
      <c r="F274" s="13">
        <v>9452.05852231163</v>
      </c>
      <c r="G274" s="13">
        <v>10256.9202633504</v>
      </c>
      <c r="H274">
        <v>4403.69275786394</v>
      </c>
      <c r="I274">
        <v>1497.56839795172</v>
      </c>
      <c r="J274" s="4">
        <v>4685.04058358163</v>
      </c>
      <c r="K274" s="4">
        <v>6872.29014692284</v>
      </c>
      <c r="L274">
        <v>0.349238765791935</v>
      </c>
      <c r="M274">
        <v>0.74960389700903</v>
      </c>
      <c r="N274">
        <v>0.428442059537297</v>
      </c>
      <c r="O274">
        <f t="shared" si="18"/>
        <v>0.26643176519449</v>
      </c>
      <c r="P274">
        <f t="shared" si="17"/>
        <v>0.189299329714416</v>
      </c>
      <c r="Q274">
        <v>0.511597931658789</v>
      </c>
      <c r="R274">
        <v>3.5039596182026</v>
      </c>
      <c r="S274">
        <v>0.777973142574695</v>
      </c>
      <c r="T274">
        <f t="shared" si="19"/>
        <v>0.385350089301676</v>
      </c>
      <c r="U274">
        <f t="shared" si="20"/>
        <v>0.23450444884716</v>
      </c>
      <c r="V274" s="4">
        <v>0.325451631888728</v>
      </c>
      <c r="W274" s="4">
        <v>0.430830819093091</v>
      </c>
    </row>
    <row r="275" spans="1:23">
      <c r="A275">
        <v>28</v>
      </c>
      <c r="B275" s="1" t="s">
        <v>180</v>
      </c>
      <c r="C275" s="1">
        <v>2014</v>
      </c>
      <c r="D275">
        <v>3435.75878395216</v>
      </c>
      <c r="E275">
        <v>5412.58410166957</v>
      </c>
      <c r="F275" s="13">
        <v>10193.9019607843</v>
      </c>
      <c r="G275" s="13">
        <v>11022.9164851126</v>
      </c>
      <c r="H275">
        <v>4683.62018881627</v>
      </c>
      <c r="I275">
        <v>1639.0755265069</v>
      </c>
      <c r="J275" s="4">
        <v>5135.18234753294</v>
      </c>
      <c r="K275" s="4">
        <v>7332.01552763306</v>
      </c>
      <c r="L275">
        <v>0.337040595168507</v>
      </c>
      <c r="M275">
        <v>0.733569043910989</v>
      </c>
      <c r="N275">
        <v>0.423155366374121</v>
      </c>
      <c r="O275">
        <f t="shared" si="18"/>
        <v>0.259213315395793</v>
      </c>
      <c r="P275">
        <f t="shared" si="17"/>
        <v>0.183095524276864</v>
      </c>
      <c r="Q275">
        <v>0.491030128821148</v>
      </c>
      <c r="R275">
        <v>3.30221763069366</v>
      </c>
      <c r="S275">
        <v>0.767561735402314</v>
      </c>
      <c r="T275">
        <f t="shared" si="19"/>
        <v>0.376300496433517</v>
      </c>
      <c r="U275">
        <f t="shared" si="20"/>
        <v>0.227730322159613</v>
      </c>
      <c r="V275" s="4">
        <v>0.311939067334758</v>
      </c>
      <c r="W275" s="4">
        <v>0.549163653917967</v>
      </c>
    </row>
    <row r="276" spans="1:23">
      <c r="A276">
        <v>28</v>
      </c>
      <c r="B276" s="1" t="s">
        <v>180</v>
      </c>
      <c r="C276" s="1">
        <v>2015</v>
      </c>
      <c r="D276">
        <v>3661.74313951492</v>
      </c>
      <c r="E276">
        <v>5797.61385094539</v>
      </c>
      <c r="F276" s="13">
        <v>11010.0672451193</v>
      </c>
      <c r="G276" s="13">
        <v>12717.1200289226</v>
      </c>
      <c r="H276">
        <v>5008.47360809834</v>
      </c>
      <c r="I276">
        <v>1846.86550976139</v>
      </c>
      <c r="J276" s="4">
        <v>5615.15198290675</v>
      </c>
      <c r="K276" s="4">
        <v>8378.06027321583</v>
      </c>
      <c r="L276">
        <v>0.332581360130943</v>
      </c>
      <c r="M276">
        <v>0.731109600656405</v>
      </c>
      <c r="N276">
        <v>0.422335824594342</v>
      </c>
      <c r="O276">
        <f t="shared" si="18"/>
        <v>0.256328220054396</v>
      </c>
      <c r="P276">
        <f t="shared" si="17"/>
        <v>0.180497359494968</v>
      </c>
      <c r="Q276">
        <v>0.455890471880413</v>
      </c>
      <c r="R276">
        <v>3.13916407031415</v>
      </c>
      <c r="S276">
        <v>0.758405324598766</v>
      </c>
      <c r="T276">
        <f t="shared" si="19"/>
        <v>0.361841130270684</v>
      </c>
      <c r="U276">
        <f t="shared" si="20"/>
        <v>0.215582427692088</v>
      </c>
      <c r="V276" s="4">
        <v>0.300919125962732</v>
      </c>
      <c r="W276" s="4">
        <v>0.499355871760474</v>
      </c>
    </row>
    <row r="277" spans="1:23">
      <c r="A277">
        <v>28</v>
      </c>
      <c r="B277" s="1" t="s">
        <v>180</v>
      </c>
      <c r="C277" s="1">
        <v>2016</v>
      </c>
      <c r="D277">
        <v>3568.99515738499</v>
      </c>
      <c r="E277">
        <v>5980.11622276029</v>
      </c>
      <c r="F277" s="13">
        <v>11465.8742816092</v>
      </c>
      <c r="G277" s="13">
        <v>13488.161637931</v>
      </c>
      <c r="H277">
        <v>5198.67959770115</v>
      </c>
      <c r="I277">
        <v>1968.66738505747</v>
      </c>
      <c r="J277" s="4">
        <v>5891.40444355082</v>
      </c>
      <c r="K277" s="4">
        <v>8801.85985724339</v>
      </c>
      <c r="L277">
        <v>0.31127108755322</v>
      </c>
      <c r="M277">
        <v>0.686519546033034</v>
      </c>
      <c r="N277">
        <v>0.407062905169311</v>
      </c>
      <c r="O277">
        <f t="shared" si="18"/>
        <v>0.243466530811625</v>
      </c>
      <c r="P277">
        <f t="shared" si="17"/>
        <v>0.17055091496064</v>
      </c>
      <c r="Q277">
        <v>0.443360361722177</v>
      </c>
      <c r="R277">
        <v>3.03764682045856</v>
      </c>
      <c r="S277">
        <v>0.75233098770971</v>
      </c>
      <c r="T277">
        <f t="shared" si="19"/>
        <v>0.357008149282966</v>
      </c>
      <c r="U277">
        <f t="shared" si="20"/>
        <v>0.211534739675728</v>
      </c>
      <c r="V277" s="4">
        <v>0.282878689202998</v>
      </c>
      <c r="W277" s="4">
        <v>0.487144894644351</v>
      </c>
    </row>
    <row r="278" spans="1:23">
      <c r="A278">
        <v>28</v>
      </c>
      <c r="B278" s="1" t="s">
        <v>180</v>
      </c>
      <c r="C278" s="1">
        <v>2017</v>
      </c>
      <c r="D278">
        <v>3473.69138755981</v>
      </c>
      <c r="E278">
        <v>5868.06937799043</v>
      </c>
      <c r="F278" s="13">
        <v>12328.055</v>
      </c>
      <c r="G278" s="13">
        <v>14506.1064285714</v>
      </c>
      <c r="H278">
        <v>5794.52571428571</v>
      </c>
      <c r="I278">
        <v>2132.65357142857</v>
      </c>
      <c r="J278" s="4">
        <v>6094.94664610532</v>
      </c>
      <c r="K278" s="4">
        <v>9252.26592896341</v>
      </c>
      <c r="L278">
        <v>0.281771243522178</v>
      </c>
      <c r="M278">
        <v>0.599478121047222</v>
      </c>
      <c r="N278">
        <v>0.374796074518811</v>
      </c>
      <c r="O278">
        <f t="shared" si="18"/>
        <v>0.226105211436227</v>
      </c>
      <c r="P278">
        <f t="shared" si="17"/>
        <v>0.158640000214607</v>
      </c>
      <c r="Q278">
        <v>0.404524081419436</v>
      </c>
      <c r="R278">
        <v>2.75153426538923</v>
      </c>
      <c r="S278">
        <v>0.733442392029905</v>
      </c>
      <c r="T278">
        <f t="shared" si="19"/>
        <v>0.340119003110411</v>
      </c>
      <c r="U278">
        <f t="shared" si="20"/>
        <v>0.198068651995896</v>
      </c>
      <c r="V278" s="4">
        <v>0.247931765327209</v>
      </c>
      <c r="W278" s="4">
        <v>0.453871760144977</v>
      </c>
    </row>
    <row r="279" spans="1:23">
      <c r="A279">
        <v>28</v>
      </c>
      <c r="B279" s="1" t="s">
        <v>180</v>
      </c>
      <c r="C279" s="1">
        <v>2018</v>
      </c>
      <c r="D279">
        <v>3468.18912529551</v>
      </c>
      <c r="E279">
        <v>6140.39952718676</v>
      </c>
      <c r="F279" s="13">
        <v>13050.5224199288</v>
      </c>
      <c r="G279" s="13">
        <v>15722.7138790036</v>
      </c>
      <c r="H279">
        <v>6082.3103202847</v>
      </c>
      <c r="I279">
        <v>2327.95800711744</v>
      </c>
      <c r="J279" s="4">
        <v>6455.05713148203</v>
      </c>
      <c r="K279" s="4">
        <v>10053.7081715935</v>
      </c>
      <c r="L279">
        <v>0.265750980205927</v>
      </c>
      <c r="M279">
        <v>0.570209170967319</v>
      </c>
      <c r="N279">
        <v>0.363142173355187</v>
      </c>
      <c r="O279">
        <f t="shared" si="18"/>
        <v>0.216686568105093</v>
      </c>
      <c r="P279">
        <f t="shared" si="17"/>
        <v>0.150963003680454</v>
      </c>
      <c r="Q279">
        <v>0.390543234103292</v>
      </c>
      <c r="R279">
        <v>2.6376762417592</v>
      </c>
      <c r="S279">
        <v>0.725099229964348</v>
      </c>
      <c r="T279">
        <f t="shared" si="19"/>
        <v>0.331518072804998</v>
      </c>
      <c r="U279">
        <f t="shared" si="20"/>
        <v>0.192387563160765</v>
      </c>
      <c r="V279" s="4">
        <v>0.242011861292577</v>
      </c>
      <c r="W279" s="4">
        <v>0.431802779143491</v>
      </c>
    </row>
    <row r="280" spans="1:23">
      <c r="A280">
        <v>28</v>
      </c>
      <c r="B280" s="1" t="s">
        <v>180</v>
      </c>
      <c r="C280" s="1">
        <v>2019</v>
      </c>
      <c r="D280">
        <v>3473.18160377358</v>
      </c>
      <c r="E280">
        <v>6300.93632075472</v>
      </c>
      <c r="F280" s="13">
        <v>13502.8425531915</v>
      </c>
      <c r="G280" s="13">
        <v>16940.309929078</v>
      </c>
      <c r="H280">
        <v>6334.00496453901</v>
      </c>
      <c r="I280">
        <v>2490.43617021277</v>
      </c>
      <c r="J280" s="4">
        <v>6481.20495997601</v>
      </c>
      <c r="K280" s="4">
        <v>10664.877892318</v>
      </c>
      <c r="L280">
        <v>0.257218551582139</v>
      </c>
      <c r="M280">
        <v>0.548338945614698</v>
      </c>
      <c r="N280">
        <v>0.354146582160022</v>
      </c>
      <c r="O280">
        <f t="shared" si="18"/>
        <v>0.213230483669403</v>
      </c>
      <c r="P280">
        <f t="shared" si="17"/>
        <v>0.148064444715902</v>
      </c>
      <c r="Q280">
        <v>0.371949294147161</v>
      </c>
      <c r="R280">
        <v>2.53005332805474</v>
      </c>
      <c r="S280">
        <v>0.716718160586243</v>
      </c>
      <c r="T280">
        <f t="shared" si="19"/>
        <v>0.323851523116074</v>
      </c>
      <c r="U280">
        <f t="shared" si="20"/>
        <v>0.185834756409732</v>
      </c>
      <c r="V280" s="4">
        <v>0.236203987464055</v>
      </c>
      <c r="W280" s="4">
        <v>0.42389292966008</v>
      </c>
    </row>
    <row r="281" spans="1:21">
      <c r="A281">
        <v>28</v>
      </c>
      <c r="B281" s="1" t="s">
        <v>180</v>
      </c>
      <c r="C281" s="1">
        <v>2020</v>
      </c>
      <c r="D281">
        <v>3311.98588235294</v>
      </c>
      <c r="E281">
        <v>6376.59764705882</v>
      </c>
      <c r="F281" s="13">
        <v>12954.2407932011</v>
      </c>
      <c r="G281" s="13">
        <v>17399.3647308782</v>
      </c>
      <c r="H281">
        <v>5861.94900849858</v>
      </c>
      <c r="I281">
        <v>2485.52195467422</v>
      </c>
      <c r="J281" s="4">
        <v>6453.44810624693</v>
      </c>
      <c r="K281" s="4">
        <v>11051.1756025578</v>
      </c>
      <c r="L281">
        <v>0.255668080841233</v>
      </c>
      <c r="M281">
        <v>0.564997388675894</v>
      </c>
      <c r="N281">
        <v>0.361021298031637</v>
      </c>
      <c r="O281">
        <f t="shared" si="18"/>
        <v>0.211934773913705</v>
      </c>
      <c r="P281">
        <f t="shared" si="17"/>
        <v>0.145776113177726</v>
      </c>
      <c r="Q281">
        <v>0.366484509388003</v>
      </c>
      <c r="R281">
        <v>2.56549640813557</v>
      </c>
      <c r="S281">
        <v>0.719534144609359</v>
      </c>
      <c r="T281">
        <f t="shared" si="19"/>
        <v>0.320218104620114</v>
      </c>
      <c r="U281">
        <f t="shared" si="20"/>
        <v>0.183092783869581</v>
      </c>
    </row>
    <row r="282" spans="1:23">
      <c r="A282">
        <v>29</v>
      </c>
      <c r="B282" s="1" t="s">
        <v>185</v>
      </c>
      <c r="C282" s="1">
        <v>2011</v>
      </c>
      <c r="D282">
        <v>7272.51612903226</v>
      </c>
      <c r="E282">
        <v>9666.60752688172</v>
      </c>
      <c r="F282" s="13">
        <v>7700.10600444774</v>
      </c>
      <c r="G282" s="13">
        <v>8098.42772424018</v>
      </c>
      <c r="H282">
        <v>3804.84210526316</v>
      </c>
      <c r="I282">
        <v>1224.17420311342</v>
      </c>
      <c r="J282" s="4">
        <v>3586.10563453357</v>
      </c>
      <c r="K282" s="4">
        <v>5190.48459064024</v>
      </c>
      <c r="L282">
        <v>0.94446961182502</v>
      </c>
      <c r="M282">
        <v>1.9113844747913</v>
      </c>
      <c r="N282">
        <v>0.656520803535684</v>
      </c>
      <c r="O282">
        <f t="shared" si="18"/>
        <v>0.495961676864897</v>
      </c>
      <c r="P282">
        <f t="shared" si="17"/>
        <v>0.391865014668011</v>
      </c>
      <c r="Q282">
        <v>1.19364003187281</v>
      </c>
      <c r="R282">
        <v>7.89643132676445</v>
      </c>
      <c r="S282">
        <v>0.887595378048774</v>
      </c>
      <c r="T282">
        <f t="shared" si="19"/>
        <v>0.60110984633577</v>
      </c>
      <c r="U282">
        <f t="shared" si="20"/>
        <v>0.421101660668804</v>
      </c>
      <c r="V282" s="4">
        <v>1.47240930151835</v>
      </c>
      <c r="W282" s="4">
        <v>1.70802435512419</v>
      </c>
    </row>
    <row r="283" spans="1:23">
      <c r="A283">
        <v>29</v>
      </c>
      <c r="B283" s="1" t="s">
        <v>185</v>
      </c>
      <c r="C283" s="1">
        <v>2012</v>
      </c>
      <c r="D283">
        <v>8555.53099730458</v>
      </c>
      <c r="E283">
        <v>11234.3557951482</v>
      </c>
      <c r="F283" s="13">
        <v>8627.92641648271</v>
      </c>
      <c r="G283" s="13">
        <v>9268.0625459897</v>
      </c>
      <c r="H283">
        <v>4133.57100809419</v>
      </c>
      <c r="I283">
        <v>1380.76747608536</v>
      </c>
      <c r="J283" s="4">
        <v>4191.46102219928</v>
      </c>
      <c r="K283" s="4">
        <v>6096.56169334022</v>
      </c>
      <c r="L283">
        <v>0.991609175173327</v>
      </c>
      <c r="M283">
        <v>2.06976751592061</v>
      </c>
      <c r="N283">
        <v>0.674242432101539</v>
      </c>
      <c r="O283">
        <f t="shared" si="18"/>
        <v>0.506827348312798</v>
      </c>
      <c r="P283">
        <f t="shared" si="17"/>
        <v>0.400260287445148</v>
      </c>
      <c r="Q283">
        <v>1.21215796067425</v>
      </c>
      <c r="R283">
        <v>8.13631258682235</v>
      </c>
      <c r="S283">
        <v>0.890546652109699</v>
      </c>
      <c r="T283">
        <f t="shared" si="19"/>
        <v>0.600392525655377</v>
      </c>
      <c r="U283">
        <f t="shared" si="20"/>
        <v>0.422360398052332</v>
      </c>
      <c r="V283" s="4">
        <v>1.5187676306873</v>
      </c>
      <c r="W283" s="4">
        <v>1.68010545421021</v>
      </c>
    </row>
    <row r="284" spans="1:23">
      <c r="A284">
        <v>29</v>
      </c>
      <c r="B284" s="1" t="s">
        <v>185</v>
      </c>
      <c r="C284" s="1">
        <v>2013</v>
      </c>
      <c r="D284">
        <v>9828.57219251337</v>
      </c>
      <c r="E284">
        <v>12419.6363636364</v>
      </c>
      <c r="F284" s="13">
        <v>9452.05852231163</v>
      </c>
      <c r="G284" s="13">
        <v>10256.9202633504</v>
      </c>
      <c r="H284">
        <v>4403.69275786394</v>
      </c>
      <c r="I284">
        <v>1497.56839795172</v>
      </c>
      <c r="J284" s="4">
        <v>4685.04058358163</v>
      </c>
      <c r="K284" s="4">
        <v>6872.29014692284</v>
      </c>
      <c r="L284">
        <v>1.03983403925325</v>
      </c>
      <c r="M284">
        <v>2.23189326161819</v>
      </c>
      <c r="N284">
        <v>0.690583840785848</v>
      </c>
      <c r="O284">
        <f t="shared" si="18"/>
        <v>0.519554551512098</v>
      </c>
      <c r="P284">
        <f t="shared" si="17"/>
        <v>0.410110447987611</v>
      </c>
      <c r="Q284">
        <v>1.2108543349034</v>
      </c>
      <c r="R284">
        <v>8.29320141946315</v>
      </c>
      <c r="S284">
        <v>0.892394455380505</v>
      </c>
      <c r="T284">
        <f t="shared" si="19"/>
        <v>0.597399620254937</v>
      </c>
      <c r="U284">
        <f t="shared" si="20"/>
        <v>0.420308665805611</v>
      </c>
      <c r="V284" s="4">
        <v>1.51472320238984</v>
      </c>
      <c r="W284" s="4">
        <v>1.65895790664318</v>
      </c>
    </row>
    <row r="285" spans="1:23">
      <c r="A285">
        <v>29</v>
      </c>
      <c r="B285" s="1" t="s">
        <v>185</v>
      </c>
      <c r="C285" s="1">
        <v>2014</v>
      </c>
      <c r="D285">
        <v>10906.1343204654</v>
      </c>
      <c r="E285">
        <v>12763.4003172924</v>
      </c>
      <c r="F285" s="13">
        <v>10193.9019607843</v>
      </c>
      <c r="G285" s="13">
        <v>11022.9164851126</v>
      </c>
      <c r="H285">
        <v>4683.62018881627</v>
      </c>
      <c r="I285">
        <v>1639.0755265069</v>
      </c>
      <c r="J285" s="4">
        <v>5135.18234753294</v>
      </c>
      <c r="K285" s="4">
        <v>7332.01552763306</v>
      </c>
      <c r="L285">
        <v>1.06986847258498</v>
      </c>
      <c r="M285">
        <v>2.32856932902191</v>
      </c>
      <c r="N285">
        <v>0.699570625950024</v>
      </c>
      <c r="O285">
        <f t="shared" si="18"/>
        <v>0.526232451071586</v>
      </c>
      <c r="P285">
        <f t="shared" si="17"/>
        <v>0.415705867550892</v>
      </c>
      <c r="Q285">
        <v>1.15789685375287</v>
      </c>
      <c r="R285">
        <v>7.78695069927195</v>
      </c>
      <c r="S285">
        <v>0.886194877583317</v>
      </c>
      <c r="T285">
        <f t="shared" si="19"/>
        <v>0.587241730168506</v>
      </c>
      <c r="U285">
        <f t="shared" si="20"/>
        <v>0.410156951276341</v>
      </c>
      <c r="V285" s="4">
        <v>1.53846597064972</v>
      </c>
      <c r="W285" s="4">
        <v>1.5170169512317</v>
      </c>
    </row>
    <row r="286" spans="1:23">
      <c r="A286">
        <v>29</v>
      </c>
      <c r="B286" s="1" t="s">
        <v>185</v>
      </c>
      <c r="C286" s="1">
        <v>2015</v>
      </c>
      <c r="D286">
        <v>11545.635295352</v>
      </c>
      <c r="E286">
        <v>13515.7748399958</v>
      </c>
      <c r="F286" s="13">
        <v>11010.0672451193</v>
      </c>
      <c r="G286" s="13">
        <v>12717.1200289226</v>
      </c>
      <c r="H286">
        <v>5008.47360809834</v>
      </c>
      <c r="I286">
        <v>1846.86550976139</v>
      </c>
      <c r="J286" s="4">
        <v>5615.15198290675</v>
      </c>
      <c r="K286" s="4">
        <v>8378.06027321583</v>
      </c>
      <c r="L286">
        <v>1.04864348584884</v>
      </c>
      <c r="M286">
        <v>2.30522035230126</v>
      </c>
      <c r="N286">
        <v>0.697448311032047</v>
      </c>
      <c r="O286">
        <f t="shared" si="18"/>
        <v>0.520794777712105</v>
      </c>
      <c r="P286">
        <f t="shared" si="17"/>
        <v>0.409843275636906</v>
      </c>
      <c r="Q286">
        <v>1.06280154698995</v>
      </c>
      <c r="R286">
        <v>7.31822364355161</v>
      </c>
      <c r="S286">
        <v>0.879782025243429</v>
      </c>
      <c r="T286">
        <f t="shared" si="19"/>
        <v>0.569308170581835</v>
      </c>
      <c r="U286">
        <f t="shared" si="20"/>
        <v>0.390505687707594</v>
      </c>
      <c r="V286" s="4">
        <v>1.52675014903054</v>
      </c>
      <c r="W286" s="4">
        <v>1.44306778601647</v>
      </c>
    </row>
    <row r="287" spans="1:23">
      <c r="A287">
        <v>29</v>
      </c>
      <c r="B287" s="1" t="s">
        <v>185</v>
      </c>
      <c r="C287" s="1">
        <v>2016</v>
      </c>
      <c r="D287">
        <v>11495.6424870466</v>
      </c>
      <c r="E287">
        <v>13893.5233160622</v>
      </c>
      <c r="F287" s="13">
        <v>11465.8742816092</v>
      </c>
      <c r="G287" s="13">
        <v>13488.161637931</v>
      </c>
      <c r="H287">
        <v>5198.67959770115</v>
      </c>
      <c r="I287">
        <v>1968.66738505747</v>
      </c>
      <c r="J287" s="4">
        <v>5891.40444355082</v>
      </c>
      <c r="K287" s="4">
        <v>8801.85985724339</v>
      </c>
      <c r="L287">
        <v>1.00259624383682</v>
      </c>
      <c r="M287">
        <v>2.211261969699</v>
      </c>
      <c r="N287">
        <v>0.688595944698422</v>
      </c>
      <c r="O287">
        <f t="shared" si="18"/>
        <v>0.508978202345771</v>
      </c>
      <c r="P287">
        <f t="shared" si="17"/>
        <v>0.398422135578536</v>
      </c>
      <c r="Q287">
        <v>1.03005314504767</v>
      </c>
      <c r="R287">
        <v>7.05732386360258</v>
      </c>
      <c r="S287">
        <v>0.875889313011568</v>
      </c>
      <c r="T287">
        <f t="shared" si="19"/>
        <v>0.563310689101357</v>
      </c>
      <c r="U287">
        <f t="shared" si="20"/>
        <v>0.383973526876439</v>
      </c>
      <c r="V287" s="4">
        <v>1.33348383423052</v>
      </c>
      <c r="W287" s="4">
        <v>1.31932067386642</v>
      </c>
    </row>
    <row r="288" spans="1:23">
      <c r="A288">
        <v>29</v>
      </c>
      <c r="B288" s="1" t="s">
        <v>185</v>
      </c>
      <c r="C288" s="1">
        <v>2017</v>
      </c>
      <c r="D288">
        <v>11942.5846153846</v>
      </c>
      <c r="E288">
        <v>14239.5897435897</v>
      </c>
      <c r="F288" s="13">
        <v>12328.055</v>
      </c>
      <c r="G288" s="13">
        <v>14506.1064285714</v>
      </c>
      <c r="H288">
        <v>5794.52571428571</v>
      </c>
      <c r="I288">
        <v>2132.65357142857</v>
      </c>
      <c r="J288" s="4">
        <v>6094.94664610532</v>
      </c>
      <c r="K288" s="4">
        <v>9252.26592896341</v>
      </c>
      <c r="L288">
        <v>0.968732262744173</v>
      </c>
      <c r="M288">
        <v>2.06101158304322</v>
      </c>
      <c r="N288">
        <v>0.673310612236948</v>
      </c>
      <c r="O288">
        <f t="shared" si="18"/>
        <v>0.501114302786527</v>
      </c>
      <c r="P288">
        <f t="shared" si="17"/>
        <v>0.393293398406418</v>
      </c>
      <c r="Q288">
        <v>0.98162727632711</v>
      </c>
      <c r="R288">
        <v>6.67693522021548</v>
      </c>
      <c r="S288">
        <v>0.869739685002587</v>
      </c>
      <c r="T288">
        <f t="shared" si="19"/>
        <v>0.555701949567447</v>
      </c>
      <c r="U288">
        <f t="shared" si="20"/>
        <v>0.374746143114035</v>
      </c>
      <c r="V288" s="4">
        <v>1.29572998524987</v>
      </c>
      <c r="W288" s="4">
        <v>1.23757456330827</v>
      </c>
    </row>
    <row r="289" spans="1:23">
      <c r="A289">
        <v>29</v>
      </c>
      <c r="B289" s="1" t="s">
        <v>185</v>
      </c>
      <c r="C289" s="1">
        <v>2018</v>
      </c>
      <c r="D289">
        <v>12415.5177664975</v>
      </c>
      <c r="E289">
        <v>15547.9949238579</v>
      </c>
      <c r="F289" s="13">
        <v>13050.5224199288</v>
      </c>
      <c r="G289" s="13">
        <v>15722.7138790036</v>
      </c>
      <c r="H289">
        <v>6082.3103202847</v>
      </c>
      <c r="I289">
        <v>2327.95800711744</v>
      </c>
      <c r="J289" s="4">
        <v>6455.05713148203</v>
      </c>
      <c r="K289" s="4">
        <v>10053.7081715935</v>
      </c>
      <c r="L289">
        <v>0.951342587446026</v>
      </c>
      <c r="M289">
        <v>2.04125030008602</v>
      </c>
      <c r="N289">
        <v>0.671187866394386</v>
      </c>
      <c r="O289">
        <f t="shared" si="18"/>
        <v>0.49755840488578</v>
      </c>
      <c r="P289">
        <f t="shared" si="17"/>
        <v>0.388943952735991</v>
      </c>
      <c r="Q289">
        <v>0.98888748109962</v>
      </c>
      <c r="R289">
        <v>6.67881245122198</v>
      </c>
      <c r="S289">
        <v>0.869771529601447</v>
      </c>
      <c r="T289">
        <f t="shared" si="19"/>
        <v>0.556683980760077</v>
      </c>
      <c r="U289">
        <f t="shared" si="20"/>
        <v>0.376242329891042</v>
      </c>
      <c r="V289" s="4">
        <v>1.26040609586241</v>
      </c>
      <c r="W289" s="4">
        <v>1.25624068505513</v>
      </c>
    </row>
    <row r="290" spans="1:23">
      <c r="A290">
        <v>29</v>
      </c>
      <c r="B290" s="1" t="s">
        <v>185</v>
      </c>
      <c r="C290" s="1">
        <v>2019</v>
      </c>
      <c r="D290">
        <v>12378.8838383838</v>
      </c>
      <c r="E290">
        <v>15464.303030303</v>
      </c>
      <c r="F290" s="13">
        <v>13502.8425531915</v>
      </c>
      <c r="G290" s="13">
        <v>16940.309929078</v>
      </c>
      <c r="H290">
        <v>6334.00496453901</v>
      </c>
      <c r="I290">
        <v>2490.43617021277</v>
      </c>
      <c r="J290" s="4">
        <v>6481.20495997601</v>
      </c>
      <c r="K290" s="4">
        <v>10664.877892318</v>
      </c>
      <c r="L290">
        <v>0.916761325596439</v>
      </c>
      <c r="M290">
        <v>1.95435335268715</v>
      </c>
      <c r="N290">
        <v>0.661516453646127</v>
      </c>
      <c r="O290">
        <f t="shared" si="18"/>
        <v>0.49134070686889</v>
      </c>
      <c r="P290">
        <f t="shared" si="17"/>
        <v>0.382501934201038</v>
      </c>
      <c r="Q290">
        <v>0.912870136086388</v>
      </c>
      <c r="R290">
        <v>6.20947575981513</v>
      </c>
      <c r="S290">
        <v>0.861293659439998</v>
      </c>
      <c r="T290">
        <f t="shared" si="19"/>
        <v>0.540339270792521</v>
      </c>
      <c r="U290">
        <f t="shared" si="20"/>
        <v>0.359054697989144</v>
      </c>
      <c r="V290" s="4">
        <v>1.20108868314419</v>
      </c>
      <c r="W290" s="4">
        <v>1.17695574538955</v>
      </c>
    </row>
    <row r="291" spans="1:21">
      <c r="A291">
        <v>29</v>
      </c>
      <c r="B291" s="1" t="s">
        <v>185</v>
      </c>
      <c r="C291" s="1">
        <v>2020</v>
      </c>
      <c r="D291">
        <v>12529.648241206</v>
      </c>
      <c r="E291">
        <v>15643.216080402</v>
      </c>
      <c r="F291" s="13">
        <v>12954.2407932011</v>
      </c>
      <c r="G291" s="13">
        <v>17399.3647308782</v>
      </c>
      <c r="H291">
        <v>5861.94900849858</v>
      </c>
      <c r="I291">
        <v>2485.52195467422</v>
      </c>
      <c r="J291" s="4">
        <v>6453.44810624693</v>
      </c>
      <c r="K291" s="4">
        <v>11051.1756025578</v>
      </c>
      <c r="L291">
        <v>0.967223663758208</v>
      </c>
      <c r="M291">
        <v>2.13745432159862</v>
      </c>
      <c r="N291">
        <v>0.681270260058966</v>
      </c>
      <c r="O291">
        <f t="shared" si="18"/>
        <v>0.50431174754143</v>
      </c>
      <c r="P291">
        <f t="shared" si="17"/>
        <v>0.392319753710982</v>
      </c>
      <c r="Q291">
        <v>0.899068231648734</v>
      </c>
      <c r="R291">
        <v>6.29373482337732</v>
      </c>
      <c r="S291">
        <v>0.862896030056525</v>
      </c>
      <c r="T291">
        <f t="shared" si="19"/>
        <v>0.536095352257197</v>
      </c>
      <c r="U291">
        <f t="shared" si="20"/>
        <v>0.354771680906113</v>
      </c>
    </row>
    <row r="292" spans="1:23">
      <c r="A292">
        <v>30</v>
      </c>
      <c r="B292" s="1" t="s">
        <v>191</v>
      </c>
      <c r="C292" s="1">
        <v>2011</v>
      </c>
      <c r="D292">
        <v>4651.61399202209</v>
      </c>
      <c r="E292">
        <v>6252.41791960724</v>
      </c>
      <c r="F292" s="13">
        <v>7700.10600444774</v>
      </c>
      <c r="G292" s="13">
        <v>8098.42772424018</v>
      </c>
      <c r="H292">
        <v>3804.84210526316</v>
      </c>
      <c r="I292">
        <v>1224.17420311342</v>
      </c>
      <c r="J292" s="4">
        <v>3586.10563453357</v>
      </c>
      <c r="K292" s="4">
        <v>5190.48459064024</v>
      </c>
      <c r="L292">
        <v>0.604097396754697</v>
      </c>
      <c r="M292">
        <v>1.22255112389227</v>
      </c>
      <c r="N292">
        <v>0.550066592732077</v>
      </c>
      <c r="O292">
        <f t="shared" si="18"/>
        <v>0.386264492191193</v>
      </c>
      <c r="P292">
        <f t="shared" si="17"/>
        <v>0.291860012759422</v>
      </c>
      <c r="Q292">
        <v>0.772053308680219</v>
      </c>
      <c r="R292">
        <v>5.10745766714049</v>
      </c>
      <c r="S292">
        <v>0.836265750087761</v>
      </c>
      <c r="T292">
        <f t="shared" si="19"/>
        <v>0.493595962280102</v>
      </c>
      <c r="U292">
        <f t="shared" si="20"/>
        <v>0.319958664255753</v>
      </c>
      <c r="V292" s="4">
        <v>1.04716827288318</v>
      </c>
      <c r="W292" s="4">
        <v>1.34701550864396</v>
      </c>
    </row>
    <row r="293" spans="1:23">
      <c r="A293">
        <v>30</v>
      </c>
      <c r="B293" s="1" t="s">
        <v>191</v>
      </c>
      <c r="C293" s="1">
        <v>2012</v>
      </c>
      <c r="D293">
        <v>5495.29294171921</v>
      </c>
      <c r="E293">
        <v>7333.09856989082</v>
      </c>
      <c r="F293" s="13">
        <v>8627.92641648271</v>
      </c>
      <c r="G293" s="13">
        <v>9268.0625459897</v>
      </c>
      <c r="H293">
        <v>4133.57100809419</v>
      </c>
      <c r="I293">
        <v>1380.76747608536</v>
      </c>
      <c r="J293" s="4">
        <v>4191.46102219928</v>
      </c>
      <c r="K293" s="4">
        <v>6096.56169334022</v>
      </c>
      <c r="L293">
        <v>0.636919310208888</v>
      </c>
      <c r="M293">
        <v>1.32942991204422</v>
      </c>
      <c r="N293">
        <v>0.5707104150979</v>
      </c>
      <c r="O293">
        <f t="shared" si="18"/>
        <v>0.397624003259521</v>
      </c>
      <c r="P293">
        <f t="shared" si="17"/>
        <v>0.300048530882352</v>
      </c>
      <c r="Q293">
        <v>0.791222386933919</v>
      </c>
      <c r="R293">
        <v>5.31088593619038</v>
      </c>
      <c r="S293">
        <v>0.841543642190488</v>
      </c>
      <c r="T293">
        <f t="shared" si="19"/>
        <v>0.495130775353912</v>
      </c>
      <c r="U293">
        <f t="shared" si="20"/>
        <v>0.323076399845354</v>
      </c>
      <c r="V293" s="4">
        <v>1.11054758541449</v>
      </c>
      <c r="W293" s="4">
        <v>1.38568678112664</v>
      </c>
    </row>
    <row r="294" spans="1:23">
      <c r="A294">
        <v>30</v>
      </c>
      <c r="B294" s="1" t="s">
        <v>191</v>
      </c>
      <c r="C294" s="1">
        <v>2013</v>
      </c>
      <c r="D294">
        <v>6714.21222358722</v>
      </c>
      <c r="E294">
        <v>8319.16308353808</v>
      </c>
      <c r="F294" s="13">
        <v>9452.05852231163</v>
      </c>
      <c r="G294" s="13">
        <v>10256.9202633504</v>
      </c>
      <c r="H294">
        <v>4403.69275786394</v>
      </c>
      <c r="I294">
        <v>1497.56839795172</v>
      </c>
      <c r="J294" s="4">
        <v>4685.04058358163</v>
      </c>
      <c r="K294" s="4">
        <v>6872.29014692284</v>
      </c>
      <c r="L294">
        <v>0.710343911618648</v>
      </c>
      <c r="M294">
        <v>1.52467771771708</v>
      </c>
      <c r="N294">
        <v>0.603909840459066</v>
      </c>
      <c r="O294">
        <f t="shared" si="18"/>
        <v>0.424870932824307</v>
      </c>
      <c r="P294">
        <f t="shared" si="17"/>
        <v>0.322004315100047</v>
      </c>
      <c r="Q294">
        <v>0.811078069239143</v>
      </c>
      <c r="R294">
        <v>5.55511393998198</v>
      </c>
      <c r="S294">
        <v>0.847447350396056</v>
      </c>
      <c r="T294">
        <f t="shared" si="19"/>
        <v>0.498481173358594</v>
      </c>
      <c r="U294">
        <f t="shared" si="20"/>
        <v>0.326903528257363</v>
      </c>
      <c r="V294" s="4">
        <v>1.22341800635082</v>
      </c>
      <c r="W294" s="4">
        <v>1.39240404975567</v>
      </c>
    </row>
    <row r="295" spans="1:23">
      <c r="A295">
        <v>30</v>
      </c>
      <c r="B295" s="1" t="s">
        <v>191</v>
      </c>
      <c r="C295" s="1">
        <v>2014</v>
      </c>
      <c r="D295">
        <v>7501.75390266299</v>
      </c>
      <c r="E295">
        <v>8798.0303030303</v>
      </c>
      <c r="F295" s="13">
        <v>10193.9019607843</v>
      </c>
      <c r="G295" s="13">
        <v>11022.9164851126</v>
      </c>
      <c r="H295">
        <v>4683.62018881627</v>
      </c>
      <c r="I295">
        <v>1639.0755265069</v>
      </c>
      <c r="J295" s="4">
        <v>5135.18234753294</v>
      </c>
      <c r="K295" s="4">
        <v>7332.01552763306</v>
      </c>
      <c r="L295">
        <v>0.735906028086404</v>
      </c>
      <c r="M295">
        <v>1.60169988176581</v>
      </c>
      <c r="N295">
        <v>0.615635912885815</v>
      </c>
      <c r="O295">
        <f t="shared" si="18"/>
        <v>0.433112754147223</v>
      </c>
      <c r="P295">
        <f t="shared" ref="P295:P358" si="21">D295/(D295+J295+F295)</f>
        <v>0.328579872247314</v>
      </c>
      <c r="Q295">
        <v>0.798158120395163</v>
      </c>
      <c r="R295">
        <v>5.367678402093</v>
      </c>
      <c r="S295">
        <v>0.84295689310074</v>
      </c>
      <c r="T295">
        <f t="shared" si="19"/>
        <v>0.495130295200561</v>
      </c>
      <c r="U295">
        <f t="shared" si="20"/>
        <v>0.32401732822789</v>
      </c>
      <c r="V295" s="4">
        <v>1.26758444951559</v>
      </c>
      <c r="W295" s="4">
        <v>1.35686773236359</v>
      </c>
    </row>
    <row r="296" spans="1:23">
      <c r="A296">
        <v>30</v>
      </c>
      <c r="B296" s="1" t="s">
        <v>191</v>
      </c>
      <c r="C296" s="1">
        <v>2015</v>
      </c>
      <c r="D296">
        <v>8306.6525838844</v>
      </c>
      <c r="E296">
        <v>9850.76996081313</v>
      </c>
      <c r="F296" s="13">
        <v>11010.0672451193</v>
      </c>
      <c r="G296" s="13">
        <v>12717.1200289226</v>
      </c>
      <c r="H296">
        <v>5008.47360809834</v>
      </c>
      <c r="I296">
        <v>1846.86550976139</v>
      </c>
      <c r="J296" s="4">
        <v>5615.15198290675</v>
      </c>
      <c r="K296" s="4">
        <v>8378.06027321583</v>
      </c>
      <c r="L296">
        <v>0.754459750240552</v>
      </c>
      <c r="M296">
        <v>1.65851978743646</v>
      </c>
      <c r="N296">
        <v>0.623850834315485</v>
      </c>
      <c r="O296">
        <f t="shared" si="18"/>
        <v>0.438802457478039</v>
      </c>
      <c r="P296">
        <f t="shared" si="21"/>
        <v>0.333174045115865</v>
      </c>
      <c r="Q296">
        <v>0.774606981644386</v>
      </c>
      <c r="R296">
        <v>5.33377764041185</v>
      </c>
      <c r="S296">
        <v>0.842116339288637</v>
      </c>
      <c r="T296">
        <f t="shared" si="19"/>
        <v>0.490681373464234</v>
      </c>
      <c r="U296">
        <f t="shared" si="20"/>
        <v>0.318321779654847</v>
      </c>
      <c r="V296" s="4">
        <v>1.29058672893926</v>
      </c>
      <c r="W296" s="4">
        <v>1.31208504416691</v>
      </c>
    </row>
    <row r="297" spans="1:23">
      <c r="A297">
        <v>30</v>
      </c>
      <c r="B297" s="1" t="s">
        <v>191</v>
      </c>
      <c r="C297" s="1">
        <v>2016</v>
      </c>
      <c r="D297">
        <v>8810.88549618321</v>
      </c>
      <c r="E297">
        <v>10370.3786259542</v>
      </c>
      <c r="F297" s="13">
        <v>11465.8742816092</v>
      </c>
      <c r="G297" s="13">
        <v>13488.161637931</v>
      </c>
      <c r="H297">
        <v>5198.67959770115</v>
      </c>
      <c r="I297">
        <v>1968.66738505747</v>
      </c>
      <c r="J297" s="4">
        <v>5891.40444355082</v>
      </c>
      <c r="K297" s="4">
        <v>8801.85985724339</v>
      </c>
      <c r="L297">
        <v>0.768444279065183</v>
      </c>
      <c r="M297">
        <v>1.69483141451521</v>
      </c>
      <c r="N297">
        <v>0.628919273163551</v>
      </c>
      <c r="O297">
        <f t="shared" si="18"/>
        <v>0.442736494802893</v>
      </c>
      <c r="P297">
        <f t="shared" si="21"/>
        <v>0.336702468757701</v>
      </c>
      <c r="Q297">
        <v>0.768850411518713</v>
      </c>
      <c r="R297">
        <v>5.26771495513523</v>
      </c>
      <c r="S297">
        <v>0.840452221079281</v>
      </c>
      <c r="T297">
        <f t="shared" si="19"/>
        <v>0.490536152546152</v>
      </c>
      <c r="U297">
        <f t="shared" si="20"/>
        <v>0.317521481289062</v>
      </c>
      <c r="V297" s="4">
        <v>1.28498005448222</v>
      </c>
      <c r="W297" s="4">
        <v>1.29591269866975</v>
      </c>
    </row>
    <row r="298" spans="1:23">
      <c r="A298">
        <v>30</v>
      </c>
      <c r="B298" s="1" t="s">
        <v>191</v>
      </c>
      <c r="C298" s="1">
        <v>2017</v>
      </c>
      <c r="D298">
        <v>9179.27675840979</v>
      </c>
      <c r="E298">
        <v>10826.6926605505</v>
      </c>
      <c r="F298" s="13">
        <v>12328.055</v>
      </c>
      <c r="G298" s="13">
        <v>14506.1064285714</v>
      </c>
      <c r="H298">
        <v>5794.52571428571</v>
      </c>
      <c r="I298">
        <v>2132.65357142857</v>
      </c>
      <c r="J298" s="4">
        <v>6094.94664610532</v>
      </c>
      <c r="K298" s="4">
        <v>9252.26592896341</v>
      </c>
      <c r="L298">
        <v>0.744584345090104</v>
      </c>
      <c r="M298">
        <v>1.58412909201169</v>
      </c>
      <c r="N298">
        <v>0.613022428681563</v>
      </c>
      <c r="O298">
        <f t="shared" si="18"/>
        <v>0.435682095156689</v>
      </c>
      <c r="P298">
        <f t="shared" si="21"/>
        <v>0.332555038532916</v>
      </c>
      <c r="Q298">
        <v>0.746354144984491</v>
      </c>
      <c r="R298">
        <v>5.07662979379166</v>
      </c>
      <c r="S298">
        <v>0.835435095779296</v>
      </c>
      <c r="T298">
        <f t="shared" si="19"/>
        <v>0.487433896382742</v>
      </c>
      <c r="U298">
        <f t="shared" si="20"/>
        <v>0.313045317534866</v>
      </c>
      <c r="V298" s="4">
        <v>1.24850760723054</v>
      </c>
      <c r="W298" s="4">
        <v>1.23543998588923</v>
      </c>
    </row>
    <row r="299" spans="1:23">
      <c r="A299">
        <v>30</v>
      </c>
      <c r="B299" s="1" t="s">
        <v>191</v>
      </c>
      <c r="C299" s="1">
        <v>2018</v>
      </c>
      <c r="D299">
        <v>9734.28899082569</v>
      </c>
      <c r="E299">
        <v>11559.4510703364</v>
      </c>
      <c r="F299" s="13">
        <v>13050.5224199288</v>
      </c>
      <c r="G299" s="13">
        <v>15722.7138790036</v>
      </c>
      <c r="H299">
        <v>6082.3103202847</v>
      </c>
      <c r="I299">
        <v>2327.95800711744</v>
      </c>
      <c r="J299" s="4">
        <v>6455.05713148203</v>
      </c>
      <c r="K299" s="4">
        <v>10053.7081715935</v>
      </c>
      <c r="L299">
        <v>0.745892668324214</v>
      </c>
      <c r="M299">
        <v>1.60042623250601</v>
      </c>
      <c r="N299">
        <v>0.61544765719568</v>
      </c>
      <c r="O299">
        <f t="shared" si="18"/>
        <v>0.437070723316735</v>
      </c>
      <c r="P299">
        <f t="shared" si="21"/>
        <v>0.332911516916181</v>
      </c>
      <c r="Q299">
        <v>0.735207112416714</v>
      </c>
      <c r="R299">
        <v>4.96548951269517</v>
      </c>
      <c r="S299">
        <v>0.832369163021425</v>
      </c>
      <c r="T299">
        <f t="shared" si="19"/>
        <v>0.482828388921422</v>
      </c>
      <c r="U299">
        <f t="shared" si="20"/>
        <v>0.309607091091576</v>
      </c>
      <c r="V299" s="4">
        <v>1.21396539473375</v>
      </c>
      <c r="W299" s="4">
        <v>1.15776185737217</v>
      </c>
    </row>
    <row r="300" spans="1:23">
      <c r="A300">
        <v>30</v>
      </c>
      <c r="B300" s="1" t="s">
        <v>191</v>
      </c>
      <c r="C300" s="1">
        <v>2019</v>
      </c>
      <c r="D300">
        <v>9118.22817764165</v>
      </c>
      <c r="E300">
        <v>11861.32618683</v>
      </c>
      <c r="F300" s="13">
        <v>13502.8425531915</v>
      </c>
      <c r="G300" s="13">
        <v>16940.309929078</v>
      </c>
      <c r="H300">
        <v>6334.00496453901</v>
      </c>
      <c r="I300">
        <v>2490.43617021277</v>
      </c>
      <c r="J300" s="4">
        <v>6481.20495997601</v>
      </c>
      <c r="K300" s="4">
        <v>10664.877892318</v>
      </c>
      <c r="L300">
        <v>0.675282122391814</v>
      </c>
      <c r="M300">
        <v>1.43956757670544</v>
      </c>
      <c r="N300">
        <v>0.590091289313466</v>
      </c>
      <c r="O300">
        <f t="shared" si="18"/>
        <v>0.415722703170055</v>
      </c>
      <c r="P300">
        <f t="shared" si="21"/>
        <v>0.31331667236323</v>
      </c>
      <c r="Q300">
        <v>0.70018354070784</v>
      </c>
      <c r="R300">
        <v>4.76275052888292</v>
      </c>
      <c r="S300">
        <v>0.826471752509848</v>
      </c>
      <c r="T300">
        <f t="shared" si="19"/>
        <v>0.474137456852667</v>
      </c>
      <c r="U300">
        <f t="shared" si="20"/>
        <v>0.300541521968668</v>
      </c>
      <c r="V300" s="4">
        <v>1.15177795824533</v>
      </c>
      <c r="W300" s="4">
        <v>1.19832385433796</v>
      </c>
    </row>
    <row r="301" spans="1:21">
      <c r="A301">
        <v>30</v>
      </c>
      <c r="B301" s="1" t="s">
        <v>191</v>
      </c>
      <c r="C301" s="1">
        <v>2020</v>
      </c>
      <c r="D301">
        <v>9356.9018404908</v>
      </c>
      <c r="E301">
        <v>12966.2576687117</v>
      </c>
      <c r="F301" s="13">
        <v>12954.2407932011</v>
      </c>
      <c r="G301" s="13">
        <v>17399.3647308782</v>
      </c>
      <c r="H301">
        <v>5861.94900849858</v>
      </c>
      <c r="I301">
        <v>2485.52195467422</v>
      </c>
      <c r="J301" s="4">
        <v>6453.44810624693</v>
      </c>
      <c r="K301" s="4">
        <v>11051.1756025578</v>
      </c>
      <c r="L301">
        <v>0.722304146561923</v>
      </c>
      <c r="M301">
        <v>1.59621003644441</v>
      </c>
      <c r="N301">
        <v>0.614823151454445</v>
      </c>
      <c r="O301">
        <f t="shared" si="18"/>
        <v>0.431744775199774</v>
      </c>
      <c r="P301">
        <f t="shared" si="21"/>
        <v>0.325292368144109</v>
      </c>
      <c r="Q301">
        <v>0.745214429909661</v>
      </c>
      <c r="R301">
        <v>5.21671419732487</v>
      </c>
      <c r="S301">
        <v>0.839143321011876</v>
      </c>
      <c r="T301">
        <f t="shared" si="19"/>
        <v>0.489238183371304</v>
      </c>
      <c r="U301">
        <f t="shared" si="20"/>
        <v>0.313067602861026</v>
      </c>
    </row>
    <row r="302" spans="1:23">
      <c r="A302">
        <v>31</v>
      </c>
      <c r="B302" s="1" t="s">
        <v>194</v>
      </c>
      <c r="C302" s="1">
        <v>2011</v>
      </c>
      <c r="D302">
        <v>2893.31814038286</v>
      </c>
      <c r="E302">
        <v>4082.27780309936</v>
      </c>
      <c r="F302" s="13">
        <v>7700.10600444774</v>
      </c>
      <c r="G302" s="13">
        <v>8098.42772424018</v>
      </c>
      <c r="H302">
        <v>3804.84210526316</v>
      </c>
      <c r="I302">
        <v>1224.17420311342</v>
      </c>
      <c r="J302" s="4">
        <v>3586.10563453357</v>
      </c>
      <c r="K302" s="4">
        <v>5190.48459064024</v>
      </c>
      <c r="L302">
        <v>0.375750429761827</v>
      </c>
      <c r="M302">
        <v>0.760430540962684</v>
      </c>
      <c r="N302">
        <v>0.431957139613612</v>
      </c>
      <c r="O302">
        <f t="shared" si="18"/>
        <v>0.281334435932761</v>
      </c>
      <c r="P302">
        <f t="shared" si="21"/>
        <v>0.204048948406849</v>
      </c>
      <c r="Q302">
        <v>0.504082760519095</v>
      </c>
      <c r="R302">
        <v>3.33471967691933</v>
      </c>
      <c r="S302">
        <v>0.769304574566931</v>
      </c>
      <c r="T302">
        <f t="shared" si="19"/>
        <v>0.38890182535</v>
      </c>
      <c r="U302">
        <f t="shared" si="20"/>
        <v>0.235002770413183</v>
      </c>
      <c r="V302" s="4">
        <v>0.606169653238542</v>
      </c>
      <c r="W302" s="4">
        <v>0.836669346501935</v>
      </c>
    </row>
    <row r="303" spans="1:23">
      <c r="A303">
        <v>31</v>
      </c>
      <c r="B303" s="1" t="s">
        <v>194</v>
      </c>
      <c r="C303" s="1">
        <v>2012</v>
      </c>
      <c r="D303">
        <v>3483.02195926727</v>
      </c>
      <c r="E303">
        <v>4842.34611446126</v>
      </c>
      <c r="F303" s="13">
        <v>8627.92641648271</v>
      </c>
      <c r="G303" s="13">
        <v>9268.0625459897</v>
      </c>
      <c r="H303">
        <v>4133.57100809419</v>
      </c>
      <c r="I303">
        <v>1380.76747608536</v>
      </c>
      <c r="J303" s="4">
        <v>4191.46102219928</v>
      </c>
      <c r="K303" s="4">
        <v>6096.56169334022</v>
      </c>
      <c r="L303">
        <v>0.403691662531258</v>
      </c>
      <c r="M303">
        <v>0.842618150854783</v>
      </c>
      <c r="N303">
        <v>0.457293959936244</v>
      </c>
      <c r="O303">
        <f t="shared" si="18"/>
        <v>0.294970023201667</v>
      </c>
      <c r="P303">
        <f t="shared" si="21"/>
        <v>0.213650747827828</v>
      </c>
      <c r="Q303">
        <v>0.522476633107806</v>
      </c>
      <c r="R303">
        <v>3.50699607162669</v>
      </c>
      <c r="S303">
        <v>0.778122726510593</v>
      </c>
      <c r="T303">
        <f t="shared" si="19"/>
        <v>0.393057933985863</v>
      </c>
      <c r="U303">
        <f t="shared" si="20"/>
        <v>0.239637413708223</v>
      </c>
      <c r="V303" s="4">
        <v>0.617309002613902</v>
      </c>
      <c r="W303" s="4">
        <v>0.861225157336979</v>
      </c>
    </row>
    <row r="304" spans="1:23">
      <c r="A304">
        <v>31</v>
      </c>
      <c r="B304" s="1" t="s">
        <v>194</v>
      </c>
      <c r="C304" s="1">
        <v>2013</v>
      </c>
      <c r="D304">
        <v>4348.34975648431</v>
      </c>
      <c r="E304">
        <v>5594.78649903726</v>
      </c>
      <c r="F304" s="13">
        <v>9452.05852231163</v>
      </c>
      <c r="G304" s="13">
        <v>10256.9202633504</v>
      </c>
      <c r="H304">
        <v>4403.69275786394</v>
      </c>
      <c r="I304">
        <v>1497.56839795172</v>
      </c>
      <c r="J304" s="4">
        <v>4685.04058358163</v>
      </c>
      <c r="K304" s="4">
        <v>6872.29014692284</v>
      </c>
      <c r="L304">
        <v>0.460042618887728</v>
      </c>
      <c r="M304">
        <v>0.987432592503008</v>
      </c>
      <c r="N304">
        <v>0.496838280819083</v>
      </c>
      <c r="O304">
        <f t="shared" si="18"/>
        <v>0.323608161443477</v>
      </c>
      <c r="P304">
        <f t="shared" si="21"/>
        <v>0.235230953213923</v>
      </c>
      <c r="Q304">
        <v>0.545464560061788</v>
      </c>
      <c r="R304">
        <v>3.73591383651622</v>
      </c>
      <c r="S304">
        <v>0.788847509790083</v>
      </c>
      <c r="T304">
        <f t="shared" si="19"/>
        <v>0.400639363295269</v>
      </c>
      <c r="U304">
        <f t="shared" si="20"/>
        <v>0.246206093116698</v>
      </c>
      <c r="V304" s="4">
        <v>0.689300124088643</v>
      </c>
      <c r="W304" s="4">
        <v>0.889772832861496</v>
      </c>
    </row>
    <row r="305" spans="1:23">
      <c r="A305">
        <v>31</v>
      </c>
      <c r="B305" s="1" t="s">
        <v>194</v>
      </c>
      <c r="C305" s="1">
        <v>2014</v>
      </c>
      <c r="D305">
        <v>4842.72092761454</v>
      </c>
      <c r="E305">
        <v>5941.21242823371</v>
      </c>
      <c r="F305" s="13">
        <v>10193.9019607843</v>
      </c>
      <c r="G305" s="13">
        <v>11022.9164851126</v>
      </c>
      <c r="H305">
        <v>4683.62018881627</v>
      </c>
      <c r="I305">
        <v>1639.0755265069</v>
      </c>
      <c r="J305" s="4">
        <v>5135.18234753294</v>
      </c>
      <c r="K305" s="4">
        <v>7332.01552763306</v>
      </c>
      <c r="L305">
        <v>0.475060575061872</v>
      </c>
      <c r="M305">
        <v>1.03396960735163</v>
      </c>
      <c r="N305">
        <v>0.508350569061812</v>
      </c>
      <c r="O305">
        <f t="shared" si="18"/>
        <v>0.330301345526429</v>
      </c>
      <c r="P305">
        <f t="shared" si="21"/>
        <v>0.240073750017587</v>
      </c>
      <c r="Q305">
        <v>0.53898733935414</v>
      </c>
      <c r="R305">
        <v>3.62473377959298</v>
      </c>
      <c r="S305">
        <v>0.783771337409175</v>
      </c>
      <c r="T305">
        <f t="shared" si="19"/>
        <v>0.398410107147847</v>
      </c>
      <c r="U305">
        <f t="shared" si="20"/>
        <v>0.244533137455871</v>
      </c>
      <c r="V305" s="4">
        <v>0.717972573596316</v>
      </c>
      <c r="W305" s="4">
        <v>0.876302618482998</v>
      </c>
    </row>
    <row r="306" spans="1:23">
      <c r="A306">
        <v>31</v>
      </c>
      <c r="B306" s="1" t="s">
        <v>194</v>
      </c>
      <c r="C306" s="1">
        <v>2015</v>
      </c>
      <c r="D306">
        <v>5421.28542815902</v>
      </c>
      <c r="E306">
        <v>6849.59326850992</v>
      </c>
      <c r="F306" s="13">
        <v>11010.0672451193</v>
      </c>
      <c r="G306" s="13">
        <v>12717.1200289226</v>
      </c>
      <c r="H306">
        <v>5008.47360809834</v>
      </c>
      <c r="I306">
        <v>1846.86550976139</v>
      </c>
      <c r="J306" s="4">
        <v>5615.15198290675</v>
      </c>
      <c r="K306" s="4">
        <v>8378.06027321583</v>
      </c>
      <c r="L306">
        <v>0.492393489291561</v>
      </c>
      <c r="M306">
        <v>1.08242268051352</v>
      </c>
      <c r="N306">
        <v>0.519790093837528</v>
      </c>
      <c r="O306">
        <f t="shared" si="18"/>
        <v>0.337881925408238</v>
      </c>
      <c r="P306">
        <f t="shared" si="21"/>
        <v>0.245902264903389</v>
      </c>
      <c r="Q306">
        <v>0.538611985491357</v>
      </c>
      <c r="R306">
        <v>3.70876668187651</v>
      </c>
      <c r="S306">
        <v>0.78763016569734</v>
      </c>
      <c r="T306">
        <f t="shared" si="19"/>
        <v>0.401158782151076</v>
      </c>
      <c r="U306">
        <f t="shared" si="20"/>
        <v>0.245111782752262</v>
      </c>
      <c r="V306" s="4">
        <v>0.753713628079239</v>
      </c>
      <c r="W306" s="4">
        <v>0.904593779222909</v>
      </c>
    </row>
    <row r="307" spans="1:23">
      <c r="A307">
        <v>31</v>
      </c>
      <c r="B307" s="1" t="s">
        <v>194</v>
      </c>
      <c r="C307" s="1">
        <v>2016</v>
      </c>
      <c r="D307">
        <v>5788.42286348502</v>
      </c>
      <c r="E307">
        <v>7076.60821309656</v>
      </c>
      <c r="F307" s="13">
        <v>11465.8742816092</v>
      </c>
      <c r="G307" s="13">
        <v>13488.161637931</v>
      </c>
      <c r="H307">
        <v>5198.67959770115</v>
      </c>
      <c r="I307">
        <v>1968.66738505747</v>
      </c>
      <c r="J307" s="4">
        <v>5891.40444355082</v>
      </c>
      <c r="K307" s="4">
        <v>8801.85985724339</v>
      </c>
      <c r="L307">
        <v>0.504839205569297</v>
      </c>
      <c r="M307">
        <v>1.11344097182766</v>
      </c>
      <c r="N307">
        <v>0.52683797970699</v>
      </c>
      <c r="O307">
        <f t="shared" si="18"/>
        <v>0.342946381226439</v>
      </c>
      <c r="P307">
        <f t="shared" si="21"/>
        <v>0.250086299666316</v>
      </c>
      <c r="Q307">
        <v>0.524653277670985</v>
      </c>
      <c r="R307">
        <v>3.59461850529412</v>
      </c>
      <c r="S307">
        <v>0.782354073826204</v>
      </c>
      <c r="T307">
        <f t="shared" si="19"/>
        <v>0.396512271158698</v>
      </c>
      <c r="U307">
        <f t="shared" si="20"/>
        <v>0.240974476247217</v>
      </c>
      <c r="V307" s="4">
        <v>0.779654411383716</v>
      </c>
      <c r="W307" s="4">
        <v>0.888552043576345</v>
      </c>
    </row>
    <row r="308" spans="1:23">
      <c r="A308">
        <v>31</v>
      </c>
      <c r="B308" s="1" t="s">
        <v>194</v>
      </c>
      <c r="C308" s="1">
        <v>2017</v>
      </c>
      <c r="D308">
        <v>5937.43171806167</v>
      </c>
      <c r="E308">
        <v>7471.31167400881</v>
      </c>
      <c r="F308" s="13">
        <v>12328.055</v>
      </c>
      <c r="G308" s="13">
        <v>14506.1064285714</v>
      </c>
      <c r="H308">
        <v>5794.52571428571</v>
      </c>
      <c r="I308">
        <v>2132.65357142857</v>
      </c>
      <c r="J308" s="4">
        <v>6094.94664610532</v>
      </c>
      <c r="K308" s="4">
        <v>9252.26592896341</v>
      </c>
      <c r="L308">
        <v>0.481619502675943</v>
      </c>
      <c r="M308">
        <v>1.02466224343843</v>
      </c>
      <c r="N308">
        <v>0.506090458672393</v>
      </c>
      <c r="O308">
        <f t="shared" si="18"/>
        <v>0.333060170848073</v>
      </c>
      <c r="P308">
        <f t="shared" si="21"/>
        <v>0.243732598238393</v>
      </c>
      <c r="Q308">
        <v>0.515045971212042</v>
      </c>
      <c r="R308">
        <v>3.50329363104393</v>
      </c>
      <c r="S308">
        <v>0.777940307266132</v>
      </c>
      <c r="T308">
        <f t="shared" si="19"/>
        <v>0.396225078325931</v>
      </c>
      <c r="U308">
        <f t="shared" si="20"/>
        <v>0.239237504499322</v>
      </c>
      <c r="V308" s="4">
        <v>0.796779600456739</v>
      </c>
      <c r="W308" s="4">
        <v>0.917680201956629</v>
      </c>
    </row>
    <row r="309" spans="1:23">
      <c r="A309">
        <v>31</v>
      </c>
      <c r="B309" s="1" t="s">
        <v>194</v>
      </c>
      <c r="C309" s="1">
        <v>2018</v>
      </c>
      <c r="D309">
        <v>6234.13347921225</v>
      </c>
      <c r="E309">
        <v>8025.09190371991</v>
      </c>
      <c r="F309" s="13">
        <v>13050.5224199288</v>
      </c>
      <c r="G309" s="13">
        <v>15722.7138790036</v>
      </c>
      <c r="H309">
        <v>6082.3103202847</v>
      </c>
      <c r="I309">
        <v>2327.95800711744</v>
      </c>
      <c r="J309" s="4">
        <v>6455.05713148203</v>
      </c>
      <c r="K309" s="4">
        <v>10053.7081715935</v>
      </c>
      <c r="L309">
        <v>0.47769225465583</v>
      </c>
      <c r="M309">
        <v>1.02496142928144</v>
      </c>
      <c r="N309">
        <v>0.506163433268528</v>
      </c>
      <c r="O309">
        <f t="shared" si="18"/>
        <v>0.332106287192194</v>
      </c>
      <c r="P309">
        <f t="shared" si="21"/>
        <v>0.242199028085331</v>
      </c>
      <c r="Q309">
        <v>0.510413912348605</v>
      </c>
      <c r="R309">
        <v>3.44726660841141</v>
      </c>
      <c r="S309">
        <v>0.775142781386518</v>
      </c>
      <c r="T309">
        <f t="shared" si="19"/>
        <v>0.393256580555492</v>
      </c>
      <c r="U309">
        <f t="shared" si="20"/>
        <v>0.237418120222836</v>
      </c>
      <c r="V309" s="4">
        <v>0.808371082198302</v>
      </c>
      <c r="W309" s="4">
        <v>0.886323960019442</v>
      </c>
    </row>
    <row r="310" spans="1:23">
      <c r="A310">
        <v>31</v>
      </c>
      <c r="B310" s="1" t="s">
        <v>194</v>
      </c>
      <c r="C310" s="1">
        <v>2019</v>
      </c>
      <c r="D310">
        <v>6220.66557734205</v>
      </c>
      <c r="E310">
        <v>8473.88235294118</v>
      </c>
      <c r="F310" s="13">
        <v>13502.8425531915</v>
      </c>
      <c r="G310" s="13">
        <v>16940.309929078</v>
      </c>
      <c r="H310">
        <v>6334.00496453901</v>
      </c>
      <c r="I310">
        <v>2490.43617021277</v>
      </c>
      <c r="J310" s="4">
        <v>6481.20495997601</v>
      </c>
      <c r="K310" s="4">
        <v>10664.877892318</v>
      </c>
      <c r="L310">
        <v>0.46069303947203</v>
      </c>
      <c r="M310">
        <v>0.982106204868564</v>
      </c>
      <c r="N310">
        <v>0.495486166410386</v>
      </c>
      <c r="O310">
        <f t="shared" si="18"/>
        <v>0.32678641845158</v>
      </c>
      <c r="P310">
        <f t="shared" si="21"/>
        <v>0.237387280519204</v>
      </c>
      <c r="Q310">
        <v>0.50022003070887</v>
      </c>
      <c r="R310">
        <v>3.40256957969624</v>
      </c>
      <c r="S310">
        <v>0.77285992148499</v>
      </c>
      <c r="T310">
        <f t="shared" si="19"/>
        <v>0.391779804952882</v>
      </c>
      <c r="U310">
        <f t="shared" si="20"/>
        <v>0.2348697544586</v>
      </c>
      <c r="V310" s="4">
        <v>0.790814202663774</v>
      </c>
      <c r="W310" s="4">
        <v>0.942622097650614</v>
      </c>
    </row>
    <row r="311" spans="1:21">
      <c r="A311">
        <v>31</v>
      </c>
      <c r="B311" s="1" t="s">
        <v>194</v>
      </c>
      <c r="C311" s="1">
        <v>2020</v>
      </c>
      <c r="D311">
        <v>6224.51193058568</v>
      </c>
      <c r="E311">
        <v>8610.62906724512</v>
      </c>
      <c r="F311" s="13">
        <v>12954.2407932011</v>
      </c>
      <c r="G311" s="13">
        <v>17399.3647308782</v>
      </c>
      <c r="H311">
        <v>5861.94900849858</v>
      </c>
      <c r="I311">
        <v>2485.52195467422</v>
      </c>
      <c r="J311" s="4">
        <v>6453.44810624693</v>
      </c>
      <c r="K311" s="4">
        <v>11051.1756025578</v>
      </c>
      <c r="L311">
        <v>0.480499940517744</v>
      </c>
      <c r="M311">
        <v>1.06185023471911</v>
      </c>
      <c r="N311">
        <v>0.514998721458433</v>
      </c>
      <c r="O311">
        <f t="shared" si="18"/>
        <v>0.335735839661693</v>
      </c>
      <c r="P311">
        <f t="shared" si="21"/>
        <v>0.242839542802439</v>
      </c>
      <c r="Q311">
        <v>0.494881807492895</v>
      </c>
      <c r="R311">
        <v>3.46431422625423</v>
      </c>
      <c r="S311">
        <v>0.776001430607395</v>
      </c>
      <c r="T311">
        <f t="shared" si="19"/>
        <v>0.388788643128092</v>
      </c>
      <c r="U311">
        <f t="shared" si="20"/>
        <v>0.232335601020913</v>
      </c>
    </row>
    <row r="312" spans="1:23">
      <c r="A312">
        <v>32</v>
      </c>
      <c r="B312" s="1" t="s">
        <v>200</v>
      </c>
      <c r="C312" s="1">
        <v>2011</v>
      </c>
      <c r="D312">
        <v>2445.09563164109</v>
      </c>
      <c r="E312">
        <v>3546.51593860685</v>
      </c>
      <c r="F312" s="13">
        <v>7700.10600444774</v>
      </c>
      <c r="G312" s="13">
        <v>8098.42772424018</v>
      </c>
      <c r="H312">
        <v>3804.84210526316</v>
      </c>
      <c r="I312">
        <v>1224.17420311342</v>
      </c>
      <c r="J312" s="4">
        <v>3586.10563453357</v>
      </c>
      <c r="K312" s="4">
        <v>5190.48459064024</v>
      </c>
      <c r="L312">
        <v>0.317540515705725</v>
      </c>
      <c r="M312">
        <v>0.642627358506897</v>
      </c>
      <c r="N312">
        <v>0.39121919842552</v>
      </c>
      <c r="O312">
        <f t="shared" si="18"/>
        <v>0.248585283666116</v>
      </c>
      <c r="P312">
        <f t="shared" si="21"/>
        <v>0.178067214100749</v>
      </c>
      <c r="Q312">
        <v>0.437926478986956</v>
      </c>
      <c r="R312">
        <v>2.89706802315149</v>
      </c>
      <c r="S312">
        <v>0.743396832167349</v>
      </c>
      <c r="T312">
        <f t="shared" si="19"/>
        <v>0.356033905025821</v>
      </c>
      <c r="U312">
        <f t="shared" si="20"/>
        <v>0.210657898641351</v>
      </c>
      <c r="V312" s="4">
        <v>0.952124096827843</v>
      </c>
      <c r="W312" s="4">
        <v>1.11790496095522</v>
      </c>
    </row>
    <row r="313" spans="1:23">
      <c r="A313">
        <v>32</v>
      </c>
      <c r="B313" s="1" t="s">
        <v>200</v>
      </c>
      <c r="C313" s="1">
        <v>2012</v>
      </c>
      <c r="D313">
        <v>2899.61751859285</v>
      </c>
      <c r="E313">
        <v>4279.1712902845</v>
      </c>
      <c r="F313" s="13">
        <v>8627.92641648271</v>
      </c>
      <c r="G313" s="13">
        <v>9268.0625459897</v>
      </c>
      <c r="H313">
        <v>4133.57100809419</v>
      </c>
      <c r="I313">
        <v>1380.76747608536</v>
      </c>
      <c r="J313" s="4">
        <v>4191.46102219928</v>
      </c>
      <c r="K313" s="4">
        <v>6096.56169334022</v>
      </c>
      <c r="L313">
        <v>0.33607351043855</v>
      </c>
      <c r="M313">
        <v>0.701480030926028</v>
      </c>
      <c r="N313">
        <v>0.412276381841666</v>
      </c>
      <c r="O313">
        <f t="shared" si="18"/>
        <v>0.258325884114622</v>
      </c>
      <c r="P313">
        <f t="shared" si="21"/>
        <v>0.184465716912373</v>
      </c>
      <c r="Q313">
        <v>0.461711524825229</v>
      </c>
      <c r="R313">
        <v>3.09912520710327</v>
      </c>
      <c r="S313">
        <v>0.756045509840215</v>
      </c>
      <c r="T313">
        <f t="shared" si="19"/>
        <v>0.363983423889563</v>
      </c>
      <c r="U313">
        <f t="shared" si="20"/>
        <v>0.217838313569969</v>
      </c>
      <c r="V313" s="4">
        <v>0.94895399262506</v>
      </c>
      <c r="W313" s="4">
        <v>1.12338664299857</v>
      </c>
    </row>
    <row r="314" spans="1:23">
      <c r="A314">
        <v>32</v>
      </c>
      <c r="B314" s="1" t="s">
        <v>200</v>
      </c>
      <c r="C314" s="1">
        <v>2013</v>
      </c>
      <c r="D314">
        <v>3564.95163953763</v>
      </c>
      <c r="E314">
        <v>5051.54753479594</v>
      </c>
      <c r="F314" s="13">
        <v>9452.05852231163</v>
      </c>
      <c r="G314" s="13">
        <v>10256.9202633504</v>
      </c>
      <c r="H314">
        <v>4403.69275786394</v>
      </c>
      <c r="I314">
        <v>1497.56839795172</v>
      </c>
      <c r="J314" s="4">
        <v>4685.04058358163</v>
      </c>
      <c r="K314" s="4">
        <v>6872.29014692284</v>
      </c>
      <c r="L314">
        <v>0.37716140152143</v>
      </c>
      <c r="M314">
        <v>0.809536867251122</v>
      </c>
      <c r="N314">
        <v>0.447372408875479</v>
      </c>
      <c r="O314">
        <f t="shared" si="18"/>
        <v>0.281732289439422</v>
      </c>
      <c r="P314">
        <f t="shared" si="21"/>
        <v>0.201386364258265</v>
      </c>
      <c r="Q314">
        <v>0.492501394677496</v>
      </c>
      <c r="R314">
        <v>3.37316648889302</v>
      </c>
      <c r="S314">
        <v>0.771332739665914</v>
      </c>
      <c r="T314">
        <f t="shared" si="19"/>
        <v>0.376379904222372</v>
      </c>
      <c r="U314">
        <f t="shared" si="20"/>
        <v>0.2277445859743</v>
      </c>
      <c r="V314" s="4">
        <v>1.33860477203784</v>
      </c>
      <c r="W314" s="4">
        <v>1.47866574291802</v>
      </c>
    </row>
    <row r="315" spans="1:23">
      <c r="A315">
        <v>32</v>
      </c>
      <c r="B315" s="1" t="s">
        <v>200</v>
      </c>
      <c r="C315" s="1">
        <v>2014</v>
      </c>
      <c r="D315">
        <v>3885.55749331473</v>
      </c>
      <c r="E315">
        <v>5428.03511219626</v>
      </c>
      <c r="F315" s="13">
        <v>10193.9019607843</v>
      </c>
      <c r="G315" s="13">
        <v>11022.9164851126</v>
      </c>
      <c r="H315">
        <v>4683.62018881627</v>
      </c>
      <c r="I315">
        <v>1639.0755265069</v>
      </c>
      <c r="J315" s="4">
        <v>5135.18234753294</v>
      </c>
      <c r="K315" s="4">
        <v>7332.01552763306</v>
      </c>
      <c r="L315">
        <v>0.381164887426068</v>
      </c>
      <c r="M315">
        <v>0.829605590690897</v>
      </c>
      <c r="N315">
        <v>0.453434114386161</v>
      </c>
      <c r="O315">
        <f t="shared" si="18"/>
        <v>0.283527102681497</v>
      </c>
      <c r="P315">
        <f t="shared" si="21"/>
        <v>0.202218575471166</v>
      </c>
      <c r="Q315">
        <v>0.492431845920932</v>
      </c>
      <c r="R315">
        <v>3.31164429241657</v>
      </c>
      <c r="S315">
        <v>0.768069921315442</v>
      </c>
      <c r="T315">
        <f t="shared" si="19"/>
        <v>0.376969758407041</v>
      </c>
      <c r="U315">
        <f t="shared" si="20"/>
        <v>0.228232040337125</v>
      </c>
      <c r="V315" s="4">
        <v>1.32845489201745</v>
      </c>
      <c r="W315" s="4">
        <v>1.48438991451826</v>
      </c>
    </row>
    <row r="316" spans="1:23">
      <c r="A316">
        <v>32</v>
      </c>
      <c r="B316" s="1" t="s">
        <v>200</v>
      </c>
      <c r="C316" s="1">
        <v>2015</v>
      </c>
      <c r="D316">
        <v>4249.47662086139</v>
      </c>
      <c r="E316">
        <v>5938.02107350364</v>
      </c>
      <c r="F316" s="13">
        <v>11010.0672451193</v>
      </c>
      <c r="G316" s="13">
        <v>12717.1200289226</v>
      </c>
      <c r="H316">
        <v>5008.47360809834</v>
      </c>
      <c r="I316">
        <v>1846.86550976139</v>
      </c>
      <c r="J316" s="4">
        <v>5615.15198290675</v>
      </c>
      <c r="K316" s="4">
        <v>8378.06027321583</v>
      </c>
      <c r="L316">
        <v>0.385962821684414</v>
      </c>
      <c r="M316">
        <v>0.84845742503071</v>
      </c>
      <c r="N316">
        <v>0.459008367485994</v>
      </c>
      <c r="O316">
        <f t="shared" si="18"/>
        <v>0.285715552836782</v>
      </c>
      <c r="P316">
        <f t="shared" si="21"/>
        <v>0.203570708364974</v>
      </c>
      <c r="Q316">
        <v>0.466931275320101</v>
      </c>
      <c r="R316">
        <v>3.2151886762295</v>
      </c>
      <c r="S316">
        <v>0.762762695383187</v>
      </c>
      <c r="T316">
        <f t="shared" si="19"/>
        <v>0.367384804654151</v>
      </c>
      <c r="U316">
        <f t="shared" si="20"/>
        <v>0.219656598972182</v>
      </c>
      <c r="V316" s="4">
        <v>0.853378623189783</v>
      </c>
      <c r="W316" s="4">
        <v>0.864795296021448</v>
      </c>
    </row>
    <row r="317" spans="1:23">
      <c r="A317">
        <v>32</v>
      </c>
      <c r="B317" s="1" t="s">
        <v>200</v>
      </c>
      <c r="C317" s="1">
        <v>2016</v>
      </c>
      <c r="D317">
        <v>4469.3698630137</v>
      </c>
      <c r="E317">
        <v>6342.97488584475</v>
      </c>
      <c r="F317" s="13">
        <v>11465.8742816092</v>
      </c>
      <c r="G317" s="13">
        <v>13488.161637931</v>
      </c>
      <c r="H317">
        <v>5198.67959770115</v>
      </c>
      <c r="I317">
        <v>1968.66738505747</v>
      </c>
      <c r="J317" s="4">
        <v>5891.40444355082</v>
      </c>
      <c r="K317" s="4">
        <v>8801.85985724339</v>
      </c>
      <c r="L317">
        <v>0.389797563905126</v>
      </c>
      <c r="M317">
        <v>0.859712505650483</v>
      </c>
      <c r="N317">
        <v>0.462282478091836</v>
      </c>
      <c r="O317">
        <f t="shared" si="18"/>
        <v>0.287244648206349</v>
      </c>
      <c r="P317">
        <f t="shared" si="21"/>
        <v>0.204766656912932</v>
      </c>
      <c r="Q317">
        <v>0.47026237200533</v>
      </c>
      <c r="R317">
        <v>3.22196371717693</v>
      </c>
      <c r="S317">
        <v>0.763143393219716</v>
      </c>
      <c r="T317">
        <f t="shared" si="19"/>
        <v>0.370641545976309</v>
      </c>
      <c r="U317">
        <f t="shared" si="20"/>
        <v>0.221526758898678</v>
      </c>
      <c r="V317" s="4">
        <v>0.854025531110731</v>
      </c>
      <c r="W317" s="4">
        <v>0.847797368896964</v>
      </c>
    </row>
    <row r="318" spans="1:23">
      <c r="A318">
        <v>32</v>
      </c>
      <c r="B318" s="1" t="s">
        <v>200</v>
      </c>
      <c r="C318" s="1">
        <v>2017</v>
      </c>
      <c r="D318">
        <v>4368.13816534541</v>
      </c>
      <c r="E318">
        <v>6450.92865232163</v>
      </c>
      <c r="F318" s="13">
        <v>12328.055</v>
      </c>
      <c r="G318" s="13">
        <v>14506.1064285714</v>
      </c>
      <c r="H318">
        <v>5794.52571428571</v>
      </c>
      <c r="I318">
        <v>2132.65357142857</v>
      </c>
      <c r="J318" s="4">
        <v>6094.94664610532</v>
      </c>
      <c r="K318" s="4">
        <v>9252.26592896341</v>
      </c>
      <c r="L318">
        <v>0.354325006284074</v>
      </c>
      <c r="M318">
        <v>0.75383877485888</v>
      </c>
      <c r="N318">
        <v>0.429822162484426</v>
      </c>
      <c r="O318">
        <f t="shared" si="18"/>
        <v>0.26868266763006</v>
      </c>
      <c r="P318">
        <f t="shared" si="21"/>
        <v>0.191659487041134</v>
      </c>
      <c r="Q318">
        <v>0.444704351514738</v>
      </c>
      <c r="R318">
        <v>3.02483663485975</v>
      </c>
      <c r="S318">
        <v>0.751542710742881</v>
      </c>
      <c r="T318">
        <f t="shared" si="19"/>
        <v>0.361683313128014</v>
      </c>
      <c r="U318">
        <f t="shared" si="20"/>
        <v>0.213541142518222</v>
      </c>
      <c r="V318" s="4">
        <v>0.760921281018339</v>
      </c>
      <c r="W318" s="4">
        <v>0.777562434488148</v>
      </c>
    </row>
    <row r="319" spans="1:23">
      <c r="A319">
        <v>32</v>
      </c>
      <c r="B319" s="1" t="s">
        <v>200</v>
      </c>
      <c r="C319" s="1">
        <v>2018</v>
      </c>
      <c r="D319">
        <v>4489.5241301908</v>
      </c>
      <c r="E319">
        <v>6954.26150392817</v>
      </c>
      <c r="F319" s="13">
        <v>13050.5224199288</v>
      </c>
      <c r="G319" s="13">
        <v>15722.7138790036</v>
      </c>
      <c r="H319">
        <v>6082.3103202847</v>
      </c>
      <c r="I319">
        <v>2327.95800711744</v>
      </c>
      <c r="J319" s="4">
        <v>6455.05713148203</v>
      </c>
      <c r="K319" s="4">
        <v>10053.7081715935</v>
      </c>
      <c r="L319">
        <v>0.344011066050127</v>
      </c>
      <c r="M319">
        <v>0.73812809504607</v>
      </c>
      <c r="N319">
        <v>0.424668410314434</v>
      </c>
      <c r="O319">
        <f t="shared" si="18"/>
        <v>0.263672562227865</v>
      </c>
      <c r="P319">
        <f t="shared" si="21"/>
        <v>0.187101676648856</v>
      </c>
      <c r="Q319">
        <v>0.442306688110316</v>
      </c>
      <c r="R319">
        <v>2.98727961701473</v>
      </c>
      <c r="S319">
        <v>0.749202439745448</v>
      </c>
      <c r="T319">
        <f t="shared" si="19"/>
        <v>0.359654918970973</v>
      </c>
      <c r="U319">
        <f t="shared" si="20"/>
        <v>0.212469180252323</v>
      </c>
      <c r="V319" s="4">
        <v>0.757752746588015</v>
      </c>
      <c r="W319" s="4">
        <v>0.817213137754673</v>
      </c>
    </row>
    <row r="320" spans="1:23">
      <c r="A320">
        <v>32</v>
      </c>
      <c r="B320" s="1" t="s">
        <v>200</v>
      </c>
      <c r="C320" s="1">
        <v>2019</v>
      </c>
      <c r="D320">
        <v>4530.34116331096</v>
      </c>
      <c r="E320">
        <v>7464.22371364653</v>
      </c>
      <c r="F320" s="13">
        <v>13502.8425531915</v>
      </c>
      <c r="G320" s="13">
        <v>16940.309929078</v>
      </c>
      <c r="H320">
        <v>6334.00496453901</v>
      </c>
      <c r="I320">
        <v>2490.43617021277</v>
      </c>
      <c r="J320" s="4">
        <v>6481.20495997601</v>
      </c>
      <c r="K320" s="4">
        <v>10664.877892318</v>
      </c>
      <c r="L320">
        <v>0.335510182057198</v>
      </c>
      <c r="M320">
        <v>0.715241176581661</v>
      </c>
      <c r="N320">
        <v>0.416991608146371</v>
      </c>
      <c r="O320">
        <f t="shared" si="18"/>
        <v>0.261181737055941</v>
      </c>
      <c r="P320">
        <f t="shared" si="21"/>
        <v>0.184803350517887</v>
      </c>
      <c r="Q320">
        <v>0.440619076327181</v>
      </c>
      <c r="R320">
        <v>2.99715519832368</v>
      </c>
      <c r="S320">
        <v>0.749822073353725</v>
      </c>
      <c r="T320">
        <f t="shared" si="19"/>
        <v>0.361997625488496</v>
      </c>
      <c r="U320">
        <f t="shared" si="20"/>
        <v>0.21284143037838</v>
      </c>
      <c r="V320" s="4">
        <v>0.73074968152039</v>
      </c>
      <c r="W320" s="4">
        <v>0.806121884691751</v>
      </c>
    </row>
    <row r="321" spans="1:21">
      <c r="A321">
        <v>32</v>
      </c>
      <c r="B321" s="1" t="s">
        <v>200</v>
      </c>
      <c r="C321" s="1">
        <v>2020</v>
      </c>
      <c r="D321">
        <v>4590.63545150502</v>
      </c>
      <c r="E321">
        <v>7758.08249721293</v>
      </c>
      <c r="F321" s="13">
        <v>12954.2407932011</v>
      </c>
      <c r="G321" s="13">
        <v>17399.3647308782</v>
      </c>
      <c r="H321">
        <v>5861.94900849858</v>
      </c>
      <c r="I321">
        <v>2485.52195467422</v>
      </c>
      <c r="J321" s="4">
        <v>6453.44810624693</v>
      </c>
      <c r="K321" s="4">
        <v>11051.1756025578</v>
      </c>
      <c r="L321">
        <v>0.354373175918912</v>
      </c>
      <c r="M321">
        <v>0.783124425826559</v>
      </c>
      <c r="N321">
        <v>0.439186640306127</v>
      </c>
      <c r="O321">
        <f t="shared" si="18"/>
        <v>0.271538306430883</v>
      </c>
      <c r="P321">
        <f t="shared" si="21"/>
        <v>0.191289832755457</v>
      </c>
      <c r="Q321">
        <v>0.445883089251234</v>
      </c>
      <c r="R321">
        <v>3.12130918120568</v>
      </c>
      <c r="S321">
        <v>0.757358655700893</v>
      </c>
      <c r="T321">
        <f t="shared" si="19"/>
        <v>0.364318507980718</v>
      </c>
      <c r="U321">
        <f t="shared" si="20"/>
        <v>0.214260634365969</v>
      </c>
    </row>
    <row r="322" spans="1:23">
      <c r="A322">
        <v>33</v>
      </c>
      <c r="B322" s="1" t="s">
        <v>205</v>
      </c>
      <c r="C322" s="1">
        <v>2011</v>
      </c>
      <c r="D322">
        <v>2468.57193923146</v>
      </c>
      <c r="E322">
        <v>3724.27882037534</v>
      </c>
      <c r="F322" s="13">
        <v>7700.10600444774</v>
      </c>
      <c r="G322" s="13">
        <v>8098.42772424018</v>
      </c>
      <c r="H322">
        <v>3804.84210526316</v>
      </c>
      <c r="I322">
        <v>1224.17420311342</v>
      </c>
      <c r="J322" s="4">
        <v>3586.10563453357</v>
      </c>
      <c r="K322" s="4">
        <v>5190.48459064024</v>
      </c>
      <c r="L322">
        <v>0.320589344848702</v>
      </c>
      <c r="M322">
        <v>0.648797471994102</v>
      </c>
      <c r="N322">
        <v>0.393497371881234</v>
      </c>
      <c r="O322">
        <f t="shared" si="18"/>
        <v>0.250374462407359</v>
      </c>
      <c r="P322">
        <f t="shared" si="21"/>
        <v>0.179470067645529</v>
      </c>
      <c r="Q322">
        <v>0.459876774503752</v>
      </c>
      <c r="R322">
        <v>3.04227846894947</v>
      </c>
      <c r="S322">
        <v>0.752614767220655</v>
      </c>
      <c r="T322">
        <f t="shared" si="19"/>
        <v>0.367324364949777</v>
      </c>
      <c r="U322">
        <f t="shared" si="20"/>
        <v>0.218905365299615</v>
      </c>
      <c r="V322" s="4">
        <v>0.493063105303501</v>
      </c>
      <c r="W322" s="4">
        <v>0.667946919613756</v>
      </c>
    </row>
    <row r="323" spans="1:23">
      <c r="A323">
        <v>33</v>
      </c>
      <c r="B323" s="1" t="s">
        <v>205</v>
      </c>
      <c r="C323" s="1">
        <v>2012</v>
      </c>
      <c r="D323">
        <v>2842.21864376454</v>
      </c>
      <c r="E323">
        <v>4341.88047951333</v>
      </c>
      <c r="F323" s="13">
        <v>8627.92641648271</v>
      </c>
      <c r="G323" s="13">
        <v>9268.0625459897</v>
      </c>
      <c r="H323">
        <v>4133.57100809419</v>
      </c>
      <c r="I323">
        <v>1380.76747608536</v>
      </c>
      <c r="J323" s="4">
        <v>4191.46102219928</v>
      </c>
      <c r="K323" s="4">
        <v>6096.56169334022</v>
      </c>
      <c r="L323">
        <v>0.329420825649926</v>
      </c>
      <c r="M323">
        <v>0.687594004844485</v>
      </c>
      <c r="N323">
        <v>0.407440416871976</v>
      </c>
      <c r="O323">
        <f t="shared" ref="O323:O386" si="22">D323/(D323+J323+H323)</f>
        <v>0.254513731868412</v>
      </c>
      <c r="P323">
        <f t="shared" si="21"/>
        <v>0.181476831226785</v>
      </c>
      <c r="Q323">
        <v>0.468477684302213</v>
      </c>
      <c r="R323">
        <v>3.14454139072212</v>
      </c>
      <c r="S323">
        <v>0.758718780746507</v>
      </c>
      <c r="T323">
        <f t="shared" ref="T323:T386" si="23">E323/(E323+K323+I323)</f>
        <v>0.367357937499918</v>
      </c>
      <c r="U323">
        <f t="shared" ref="U323:U386" si="24">E323/(E323+K323+G323)</f>
        <v>0.220327274748101</v>
      </c>
      <c r="V323" s="4">
        <v>0.525009709857236</v>
      </c>
      <c r="W323" s="4">
        <v>0.673002411784034</v>
      </c>
    </row>
    <row r="324" spans="1:23">
      <c r="A324">
        <v>33</v>
      </c>
      <c r="B324" s="1" t="s">
        <v>205</v>
      </c>
      <c r="C324" s="1">
        <v>2013</v>
      </c>
      <c r="D324">
        <v>3021.00214745884</v>
      </c>
      <c r="E324">
        <v>4636.11309949893</v>
      </c>
      <c r="F324" s="13">
        <v>9452.05852231163</v>
      </c>
      <c r="G324" s="13">
        <v>10256.9202633504</v>
      </c>
      <c r="H324">
        <v>4403.69275786394</v>
      </c>
      <c r="I324">
        <v>1497.56839795172</v>
      </c>
      <c r="J324" s="4">
        <v>4685.04058358163</v>
      </c>
      <c r="K324" s="4">
        <v>6872.29014692284</v>
      </c>
      <c r="L324">
        <v>0.319613144621116</v>
      </c>
      <c r="M324">
        <v>0.686015649494178</v>
      </c>
      <c r="N324">
        <v>0.406885695100155</v>
      </c>
      <c r="O324">
        <f t="shared" si="22"/>
        <v>0.249468879830352</v>
      </c>
      <c r="P324">
        <f t="shared" si="21"/>
        <v>0.176068558102759</v>
      </c>
      <c r="Q324">
        <v>0.451998551267332</v>
      </c>
      <c r="R324">
        <v>3.09576050472213</v>
      </c>
      <c r="S324">
        <v>0.75584509913432</v>
      </c>
      <c r="T324">
        <f t="shared" si="23"/>
        <v>0.356460341931051</v>
      </c>
      <c r="U324">
        <f t="shared" si="24"/>
        <v>0.213004557337152</v>
      </c>
      <c r="V324" s="4">
        <v>0.528557274672816</v>
      </c>
      <c r="W324" s="4">
        <v>0.662613648039368</v>
      </c>
    </row>
    <row r="325" spans="1:23">
      <c r="A325">
        <v>33</v>
      </c>
      <c r="B325" s="1" t="s">
        <v>205</v>
      </c>
      <c r="C325" s="1">
        <v>2014</v>
      </c>
      <c r="D325">
        <v>3332.62671171972</v>
      </c>
      <c r="E325">
        <v>5082.26213764894</v>
      </c>
      <c r="F325" s="13">
        <v>10193.9019607843</v>
      </c>
      <c r="G325" s="13">
        <v>11022.9164851126</v>
      </c>
      <c r="H325">
        <v>4683.62018881627</v>
      </c>
      <c r="I325">
        <v>1639.0755265069</v>
      </c>
      <c r="J325" s="4">
        <v>5135.18234753294</v>
      </c>
      <c r="K325" s="4">
        <v>7332.01552763306</v>
      </c>
      <c r="L325">
        <v>0.326923559255352</v>
      </c>
      <c r="M325">
        <v>0.711549309586951</v>
      </c>
      <c r="N325">
        <v>0.415734040264764</v>
      </c>
      <c r="O325">
        <f t="shared" si="22"/>
        <v>0.253404147097477</v>
      </c>
      <c r="P325">
        <f t="shared" si="21"/>
        <v>0.178580983712667</v>
      </c>
      <c r="Q325">
        <v>0.461063289784785</v>
      </c>
      <c r="R325">
        <v>3.1006881961565</v>
      </c>
      <c r="S325">
        <v>0.756138493792997</v>
      </c>
      <c r="T325">
        <f t="shared" si="23"/>
        <v>0.361640532924086</v>
      </c>
      <c r="U325">
        <f t="shared" si="24"/>
        <v>0.216846014289785</v>
      </c>
      <c r="V325" s="4">
        <v>0.549053682486247</v>
      </c>
      <c r="W325" s="4">
        <v>0.690238104998808</v>
      </c>
    </row>
    <row r="326" spans="1:23">
      <c r="A326">
        <v>33</v>
      </c>
      <c r="B326" s="1" t="s">
        <v>205</v>
      </c>
      <c r="C326" s="1">
        <v>2015</v>
      </c>
      <c r="D326">
        <v>3629.30830284068</v>
      </c>
      <c r="E326">
        <v>5778.1831680543</v>
      </c>
      <c r="F326" s="13">
        <v>11010.0672451193</v>
      </c>
      <c r="G326" s="13">
        <v>12717.1200289226</v>
      </c>
      <c r="H326">
        <v>5008.47360809834</v>
      </c>
      <c r="I326">
        <v>1846.86550976139</v>
      </c>
      <c r="J326" s="4">
        <v>5615.15198290675</v>
      </c>
      <c r="K326" s="4">
        <v>8378.06027321583</v>
      </c>
      <c r="L326">
        <v>0.329635434738105</v>
      </c>
      <c r="M326">
        <v>0.724633608325768</v>
      </c>
      <c r="N326">
        <v>0.420166697916333</v>
      </c>
      <c r="O326">
        <f t="shared" si="22"/>
        <v>0.254635875664011</v>
      </c>
      <c r="P326">
        <f t="shared" si="21"/>
        <v>0.179185038866487</v>
      </c>
      <c r="Q326">
        <v>0.454362556531113</v>
      </c>
      <c r="R326">
        <v>3.12864317272395</v>
      </c>
      <c r="S326">
        <v>0.757789676132212</v>
      </c>
      <c r="T326">
        <f t="shared" si="23"/>
        <v>0.361066289415086</v>
      </c>
      <c r="U326">
        <f t="shared" si="24"/>
        <v>0.215015257560272</v>
      </c>
      <c r="V326" s="4">
        <v>0.551934520943379</v>
      </c>
      <c r="W326" s="4">
        <v>0.682759950606682</v>
      </c>
    </row>
    <row r="327" spans="1:23">
      <c r="A327">
        <v>33</v>
      </c>
      <c r="B327" s="1" t="s">
        <v>205</v>
      </c>
      <c r="C327" s="1">
        <v>2016</v>
      </c>
      <c r="D327">
        <v>3632.87521968366</v>
      </c>
      <c r="E327">
        <v>5809.97363796134</v>
      </c>
      <c r="F327" s="13">
        <v>11465.8742816092</v>
      </c>
      <c r="G327" s="13">
        <v>13488.161637931</v>
      </c>
      <c r="H327">
        <v>5198.67959770115</v>
      </c>
      <c r="I327">
        <v>1968.66738505747</v>
      </c>
      <c r="J327" s="4">
        <v>5891.40444355082</v>
      </c>
      <c r="K327" s="4">
        <v>8801.85985724339</v>
      </c>
      <c r="L327">
        <v>0.316842408215712</v>
      </c>
      <c r="M327">
        <v>0.698807293546251</v>
      </c>
      <c r="N327">
        <v>0.411351714936127</v>
      </c>
      <c r="O327">
        <f t="shared" si="22"/>
        <v>0.246748982680592</v>
      </c>
      <c r="P327">
        <f t="shared" si="21"/>
        <v>0.173075206081378</v>
      </c>
      <c r="Q327">
        <v>0.43074614568843</v>
      </c>
      <c r="R327">
        <v>2.95122156340886</v>
      </c>
      <c r="S327">
        <v>0.746913711632697</v>
      </c>
      <c r="T327">
        <f t="shared" si="23"/>
        <v>0.350410019571704</v>
      </c>
      <c r="U327">
        <f t="shared" si="24"/>
        <v>0.206760663495994</v>
      </c>
      <c r="V327" s="4">
        <v>0.52476875358154</v>
      </c>
      <c r="W327" s="4">
        <v>0.620646844653649</v>
      </c>
    </row>
    <row r="328" spans="1:23">
      <c r="A328">
        <v>33</v>
      </c>
      <c r="B328" s="1" t="s">
        <v>205</v>
      </c>
      <c r="C328" s="1">
        <v>2017</v>
      </c>
      <c r="D328">
        <v>3627.66374781086</v>
      </c>
      <c r="E328">
        <v>6233.9054290718</v>
      </c>
      <c r="F328" s="13">
        <v>12328.055</v>
      </c>
      <c r="G328" s="13">
        <v>14506.1064285714</v>
      </c>
      <c r="H328">
        <v>5794.52571428571</v>
      </c>
      <c r="I328">
        <v>2132.65357142857</v>
      </c>
      <c r="J328" s="4">
        <v>6094.94664610532</v>
      </c>
      <c r="K328" s="4">
        <v>9252.26592896341</v>
      </c>
      <c r="L328">
        <v>0.294260834155174</v>
      </c>
      <c r="M328">
        <v>0.626050159526825</v>
      </c>
      <c r="N328">
        <v>0.385012821319733</v>
      </c>
      <c r="O328">
        <f t="shared" si="22"/>
        <v>0.233784360884312</v>
      </c>
      <c r="P328">
        <f t="shared" si="21"/>
        <v>0.164514933359414</v>
      </c>
      <c r="Q328">
        <v>0.429743533164311</v>
      </c>
      <c r="R328">
        <v>2.92307457366176</v>
      </c>
      <c r="S328">
        <v>0.745097886562322</v>
      </c>
      <c r="T328">
        <f t="shared" si="23"/>
        <v>0.353820726071629</v>
      </c>
      <c r="U328">
        <f t="shared" si="24"/>
        <v>0.207850349794227</v>
      </c>
      <c r="V328" s="4">
        <v>0.513849360740758</v>
      </c>
      <c r="W328" s="4">
        <v>0.67805376310787</v>
      </c>
    </row>
    <row r="329" spans="1:23">
      <c r="A329">
        <v>33</v>
      </c>
      <c r="B329" s="1" t="s">
        <v>205</v>
      </c>
      <c r="C329" s="1">
        <v>2018</v>
      </c>
      <c r="D329">
        <v>3831.184991274</v>
      </c>
      <c r="E329">
        <v>6649.88656195462</v>
      </c>
      <c r="F329" s="13">
        <v>13050.5224199288</v>
      </c>
      <c r="G329" s="13">
        <v>15722.7138790036</v>
      </c>
      <c r="H329">
        <v>6082.3103202847</v>
      </c>
      <c r="I329">
        <v>2327.95800711744</v>
      </c>
      <c r="J329" s="4">
        <v>6455.05713148203</v>
      </c>
      <c r="K329" s="4">
        <v>10053.7081715935</v>
      </c>
      <c r="L329">
        <v>0.293565641895192</v>
      </c>
      <c r="M329">
        <v>0.629889760556424</v>
      </c>
      <c r="N329">
        <v>0.386461572923427</v>
      </c>
      <c r="O329">
        <f t="shared" si="22"/>
        <v>0.234057654432532</v>
      </c>
      <c r="P329">
        <f t="shared" si="21"/>
        <v>0.164169501057717</v>
      </c>
      <c r="Q329">
        <v>0.42294775654698</v>
      </c>
      <c r="R329">
        <v>2.85653200857723</v>
      </c>
      <c r="S329">
        <v>0.740699675828977</v>
      </c>
      <c r="T329">
        <f t="shared" si="23"/>
        <v>0.349413768417619</v>
      </c>
      <c r="U329">
        <f t="shared" si="24"/>
        <v>0.205076891156848</v>
      </c>
      <c r="V329" s="4">
        <v>0.535333848183983</v>
      </c>
      <c r="W329" s="4">
        <v>0.696566295182656</v>
      </c>
    </row>
    <row r="330" spans="1:23">
      <c r="A330">
        <v>33</v>
      </c>
      <c r="B330" s="1" t="s">
        <v>205</v>
      </c>
      <c r="C330" s="1">
        <v>2019</v>
      </c>
      <c r="D330">
        <v>3921.66666666667</v>
      </c>
      <c r="E330">
        <v>7234.7260034904</v>
      </c>
      <c r="F330" s="13">
        <v>13502.8425531915</v>
      </c>
      <c r="G330" s="13">
        <v>16940.309929078</v>
      </c>
      <c r="H330">
        <v>6334.00496453901</v>
      </c>
      <c r="I330">
        <v>2490.43617021277</v>
      </c>
      <c r="J330" s="4">
        <v>6481.20495997601</v>
      </c>
      <c r="K330" s="4">
        <v>10664.877892318</v>
      </c>
      <c r="L330">
        <v>0.290432673803173</v>
      </c>
      <c r="M330">
        <v>0.619144867839883</v>
      </c>
      <c r="N330">
        <v>0.382390038184718</v>
      </c>
      <c r="O330">
        <f t="shared" si="22"/>
        <v>0.234312934393799</v>
      </c>
      <c r="P330">
        <f t="shared" si="21"/>
        <v>0.164047249840158</v>
      </c>
      <c r="Q330">
        <v>0.427071643540122</v>
      </c>
      <c r="R330">
        <v>2.9050035853247</v>
      </c>
      <c r="S330">
        <v>0.743918288895284</v>
      </c>
      <c r="T330">
        <f t="shared" si="23"/>
        <v>0.35481666441385</v>
      </c>
      <c r="U330">
        <f t="shared" si="24"/>
        <v>0.207656254256363</v>
      </c>
      <c r="V330" s="4">
        <v>0.533486891685572</v>
      </c>
      <c r="W330" s="4">
        <v>0.730474536571166</v>
      </c>
    </row>
    <row r="331" spans="1:21">
      <c r="A331">
        <v>33</v>
      </c>
      <c r="B331" s="1" t="s">
        <v>205</v>
      </c>
      <c r="C331" s="1">
        <v>2020</v>
      </c>
      <c r="D331">
        <v>4000</v>
      </c>
      <c r="E331">
        <v>7588.13263525305</v>
      </c>
      <c r="F331" s="13">
        <v>12954.2407932011</v>
      </c>
      <c r="G331" s="13">
        <v>17399.3647308782</v>
      </c>
      <c r="H331">
        <v>5861.94900849858</v>
      </c>
      <c r="I331">
        <v>2485.52195467422</v>
      </c>
      <c r="J331" s="4">
        <v>6453.44810624693</v>
      </c>
      <c r="K331" s="4">
        <v>11051.1756025578</v>
      </c>
      <c r="L331">
        <v>0.308779191606454</v>
      </c>
      <c r="M331">
        <v>0.682366904625211</v>
      </c>
      <c r="N331">
        <v>0.405599339091389</v>
      </c>
      <c r="O331">
        <f t="shared" si="22"/>
        <v>0.245167186055489</v>
      </c>
      <c r="P331">
        <f t="shared" si="21"/>
        <v>0.170884020937852</v>
      </c>
      <c r="Q331">
        <v>0.436115499193289</v>
      </c>
      <c r="R331">
        <v>3.05293325652705</v>
      </c>
      <c r="S331">
        <v>0.753265120172026</v>
      </c>
      <c r="T331">
        <f t="shared" si="23"/>
        <v>0.359204432230298</v>
      </c>
      <c r="U331">
        <f t="shared" si="24"/>
        <v>0.210555273271181</v>
      </c>
    </row>
    <row r="332" spans="1:23">
      <c r="A332">
        <v>34</v>
      </c>
      <c r="B332" s="1" t="s">
        <v>210</v>
      </c>
      <c r="C332" s="1">
        <v>2011</v>
      </c>
      <c r="D332">
        <v>5375.87864460205</v>
      </c>
      <c r="E332">
        <v>7903.48305752561</v>
      </c>
      <c r="F332" s="13">
        <v>7700.10600444774</v>
      </c>
      <c r="G332" s="13">
        <v>8098.42772424018</v>
      </c>
      <c r="H332">
        <v>3804.84210526316</v>
      </c>
      <c r="I332">
        <v>1224.17420311342</v>
      </c>
      <c r="J332" s="4">
        <v>3586.10563453357</v>
      </c>
      <c r="K332" s="4">
        <v>5190.48459064024</v>
      </c>
      <c r="L332">
        <v>0.698156446352405</v>
      </c>
      <c r="M332">
        <v>1.41290452951141</v>
      </c>
      <c r="N332">
        <v>0.585561721249497</v>
      </c>
      <c r="O332">
        <f t="shared" si="22"/>
        <v>0.421081832143613</v>
      </c>
      <c r="P332">
        <f t="shared" si="21"/>
        <v>0.322641310490241</v>
      </c>
      <c r="Q332">
        <v>0.975928084641534</v>
      </c>
      <c r="R332">
        <v>6.45617514029035</v>
      </c>
      <c r="S332">
        <v>0.865882978714331</v>
      </c>
      <c r="T332">
        <f t="shared" si="23"/>
        <v>0.551990833700217</v>
      </c>
      <c r="U332">
        <f t="shared" si="24"/>
        <v>0.372939581328144</v>
      </c>
      <c r="V332" s="4">
        <v>1.10094282227984</v>
      </c>
      <c r="W332" s="4">
        <v>1.44454484010519</v>
      </c>
    </row>
    <row r="333" spans="1:23">
      <c r="A333">
        <v>34</v>
      </c>
      <c r="B333" s="1" t="s">
        <v>210</v>
      </c>
      <c r="C333" s="1">
        <v>2012</v>
      </c>
      <c r="D333">
        <v>6246.03312302839</v>
      </c>
      <c r="E333">
        <v>9635.84779179811</v>
      </c>
      <c r="F333" s="13">
        <v>8627.92641648271</v>
      </c>
      <c r="G333" s="13">
        <v>9268.0625459897</v>
      </c>
      <c r="H333">
        <v>4133.57100809419</v>
      </c>
      <c r="I333">
        <v>1380.76747608536</v>
      </c>
      <c r="J333" s="4">
        <v>4191.46102219928</v>
      </c>
      <c r="K333" s="4">
        <v>6096.56169334022</v>
      </c>
      <c r="L333">
        <v>0.723932127086298</v>
      </c>
      <c r="M333">
        <v>1.51105015755086</v>
      </c>
      <c r="N333">
        <v>0.601760244815123</v>
      </c>
      <c r="O333">
        <f t="shared" si="22"/>
        <v>0.428660022949966</v>
      </c>
      <c r="P333">
        <f t="shared" si="21"/>
        <v>0.327610560848182</v>
      </c>
      <c r="Q333">
        <v>1.03968307766412</v>
      </c>
      <c r="R333">
        <v>6.97861729703895</v>
      </c>
      <c r="S333">
        <v>0.874664999865187</v>
      </c>
      <c r="T333">
        <f t="shared" si="23"/>
        <v>0.56306598205767</v>
      </c>
      <c r="U333">
        <f t="shared" si="24"/>
        <v>0.385426634337165</v>
      </c>
      <c r="V333" s="4">
        <v>0.981697907270192</v>
      </c>
      <c r="W333" s="4">
        <v>0.7130211572464</v>
      </c>
    </row>
    <row r="334" spans="1:23">
      <c r="A334">
        <v>34</v>
      </c>
      <c r="B334" s="1" t="s">
        <v>210</v>
      </c>
      <c r="C334" s="1">
        <v>2013</v>
      </c>
      <c r="D334">
        <v>7692.048857368</v>
      </c>
      <c r="E334">
        <v>10401.4696611505</v>
      </c>
      <c r="F334" s="13">
        <v>9452.05852231163</v>
      </c>
      <c r="G334" s="13">
        <v>10256.9202633504</v>
      </c>
      <c r="H334">
        <v>4403.69275786394</v>
      </c>
      <c r="I334">
        <v>1497.56839795172</v>
      </c>
      <c r="J334" s="4">
        <v>4685.04058358163</v>
      </c>
      <c r="K334" s="4">
        <v>6872.29014692284</v>
      </c>
      <c r="L334">
        <v>0.813796152363095</v>
      </c>
      <c r="M334">
        <v>1.7467269585581</v>
      </c>
      <c r="N334">
        <v>0.6359303217656</v>
      </c>
      <c r="O334">
        <f t="shared" si="22"/>
        <v>0.458384404626373</v>
      </c>
      <c r="P334">
        <f t="shared" si="21"/>
        <v>0.352375130275988</v>
      </c>
      <c r="Q334">
        <v>1.01409286550824</v>
      </c>
      <c r="R334">
        <v>6.94557235273994</v>
      </c>
      <c r="S334">
        <v>0.874143742501425</v>
      </c>
      <c r="T334">
        <f t="shared" si="23"/>
        <v>0.554114740682651</v>
      </c>
      <c r="U334">
        <f t="shared" si="24"/>
        <v>0.377813756658594</v>
      </c>
      <c r="V334" s="4">
        <v>1.2734742130258</v>
      </c>
      <c r="W334" s="4">
        <v>1.54701973338105</v>
      </c>
    </row>
    <row r="335" spans="1:23">
      <c r="A335">
        <v>34</v>
      </c>
      <c r="B335" s="1" t="s">
        <v>210</v>
      </c>
      <c r="C335" s="1">
        <v>2014</v>
      </c>
      <c r="D335">
        <v>8665.32182103611</v>
      </c>
      <c r="E335">
        <v>11012.4529042386</v>
      </c>
      <c r="F335" s="13">
        <v>10193.9019607843</v>
      </c>
      <c r="G335" s="13">
        <v>11022.9164851126</v>
      </c>
      <c r="H335">
        <v>4683.62018881627</v>
      </c>
      <c r="I335">
        <v>1639.0755265069</v>
      </c>
      <c r="J335" s="4">
        <v>5135.18234753294</v>
      </c>
      <c r="K335" s="4">
        <v>7332.01552763306</v>
      </c>
      <c r="L335">
        <v>0.850049554564227</v>
      </c>
      <c r="M335">
        <v>1.85013333099202</v>
      </c>
      <c r="N335">
        <v>0.649139221268663</v>
      </c>
      <c r="O335">
        <f t="shared" si="22"/>
        <v>0.468798069818973</v>
      </c>
      <c r="P335">
        <f t="shared" si="21"/>
        <v>0.361139249470128</v>
      </c>
      <c r="Q335">
        <v>0.999050742978224</v>
      </c>
      <c r="R335">
        <v>6.71869765983737</v>
      </c>
      <c r="S335">
        <v>0.870444465624908</v>
      </c>
      <c r="T335">
        <f t="shared" si="23"/>
        <v>0.551076071750595</v>
      </c>
      <c r="U335">
        <f t="shared" si="24"/>
        <v>0.374989224793716</v>
      </c>
      <c r="V335" s="4">
        <v>1.77926805581278</v>
      </c>
      <c r="W335" s="4">
        <v>2.0286711893036</v>
      </c>
    </row>
    <row r="336" spans="1:23">
      <c r="A336">
        <v>34</v>
      </c>
      <c r="B336" s="1" t="s">
        <v>210</v>
      </c>
      <c r="C336" s="1">
        <v>2015</v>
      </c>
      <c r="D336">
        <v>9803.61138370952</v>
      </c>
      <c r="E336">
        <v>13282.8145240432</v>
      </c>
      <c r="F336" s="13">
        <v>11010.0672451193</v>
      </c>
      <c r="G336" s="13">
        <v>12717.1200289226</v>
      </c>
      <c r="H336">
        <v>5008.47360809834</v>
      </c>
      <c r="I336">
        <v>1846.86550976139</v>
      </c>
      <c r="J336" s="4">
        <v>5615.15198290675</v>
      </c>
      <c r="K336" s="4">
        <v>8378.06027321583</v>
      </c>
      <c r="L336">
        <v>0.890422480212862</v>
      </c>
      <c r="M336">
        <v>1.95740502013583</v>
      </c>
      <c r="N336">
        <v>0.661865725799684</v>
      </c>
      <c r="O336">
        <f t="shared" si="22"/>
        <v>0.47992841106434</v>
      </c>
      <c r="P336">
        <f t="shared" si="21"/>
        <v>0.370943819941707</v>
      </c>
      <c r="Q336">
        <v>1.04448290916764</v>
      </c>
      <c r="R336">
        <v>7.19208543006431</v>
      </c>
      <c r="S336">
        <v>0.877930960493884</v>
      </c>
      <c r="T336">
        <f t="shared" si="23"/>
        <v>0.565040040027853</v>
      </c>
      <c r="U336">
        <f t="shared" si="24"/>
        <v>0.386375487901559</v>
      </c>
      <c r="V336" s="4">
        <v>1.04103816978975</v>
      </c>
      <c r="W336" s="4">
        <v>1.17345008529458</v>
      </c>
    </row>
    <row r="337" spans="1:23">
      <c r="A337">
        <v>34</v>
      </c>
      <c r="B337" s="1" t="s">
        <v>210</v>
      </c>
      <c r="C337" s="1">
        <v>2016</v>
      </c>
      <c r="D337">
        <v>10175.66015625</v>
      </c>
      <c r="E337">
        <v>13226.65625</v>
      </c>
      <c r="F337" s="13">
        <v>11465.8742816092</v>
      </c>
      <c r="G337" s="13">
        <v>13488.161637931</v>
      </c>
      <c r="H337">
        <v>5198.67959770115</v>
      </c>
      <c r="I337">
        <v>1968.66738505747</v>
      </c>
      <c r="J337" s="4">
        <v>5891.40444355082</v>
      </c>
      <c r="K337" s="4">
        <v>8801.85985724339</v>
      </c>
      <c r="L337">
        <v>0.887473550322399</v>
      </c>
      <c r="M337">
        <v>1.95735474075949</v>
      </c>
      <c r="N337">
        <v>0.661859977020144</v>
      </c>
      <c r="O337">
        <f t="shared" si="22"/>
        <v>0.478500073251389</v>
      </c>
      <c r="P337">
        <f t="shared" si="21"/>
        <v>0.369581329478798</v>
      </c>
      <c r="Q337">
        <v>0.980612229082751</v>
      </c>
      <c r="R337">
        <v>6.71858352019881</v>
      </c>
      <c r="S337">
        <v>0.870442549804236</v>
      </c>
      <c r="T337">
        <f t="shared" si="23"/>
        <v>0.551175359985207</v>
      </c>
      <c r="U337">
        <f t="shared" si="24"/>
        <v>0.372406911054542</v>
      </c>
      <c r="V337" s="4">
        <v>1.04721700419941</v>
      </c>
      <c r="W337" s="4">
        <v>1.11989416564118</v>
      </c>
    </row>
    <row r="338" spans="1:23">
      <c r="A338">
        <v>34</v>
      </c>
      <c r="B338" s="1" t="s">
        <v>210</v>
      </c>
      <c r="C338" s="1">
        <v>2017</v>
      </c>
      <c r="D338">
        <v>10667.08984375</v>
      </c>
      <c r="E338">
        <v>14045.33984375</v>
      </c>
      <c r="F338" s="13">
        <v>12328.055</v>
      </c>
      <c r="G338" s="13">
        <v>14506.1064285714</v>
      </c>
      <c r="H338">
        <v>5794.52571428571</v>
      </c>
      <c r="I338">
        <v>2132.65357142857</v>
      </c>
      <c r="J338" s="4">
        <v>6094.94664610532</v>
      </c>
      <c r="K338" s="4">
        <v>9252.26592896341</v>
      </c>
      <c r="L338">
        <v>0.865269488475676</v>
      </c>
      <c r="M338">
        <v>1.84089093218649</v>
      </c>
      <c r="N338">
        <v>0.647997750047253</v>
      </c>
      <c r="O338">
        <f t="shared" si="22"/>
        <v>0.4729040599011</v>
      </c>
      <c r="P338">
        <f t="shared" si="21"/>
        <v>0.366691519257338</v>
      </c>
      <c r="Q338">
        <v>0.968236370862832</v>
      </c>
      <c r="R338">
        <v>6.58585155691351</v>
      </c>
      <c r="S338">
        <v>0.868175643499294</v>
      </c>
      <c r="T338">
        <f t="shared" si="23"/>
        <v>0.552308163816876</v>
      </c>
      <c r="U338">
        <f t="shared" si="24"/>
        <v>0.371533350189685</v>
      </c>
      <c r="V338" s="4">
        <v>1.02255643514903</v>
      </c>
      <c r="W338" s="4">
        <v>1.09441436883364</v>
      </c>
    </row>
    <row r="339" spans="1:23">
      <c r="A339">
        <v>34</v>
      </c>
      <c r="B339" s="1" t="s">
        <v>210</v>
      </c>
      <c r="C339" s="1">
        <v>2018</v>
      </c>
      <c r="D339">
        <v>11067.7587548638</v>
      </c>
      <c r="E339">
        <v>14157.0817120623</v>
      </c>
      <c r="F339" s="13">
        <v>13050.5224199288</v>
      </c>
      <c r="G339" s="13">
        <v>15722.7138790036</v>
      </c>
      <c r="H339">
        <v>6082.3103202847</v>
      </c>
      <c r="I339">
        <v>2327.95800711744</v>
      </c>
      <c r="J339" s="4">
        <v>6455.05713148203</v>
      </c>
      <c r="K339" s="4">
        <v>10053.7081715935</v>
      </c>
      <c r="L339">
        <v>0.848070169050303</v>
      </c>
      <c r="M339">
        <v>1.81966361005167</v>
      </c>
      <c r="N339">
        <v>0.645347765444377</v>
      </c>
      <c r="O339">
        <f t="shared" si="22"/>
        <v>0.468870984123564</v>
      </c>
      <c r="P339">
        <f t="shared" si="21"/>
        <v>0.362006878149526</v>
      </c>
      <c r="Q339">
        <v>0.90042226940019</v>
      </c>
      <c r="R339">
        <v>6.08133036282388</v>
      </c>
      <c r="S339">
        <v>0.858783597323763</v>
      </c>
      <c r="T339">
        <f t="shared" si="23"/>
        <v>0.53344949695175</v>
      </c>
      <c r="U339">
        <f t="shared" si="24"/>
        <v>0.354516392956737</v>
      </c>
      <c r="V339" s="4">
        <v>0.996206680902371</v>
      </c>
      <c r="W339" s="4">
        <v>1.02799257184017</v>
      </c>
    </row>
    <row r="340" spans="1:23">
      <c r="A340">
        <v>34</v>
      </c>
      <c r="B340" s="1" t="s">
        <v>210</v>
      </c>
      <c r="C340" s="1">
        <v>2019</v>
      </c>
      <c r="D340">
        <v>9721.91050583658</v>
      </c>
      <c r="E340">
        <v>13352.8015564202</v>
      </c>
      <c r="F340" s="13">
        <v>13502.8425531915</v>
      </c>
      <c r="G340" s="13">
        <v>16940.309929078</v>
      </c>
      <c r="H340">
        <v>6334.00496453901</v>
      </c>
      <c r="I340">
        <v>2490.43617021277</v>
      </c>
      <c r="J340" s="4">
        <v>6481.20495997601</v>
      </c>
      <c r="K340" s="4">
        <v>10664.877892318</v>
      </c>
      <c r="L340">
        <v>0.719989918236789</v>
      </c>
      <c r="M340">
        <v>1.53487573190498</v>
      </c>
      <c r="N340">
        <v>0.605503343846961</v>
      </c>
      <c r="O340">
        <f t="shared" si="22"/>
        <v>0.43137323314578</v>
      </c>
      <c r="P340">
        <f t="shared" si="21"/>
        <v>0.327271401232611</v>
      </c>
      <c r="Q340">
        <v>0.788226520785205</v>
      </c>
      <c r="R340">
        <v>5.36163171581283</v>
      </c>
      <c r="S340">
        <v>0.842807624730249</v>
      </c>
      <c r="T340">
        <f t="shared" si="23"/>
        <v>0.503725038337848</v>
      </c>
      <c r="U340">
        <f t="shared" si="24"/>
        <v>0.326012134854754</v>
      </c>
      <c r="V340" s="4">
        <v>0.809024835926552</v>
      </c>
      <c r="W340" s="4">
        <v>0.579026295913021</v>
      </c>
    </row>
    <row r="341" spans="1:21">
      <c r="A341">
        <v>34</v>
      </c>
      <c r="B341" s="1" t="s">
        <v>210</v>
      </c>
      <c r="C341" s="1">
        <v>2020</v>
      </c>
      <c r="D341">
        <v>9820.62256809339</v>
      </c>
      <c r="E341">
        <v>13635.0194552529</v>
      </c>
      <c r="F341" s="13">
        <v>12954.2407932011</v>
      </c>
      <c r="G341" s="13">
        <v>17399.3647308782</v>
      </c>
      <c r="H341">
        <v>5861.94900849858</v>
      </c>
      <c r="I341">
        <v>2485.52195467422</v>
      </c>
      <c r="J341" s="4">
        <v>6453.44810624693</v>
      </c>
      <c r="K341" s="4">
        <v>11051.1756025578</v>
      </c>
      <c r="L341">
        <v>0.758100974411994</v>
      </c>
      <c r="M341">
        <v>1.67531695582059</v>
      </c>
      <c r="N341">
        <v>0.626212513689514</v>
      </c>
      <c r="O341">
        <f t="shared" si="22"/>
        <v>0.443648980656938</v>
      </c>
      <c r="P341">
        <f t="shared" si="21"/>
        <v>0.33599691788557</v>
      </c>
      <c r="Q341">
        <v>0.78365041863024</v>
      </c>
      <c r="R341">
        <v>5.48577711398251</v>
      </c>
      <c r="S341">
        <v>0.845816471576841</v>
      </c>
      <c r="T341">
        <f t="shared" si="23"/>
        <v>0.501809269137753</v>
      </c>
      <c r="U341">
        <f t="shared" si="24"/>
        <v>0.323983321683593</v>
      </c>
    </row>
    <row r="342" spans="1:23">
      <c r="A342">
        <v>35</v>
      </c>
      <c r="B342" s="1" t="s">
        <v>214</v>
      </c>
      <c r="C342" s="1">
        <v>2011</v>
      </c>
      <c r="D342">
        <v>2370.26643598616</v>
      </c>
      <c r="E342">
        <v>4302.93079584775</v>
      </c>
      <c r="F342" s="13">
        <v>7700.10600444774</v>
      </c>
      <c r="G342" s="13">
        <v>8098.42772424018</v>
      </c>
      <c r="H342">
        <v>3804.84210526316</v>
      </c>
      <c r="I342">
        <v>1224.17420311342</v>
      </c>
      <c r="J342" s="4">
        <v>3586.10563453357</v>
      </c>
      <c r="K342" s="4">
        <v>5190.48459064024</v>
      </c>
      <c r="L342">
        <v>0.307822572133039</v>
      </c>
      <c r="M342">
        <v>0.622960525144373</v>
      </c>
      <c r="N342">
        <v>0.383842068548745</v>
      </c>
      <c r="O342">
        <f t="shared" si="22"/>
        <v>0.242824959405837</v>
      </c>
      <c r="P342">
        <f t="shared" si="21"/>
        <v>0.173563522232785</v>
      </c>
      <c r="Q342">
        <v>0.531329159482184</v>
      </c>
      <c r="R342">
        <v>3.51496607664513</v>
      </c>
      <c r="S342">
        <v>0.778514393458509</v>
      </c>
      <c r="T342">
        <f t="shared" si="23"/>
        <v>0.401483072277988</v>
      </c>
      <c r="U342">
        <f t="shared" si="24"/>
        <v>0.244598065635525</v>
      </c>
      <c r="V342" s="4">
        <v>0.61039560861179</v>
      </c>
      <c r="W342" s="4">
        <v>0.864617586850394</v>
      </c>
    </row>
    <row r="343" spans="1:23">
      <c r="A343">
        <v>35</v>
      </c>
      <c r="B343" s="1" t="s">
        <v>214</v>
      </c>
      <c r="C343" s="1">
        <v>2012</v>
      </c>
      <c r="D343">
        <v>2737.13641096841</v>
      </c>
      <c r="E343">
        <v>4790.83304408192</v>
      </c>
      <c r="F343" s="13">
        <v>8627.92641648271</v>
      </c>
      <c r="G343" s="13">
        <v>9268.0625459897</v>
      </c>
      <c r="H343">
        <v>4133.57100809419</v>
      </c>
      <c r="I343">
        <v>1380.76747608536</v>
      </c>
      <c r="J343" s="4">
        <v>4191.46102219928</v>
      </c>
      <c r="K343" s="4">
        <v>6096.56169334022</v>
      </c>
      <c r="L343">
        <v>0.317241510745782</v>
      </c>
      <c r="M343">
        <v>0.66217234580189</v>
      </c>
      <c r="N343">
        <v>0.398377669724998</v>
      </c>
      <c r="O343">
        <f t="shared" si="22"/>
        <v>0.247432176205064</v>
      </c>
      <c r="P343">
        <f t="shared" si="21"/>
        <v>0.175947816968758</v>
      </c>
      <c r="Q343">
        <v>0.516918505923864</v>
      </c>
      <c r="R343">
        <v>3.46968850806401</v>
      </c>
      <c r="S343">
        <v>0.776270762896375</v>
      </c>
      <c r="T343">
        <f t="shared" si="23"/>
        <v>0.390509430891541</v>
      </c>
      <c r="U343">
        <f t="shared" si="24"/>
        <v>0.237694088341267</v>
      </c>
      <c r="V343" s="4">
        <v>0.625156077168972</v>
      </c>
      <c r="W343" s="4">
        <v>0.835264877440933</v>
      </c>
    </row>
    <row r="344" spans="1:23">
      <c r="A344">
        <v>35</v>
      </c>
      <c r="B344" s="1" t="s">
        <v>214</v>
      </c>
      <c r="C344" s="1">
        <v>2013</v>
      </c>
      <c r="D344">
        <v>3450.26887280248</v>
      </c>
      <c r="E344">
        <v>5454.88107549121</v>
      </c>
      <c r="F344" s="13">
        <v>9452.05852231163</v>
      </c>
      <c r="G344" s="13">
        <v>10256.9202633504</v>
      </c>
      <c r="H344">
        <v>4403.69275786394</v>
      </c>
      <c r="I344">
        <v>1497.56839795172</v>
      </c>
      <c r="J344" s="4">
        <v>4685.04058358163</v>
      </c>
      <c r="K344" s="4">
        <v>6872.29014692284</v>
      </c>
      <c r="L344">
        <v>0.365028301999835</v>
      </c>
      <c r="M344">
        <v>0.783494458518054</v>
      </c>
      <c r="N344">
        <v>0.439302995743019</v>
      </c>
      <c r="O344">
        <f t="shared" si="22"/>
        <v>0.275162952669547</v>
      </c>
      <c r="P344">
        <f t="shared" si="21"/>
        <v>0.19617880725427</v>
      </c>
      <c r="Q344">
        <v>0.531824459529276</v>
      </c>
      <c r="R344">
        <v>3.64249211117973</v>
      </c>
      <c r="S344">
        <v>0.78459844926998</v>
      </c>
      <c r="T344">
        <f t="shared" si="23"/>
        <v>0.394573874465991</v>
      </c>
      <c r="U344">
        <f t="shared" si="24"/>
        <v>0.241536440769805</v>
      </c>
      <c r="V344" s="4">
        <v>0.673333442457682</v>
      </c>
      <c r="W344" s="4">
        <v>0.811530109278162</v>
      </c>
    </row>
    <row r="345" spans="1:23">
      <c r="A345">
        <v>35</v>
      </c>
      <c r="B345" s="1" t="s">
        <v>214</v>
      </c>
      <c r="C345" s="1">
        <v>2014</v>
      </c>
      <c r="D345">
        <v>3779.25144607009</v>
      </c>
      <c r="E345">
        <v>5708.3531813542</v>
      </c>
      <c r="F345" s="13">
        <v>10193.9019607843</v>
      </c>
      <c r="G345" s="13">
        <v>11022.9164851126</v>
      </c>
      <c r="H345">
        <v>4683.62018881627</v>
      </c>
      <c r="I345">
        <v>1639.0755265069</v>
      </c>
      <c r="J345" s="4">
        <v>5135.18234753294</v>
      </c>
      <c r="K345" s="4">
        <v>7332.01552763306</v>
      </c>
      <c r="L345">
        <v>0.370736491346373</v>
      </c>
      <c r="M345">
        <v>0.806908180790222</v>
      </c>
      <c r="N345">
        <v>0.446568447344864</v>
      </c>
      <c r="O345">
        <f t="shared" si="22"/>
        <v>0.277925904026872</v>
      </c>
      <c r="P345">
        <f t="shared" si="21"/>
        <v>0.197780251228962</v>
      </c>
      <c r="Q345">
        <v>0.517862327004277</v>
      </c>
      <c r="R345">
        <v>3.48266635004886</v>
      </c>
      <c r="S345">
        <v>0.776918485135727</v>
      </c>
      <c r="T345">
        <f t="shared" si="23"/>
        <v>0.388867118521537</v>
      </c>
      <c r="U345">
        <f t="shared" si="24"/>
        <v>0.237222521169048</v>
      </c>
      <c r="V345" s="4">
        <v>0.665133761815038</v>
      </c>
      <c r="W345" s="4">
        <v>0.77258306199211</v>
      </c>
    </row>
    <row r="346" spans="1:23">
      <c r="A346">
        <v>35</v>
      </c>
      <c r="B346" s="1" t="s">
        <v>214</v>
      </c>
      <c r="C346" s="1">
        <v>2015</v>
      </c>
      <c r="D346">
        <v>4110.53218449062</v>
      </c>
      <c r="E346">
        <v>6263.7100861632</v>
      </c>
      <c r="F346" s="13">
        <v>11010.0672451193</v>
      </c>
      <c r="G346" s="13">
        <v>12717.1200289226</v>
      </c>
      <c r="H346">
        <v>5008.47360809834</v>
      </c>
      <c r="I346">
        <v>1846.86550976139</v>
      </c>
      <c r="J346" s="4">
        <v>5615.15198290675</v>
      </c>
      <c r="K346" s="4">
        <v>8378.06027321583</v>
      </c>
      <c r="L346">
        <v>0.373343058945693</v>
      </c>
      <c r="M346">
        <v>0.820715552507692</v>
      </c>
      <c r="N346">
        <v>0.450765388024127</v>
      </c>
      <c r="O346">
        <f t="shared" si="22"/>
        <v>0.278979786094515</v>
      </c>
      <c r="P346">
        <f t="shared" si="21"/>
        <v>0.198234059750996</v>
      </c>
      <c r="Q346">
        <v>0.492541555943296</v>
      </c>
      <c r="R346">
        <v>3.39153557909718</v>
      </c>
      <c r="S346">
        <v>0.772289218204266</v>
      </c>
      <c r="T346">
        <f t="shared" si="23"/>
        <v>0.379880430126191</v>
      </c>
      <c r="U346">
        <f t="shared" si="24"/>
        <v>0.228946057287524</v>
      </c>
      <c r="V346" s="4">
        <v>0.670756059184717</v>
      </c>
      <c r="W346" s="4">
        <v>0.732841280779162</v>
      </c>
    </row>
    <row r="347" spans="1:23">
      <c r="A347">
        <v>35</v>
      </c>
      <c r="B347" s="1" t="s">
        <v>214</v>
      </c>
      <c r="C347" s="1">
        <v>2016</v>
      </c>
      <c r="D347">
        <v>4291</v>
      </c>
      <c r="E347">
        <v>6835.92333333333</v>
      </c>
      <c r="F347" s="13">
        <v>11465.8742816092</v>
      </c>
      <c r="G347" s="13">
        <v>13488.161637931</v>
      </c>
      <c r="H347">
        <v>5198.67959770115</v>
      </c>
      <c r="I347">
        <v>1968.66738505747</v>
      </c>
      <c r="J347" s="4">
        <v>5891.40444355082</v>
      </c>
      <c r="K347" s="4">
        <v>8801.85985724339</v>
      </c>
      <c r="L347">
        <v>0.374240977583593</v>
      </c>
      <c r="M347">
        <v>0.825401896646501</v>
      </c>
      <c r="N347">
        <v>0.452175434989342</v>
      </c>
      <c r="O347">
        <f t="shared" si="22"/>
        <v>0.278979036099898</v>
      </c>
      <c r="P347">
        <f t="shared" si="21"/>
        <v>0.198214373275457</v>
      </c>
      <c r="Q347">
        <v>0.50680912023693</v>
      </c>
      <c r="R347">
        <v>3.47236073763358</v>
      </c>
      <c r="S347">
        <v>0.776404440816838</v>
      </c>
      <c r="T347">
        <f t="shared" si="23"/>
        <v>0.388262432792312</v>
      </c>
      <c r="U347">
        <f t="shared" si="24"/>
        <v>0.234702200171804</v>
      </c>
      <c r="V347" s="4">
        <v>0.66654504369179</v>
      </c>
      <c r="W347" s="4">
        <v>0.749393965181551</v>
      </c>
    </row>
    <row r="348" spans="1:23">
      <c r="A348">
        <v>35</v>
      </c>
      <c r="B348" s="1" t="s">
        <v>214</v>
      </c>
      <c r="C348" s="1">
        <v>2017</v>
      </c>
      <c r="D348">
        <v>4649.00657894737</v>
      </c>
      <c r="E348">
        <v>7640.25986842105</v>
      </c>
      <c r="F348" s="13">
        <v>12328.055</v>
      </c>
      <c r="G348" s="13">
        <v>14506.1064285714</v>
      </c>
      <c r="H348">
        <v>5794.52571428571</v>
      </c>
      <c r="I348">
        <v>2132.65357142857</v>
      </c>
      <c r="J348" s="4">
        <v>6094.94664610532</v>
      </c>
      <c r="K348" s="4">
        <v>9252.26592896341</v>
      </c>
      <c r="L348">
        <v>0.377107871350945</v>
      </c>
      <c r="M348">
        <v>0.802310112713073</v>
      </c>
      <c r="N348">
        <v>0.445156528309843</v>
      </c>
      <c r="O348">
        <f t="shared" si="22"/>
        <v>0.281102427617406</v>
      </c>
      <c r="P348">
        <f t="shared" si="21"/>
        <v>0.201499866574218</v>
      </c>
      <c r="Q348">
        <v>0.526692666019097</v>
      </c>
      <c r="R348">
        <v>3.58251333961529</v>
      </c>
      <c r="S348">
        <v>0.781779140421673</v>
      </c>
      <c r="T348">
        <f t="shared" si="23"/>
        <v>0.401586745665343</v>
      </c>
      <c r="U348">
        <f t="shared" si="24"/>
        <v>0.243330977395416</v>
      </c>
      <c r="V348" s="4">
        <v>0.653393699557942</v>
      </c>
      <c r="W348" s="4">
        <v>0.740731574437923</v>
      </c>
    </row>
    <row r="349" spans="1:23">
      <c r="A349">
        <v>35</v>
      </c>
      <c r="B349" s="1" t="s">
        <v>214</v>
      </c>
      <c r="C349" s="1">
        <v>2018</v>
      </c>
      <c r="D349">
        <v>5204.30944625407</v>
      </c>
      <c r="E349">
        <v>8454.51465798046</v>
      </c>
      <c r="F349" s="13">
        <v>13050.5224199288</v>
      </c>
      <c r="G349" s="13">
        <v>15722.7138790036</v>
      </c>
      <c r="H349">
        <v>6082.3103202847</v>
      </c>
      <c r="I349">
        <v>2327.95800711744</v>
      </c>
      <c r="J349" s="4">
        <v>6455.05713148203</v>
      </c>
      <c r="K349" s="4">
        <v>10053.7081715935</v>
      </c>
      <c r="L349">
        <v>0.398781694616824</v>
      </c>
      <c r="M349">
        <v>0.855646813826242</v>
      </c>
      <c r="N349">
        <v>0.461104347794473</v>
      </c>
      <c r="O349">
        <f t="shared" si="22"/>
        <v>0.293338080507747</v>
      </c>
      <c r="P349">
        <f t="shared" si="21"/>
        <v>0.21061646398921</v>
      </c>
      <c r="Q349">
        <v>0.537726166299496</v>
      </c>
      <c r="R349">
        <v>3.6317298817813</v>
      </c>
      <c r="S349">
        <v>0.784097944931233</v>
      </c>
      <c r="T349">
        <f t="shared" si="23"/>
        <v>0.405761244070819</v>
      </c>
      <c r="U349">
        <f t="shared" si="24"/>
        <v>0.246984613069672</v>
      </c>
      <c r="V349" s="4">
        <v>0.683946726191746</v>
      </c>
      <c r="W349" s="4">
        <v>0.769312065083848</v>
      </c>
    </row>
    <row r="350" spans="1:23">
      <c r="A350">
        <v>35</v>
      </c>
      <c r="B350" s="1" t="s">
        <v>214</v>
      </c>
      <c r="C350" s="1">
        <v>2019</v>
      </c>
      <c r="D350">
        <v>5531.61038961039</v>
      </c>
      <c r="E350">
        <v>8683.37012987013</v>
      </c>
      <c r="F350" s="13">
        <v>13502.8425531915</v>
      </c>
      <c r="G350" s="13">
        <v>16940.309929078</v>
      </c>
      <c r="H350">
        <v>6334.00496453901</v>
      </c>
      <c r="I350">
        <v>2490.43617021277</v>
      </c>
      <c r="J350" s="4">
        <v>6481.20495997601</v>
      </c>
      <c r="K350" s="4">
        <v>10664.877892318</v>
      </c>
      <c r="L350">
        <v>0.409662659385964</v>
      </c>
      <c r="M350">
        <v>0.873319553833501</v>
      </c>
      <c r="N350">
        <v>0.466188244310143</v>
      </c>
      <c r="O350">
        <f t="shared" si="22"/>
        <v>0.301502401773213</v>
      </c>
      <c r="P350">
        <f t="shared" si="21"/>
        <v>0.216792779190231</v>
      </c>
      <c r="Q350">
        <v>0.512586261185525</v>
      </c>
      <c r="R350">
        <v>3.48668648236356</v>
      </c>
      <c r="S350">
        <v>0.777118369217274</v>
      </c>
      <c r="T350">
        <f t="shared" si="23"/>
        <v>0.39761416271094</v>
      </c>
      <c r="U350">
        <f t="shared" si="24"/>
        <v>0.239286723422063</v>
      </c>
      <c r="V350" s="4">
        <v>0.703091131221845</v>
      </c>
      <c r="W350" s="4">
        <v>0.736795693318269</v>
      </c>
    </row>
    <row r="351" spans="1:21">
      <c r="A351">
        <v>35</v>
      </c>
      <c r="B351" s="1" t="s">
        <v>214</v>
      </c>
      <c r="C351" s="1">
        <v>2020</v>
      </c>
      <c r="D351">
        <v>5705.82524271845</v>
      </c>
      <c r="E351">
        <v>9274.36569579288</v>
      </c>
      <c r="F351" s="13">
        <v>12954.2407932011</v>
      </c>
      <c r="G351" s="13">
        <v>17399.3647308782</v>
      </c>
      <c r="H351">
        <v>5861.94900849858</v>
      </c>
      <c r="I351">
        <v>2485.52195467422</v>
      </c>
      <c r="J351" s="4">
        <v>6453.44810624693</v>
      </c>
      <c r="K351" s="4">
        <v>11051.1756025578</v>
      </c>
      <c r="L351">
        <v>0.440460026473576</v>
      </c>
      <c r="M351">
        <v>0.973366577301545</v>
      </c>
      <c r="N351">
        <v>0.493251780230596</v>
      </c>
      <c r="O351">
        <f t="shared" si="22"/>
        <v>0.316616993539022</v>
      </c>
      <c r="P351">
        <f t="shared" si="21"/>
        <v>0.227201386887475</v>
      </c>
      <c r="Q351">
        <v>0.533028983485467</v>
      </c>
      <c r="R351">
        <v>3.73135537119344</v>
      </c>
      <c r="S351">
        <v>0.788644073094058</v>
      </c>
      <c r="T351">
        <f t="shared" si="23"/>
        <v>0.406573143606668</v>
      </c>
      <c r="U351">
        <f t="shared" si="24"/>
        <v>0.245841982710499</v>
      </c>
    </row>
    <row r="352" spans="1:23">
      <c r="A352">
        <v>36</v>
      </c>
      <c r="B352" s="1" t="s">
        <v>219</v>
      </c>
      <c r="C352" s="1">
        <v>2011</v>
      </c>
      <c r="D352">
        <v>1306.75393154487</v>
      </c>
      <c r="E352">
        <v>2635.39222941721</v>
      </c>
      <c r="F352" s="13">
        <v>7700.10600444774</v>
      </c>
      <c r="G352" s="13">
        <v>8098.42772424018</v>
      </c>
      <c r="H352">
        <v>3804.84210526316</v>
      </c>
      <c r="I352">
        <v>1224.17420311342</v>
      </c>
      <c r="J352" s="4">
        <v>3586.10563453357</v>
      </c>
      <c r="K352" s="4">
        <v>5190.48459064024</v>
      </c>
      <c r="L352">
        <v>0.169705966488001</v>
      </c>
      <c r="M352">
        <v>0.343444982838384</v>
      </c>
      <c r="N352">
        <v>0.255644992705816</v>
      </c>
      <c r="O352">
        <f t="shared" si="22"/>
        <v>0.150241291426509</v>
      </c>
      <c r="P352">
        <f t="shared" si="21"/>
        <v>0.103768562236311</v>
      </c>
      <c r="Q352">
        <v>0.325420232069117</v>
      </c>
      <c r="R352">
        <v>2.15279183527529</v>
      </c>
      <c r="S352">
        <v>0.682820797487671</v>
      </c>
      <c r="T352">
        <f t="shared" si="23"/>
        <v>0.291201919488609</v>
      </c>
      <c r="U352">
        <f t="shared" si="24"/>
        <v>0.165494965389928</v>
      </c>
      <c r="V352" s="4">
        <v>0.451159724868808</v>
      </c>
      <c r="W352" s="4">
        <v>0.593664933845577</v>
      </c>
    </row>
    <row r="353" spans="1:23">
      <c r="A353">
        <v>36</v>
      </c>
      <c r="B353" s="1" t="s">
        <v>219</v>
      </c>
      <c r="C353" s="1">
        <v>2012</v>
      </c>
      <c r="D353">
        <v>1569.23140800886</v>
      </c>
      <c r="E353">
        <v>3219.95940210371</v>
      </c>
      <c r="F353" s="13">
        <v>8627.92641648271</v>
      </c>
      <c r="G353" s="13">
        <v>9268.0625459897</v>
      </c>
      <c r="H353">
        <v>4133.57100809419</v>
      </c>
      <c r="I353">
        <v>1380.76747608536</v>
      </c>
      <c r="J353" s="4">
        <v>4191.46102219928</v>
      </c>
      <c r="K353" s="4">
        <v>6096.56169334022</v>
      </c>
      <c r="L353">
        <v>0.181878163101972</v>
      </c>
      <c r="M353">
        <v>0.37963093048022</v>
      </c>
      <c r="N353">
        <v>0.275168468677401</v>
      </c>
      <c r="O353">
        <f t="shared" si="22"/>
        <v>0.158600123980337</v>
      </c>
      <c r="P353">
        <f t="shared" si="21"/>
        <v>0.109060600237511</v>
      </c>
      <c r="Q353">
        <v>0.34742529909846</v>
      </c>
      <c r="R353">
        <v>2.33200698732612</v>
      </c>
      <c r="S353">
        <v>0.699880581342213</v>
      </c>
      <c r="T353">
        <f t="shared" si="23"/>
        <v>0.30100706179635</v>
      </c>
      <c r="U353">
        <f t="shared" si="24"/>
        <v>0.173259700848231</v>
      </c>
      <c r="V353" s="4">
        <v>0.517924874123341</v>
      </c>
      <c r="W353" s="4">
        <v>0.658300479762399</v>
      </c>
    </row>
    <row r="354" spans="1:23">
      <c r="A354">
        <v>36</v>
      </c>
      <c r="B354" s="1" t="s">
        <v>219</v>
      </c>
      <c r="C354" s="1">
        <v>2013</v>
      </c>
      <c r="D354">
        <v>1981.85619955979</v>
      </c>
      <c r="E354">
        <v>3718.78484959648</v>
      </c>
      <c r="F354" s="13">
        <v>9452.05852231163</v>
      </c>
      <c r="G354" s="13">
        <v>10256.9202633504</v>
      </c>
      <c r="H354">
        <v>4403.69275786394</v>
      </c>
      <c r="I354">
        <v>1497.56839795172</v>
      </c>
      <c r="J354" s="4">
        <v>4685.04058358163</v>
      </c>
      <c r="K354" s="4">
        <v>6872.29014692284</v>
      </c>
      <c r="L354">
        <v>0.20967455870926</v>
      </c>
      <c r="M354">
        <v>0.450044158058183</v>
      </c>
      <c r="N354">
        <v>0.310365829590222</v>
      </c>
      <c r="O354">
        <f t="shared" si="22"/>
        <v>0.179019933149812</v>
      </c>
      <c r="P354">
        <f t="shared" si="21"/>
        <v>0.12295190116256</v>
      </c>
      <c r="Q354">
        <v>0.362563494120578</v>
      </c>
      <c r="R354">
        <v>2.48321536076936</v>
      </c>
      <c r="S354">
        <v>0.712908937166859</v>
      </c>
      <c r="T354">
        <f t="shared" si="23"/>
        <v>0.307626317382919</v>
      </c>
      <c r="U354">
        <f t="shared" si="24"/>
        <v>0.178376136565743</v>
      </c>
      <c r="V354" s="4">
        <v>0.439716969046809</v>
      </c>
      <c r="W354" s="4">
        <v>0.324523763329796</v>
      </c>
    </row>
    <row r="355" spans="1:23">
      <c r="A355">
        <v>36</v>
      </c>
      <c r="B355" s="1" t="s">
        <v>219</v>
      </c>
      <c r="C355" s="1">
        <v>2014</v>
      </c>
      <c r="D355">
        <v>2254.82123607618</v>
      </c>
      <c r="E355">
        <v>4087.9527488322</v>
      </c>
      <c r="F355" s="13">
        <v>10193.9019607843</v>
      </c>
      <c r="G355" s="13">
        <v>11022.9164851126</v>
      </c>
      <c r="H355">
        <v>4683.62018881627</v>
      </c>
      <c r="I355">
        <v>1639.0755265069</v>
      </c>
      <c r="J355" s="4">
        <v>5135.18234753294</v>
      </c>
      <c r="K355" s="4">
        <v>7332.01552763306</v>
      </c>
      <c r="L355">
        <v>0.221193145151917</v>
      </c>
      <c r="M355">
        <v>0.481427004149552</v>
      </c>
      <c r="N355">
        <v>0.324975177852875</v>
      </c>
      <c r="O355">
        <f t="shared" si="22"/>
        <v>0.186755963128974</v>
      </c>
      <c r="P355">
        <f t="shared" si="21"/>
        <v>0.128232105796037</v>
      </c>
      <c r="Q355">
        <v>0.37085945034178</v>
      </c>
      <c r="R355">
        <v>2.49406002513148</v>
      </c>
      <c r="S355">
        <v>0.713799994044931</v>
      </c>
      <c r="T355">
        <f t="shared" si="23"/>
        <v>0.313036146482777</v>
      </c>
      <c r="U355">
        <f t="shared" si="24"/>
        <v>0.182149166306408</v>
      </c>
      <c r="V355" s="4">
        <v>0.492773801124137</v>
      </c>
      <c r="W355" s="4">
        <v>0.60831533483235</v>
      </c>
    </row>
    <row r="356" spans="1:23">
      <c r="A356">
        <v>36</v>
      </c>
      <c r="B356" s="1" t="s">
        <v>219</v>
      </c>
      <c r="C356" s="1">
        <v>2015</v>
      </c>
      <c r="D356">
        <v>2525.61029856589</v>
      </c>
      <c r="E356">
        <v>4747.04725810469</v>
      </c>
      <c r="F356" s="13">
        <v>11010.0672451193</v>
      </c>
      <c r="G356" s="13">
        <v>12717.1200289226</v>
      </c>
      <c r="H356">
        <v>5008.47360809834</v>
      </c>
      <c r="I356">
        <v>1846.86550976139</v>
      </c>
      <c r="J356" s="4">
        <v>5615.15198290675</v>
      </c>
      <c r="K356" s="4">
        <v>8378.06027321583</v>
      </c>
      <c r="L356">
        <v>0.229390996652221</v>
      </c>
      <c r="M356">
        <v>0.504267466735206</v>
      </c>
      <c r="N356">
        <v>0.335224604590861</v>
      </c>
      <c r="O356">
        <f t="shared" si="22"/>
        <v>0.192072780485216</v>
      </c>
      <c r="P356">
        <f t="shared" si="21"/>
        <v>0.13187994259251</v>
      </c>
      <c r="Q356">
        <v>0.373280054549179</v>
      </c>
      <c r="R356">
        <v>2.57032644392065</v>
      </c>
      <c r="S356">
        <v>0.719913566530382</v>
      </c>
      <c r="T356">
        <f t="shared" si="23"/>
        <v>0.31706223655888</v>
      </c>
      <c r="U356">
        <f t="shared" si="24"/>
        <v>0.183693423759172</v>
      </c>
      <c r="V356" s="4">
        <v>0.515591332585336</v>
      </c>
      <c r="W356" s="4">
        <v>0.622825343284098</v>
      </c>
    </row>
    <row r="357" spans="1:23">
      <c r="A357">
        <v>36</v>
      </c>
      <c r="B357" s="1" t="s">
        <v>219</v>
      </c>
      <c r="C357" s="1">
        <v>2016</v>
      </c>
      <c r="D357">
        <v>2575.95705521472</v>
      </c>
      <c r="E357">
        <v>5033.53111305872</v>
      </c>
      <c r="F357" s="13">
        <v>11465.8742816092</v>
      </c>
      <c r="G357" s="13">
        <v>13488.161637931</v>
      </c>
      <c r="H357">
        <v>5198.67959770115</v>
      </c>
      <c r="I357">
        <v>1968.66738505747</v>
      </c>
      <c r="J357" s="4">
        <v>5891.40444355082</v>
      </c>
      <c r="K357" s="4">
        <v>8801.85985724339</v>
      </c>
      <c r="L357">
        <v>0.224662942567446</v>
      </c>
      <c r="M357">
        <v>0.495502176428378</v>
      </c>
      <c r="N357">
        <v>0.331328288409287</v>
      </c>
      <c r="O357">
        <f t="shared" si="22"/>
        <v>0.18849329056099</v>
      </c>
      <c r="P357">
        <f t="shared" si="21"/>
        <v>0.129229247253016</v>
      </c>
      <c r="Q357">
        <v>0.373181405159289</v>
      </c>
      <c r="R357">
        <v>2.55682150842956</v>
      </c>
      <c r="S357">
        <v>0.718850103208713</v>
      </c>
      <c r="T357">
        <f t="shared" si="23"/>
        <v>0.318496110295095</v>
      </c>
      <c r="U357">
        <f t="shared" si="24"/>
        <v>0.184219496828609</v>
      </c>
      <c r="V357" s="4">
        <v>0.515649325332714</v>
      </c>
      <c r="W357" s="4">
        <v>0.609896059102416</v>
      </c>
    </row>
    <row r="358" spans="1:23">
      <c r="A358">
        <v>36</v>
      </c>
      <c r="B358" s="1" t="s">
        <v>219</v>
      </c>
      <c r="C358" s="1">
        <v>2017</v>
      </c>
      <c r="D358">
        <v>2455.59294320138</v>
      </c>
      <c r="E358">
        <v>5074.10929432014</v>
      </c>
      <c r="F358" s="13">
        <v>12328.055</v>
      </c>
      <c r="G358" s="13">
        <v>14506.1064285714</v>
      </c>
      <c r="H358">
        <v>5794.52571428571</v>
      </c>
      <c r="I358">
        <v>2132.65357142857</v>
      </c>
      <c r="J358" s="4">
        <v>6094.94664610532</v>
      </c>
      <c r="K358" s="4">
        <v>9252.26592896341</v>
      </c>
      <c r="L358">
        <v>0.199187377343902</v>
      </c>
      <c r="M358">
        <v>0.423778073354202</v>
      </c>
      <c r="N358">
        <v>0.297643348556314</v>
      </c>
      <c r="O358">
        <f t="shared" si="22"/>
        <v>0.171180325166343</v>
      </c>
      <c r="P358">
        <f t="shared" si="21"/>
        <v>0.117612942418023</v>
      </c>
      <c r="Q358">
        <v>0.349791263376236</v>
      </c>
      <c r="R358">
        <v>2.37924685110541</v>
      </c>
      <c r="S358">
        <v>0.704076072550639</v>
      </c>
      <c r="T358">
        <f t="shared" si="23"/>
        <v>0.308287284602742</v>
      </c>
      <c r="U358">
        <f t="shared" si="24"/>
        <v>0.175985867452852</v>
      </c>
      <c r="V358" s="4">
        <v>0.450686540701696</v>
      </c>
      <c r="W358" s="4">
        <v>0.538255362015949</v>
      </c>
    </row>
    <row r="359" spans="1:23">
      <c r="A359">
        <v>36</v>
      </c>
      <c r="B359" s="1" t="s">
        <v>219</v>
      </c>
      <c r="C359" s="1">
        <v>2018</v>
      </c>
      <c r="D359">
        <v>2642.68389830508</v>
      </c>
      <c r="E359">
        <v>5416.34491525424</v>
      </c>
      <c r="F359" s="13">
        <v>13050.5224199288</v>
      </c>
      <c r="G359" s="13">
        <v>15722.7138790036</v>
      </c>
      <c r="H359">
        <v>6082.3103202847</v>
      </c>
      <c r="I359">
        <v>2327.95800711744</v>
      </c>
      <c r="J359" s="4">
        <v>6455.05713148203</v>
      </c>
      <c r="K359" s="4">
        <v>10053.7081715935</v>
      </c>
      <c r="L359">
        <v>0.202496406907786</v>
      </c>
      <c r="M359">
        <v>0.434486857648754</v>
      </c>
      <c r="N359">
        <v>0.302886607383016</v>
      </c>
      <c r="O359">
        <f t="shared" si="22"/>
        <v>0.174089259473591</v>
      </c>
      <c r="P359">
        <f t="shared" ref="P359:P422" si="25">D359/(D359+J359+F359)</f>
        <v>0.119317882609843</v>
      </c>
      <c r="Q359">
        <v>0.344491730685714</v>
      </c>
      <c r="R359">
        <v>2.32665060911513</v>
      </c>
      <c r="S359">
        <v>0.699397346610441</v>
      </c>
      <c r="T359">
        <f t="shared" si="23"/>
        <v>0.304323044111978</v>
      </c>
      <c r="U359">
        <f t="shared" si="24"/>
        <v>0.173641053427028</v>
      </c>
      <c r="V359" s="4">
        <v>0.461209793240483</v>
      </c>
      <c r="W359" s="4">
        <v>0.570931447702266</v>
      </c>
    </row>
    <row r="360" spans="1:23">
      <c r="A360">
        <v>36</v>
      </c>
      <c r="B360" s="1" t="s">
        <v>219</v>
      </c>
      <c r="C360" s="1">
        <v>2019</v>
      </c>
      <c r="D360">
        <v>2773.18487394958</v>
      </c>
      <c r="E360">
        <v>5973.17058823529</v>
      </c>
      <c r="F360" s="13">
        <v>13502.8425531915</v>
      </c>
      <c r="G360" s="13">
        <v>16940.309929078</v>
      </c>
      <c r="H360">
        <v>6334.00496453901</v>
      </c>
      <c r="I360">
        <v>2490.43617021277</v>
      </c>
      <c r="J360" s="4">
        <v>6481.20495997601</v>
      </c>
      <c r="K360" s="4">
        <v>10664.877892318</v>
      </c>
      <c r="L360">
        <v>0.205377857515943</v>
      </c>
      <c r="M360">
        <v>0.437824865859008</v>
      </c>
      <c r="N360">
        <v>0.304505003533539</v>
      </c>
      <c r="O360">
        <f t="shared" si="22"/>
        <v>0.177900605533979</v>
      </c>
      <c r="P360">
        <f t="shared" si="25"/>
        <v>0.121859496215343</v>
      </c>
      <c r="Q360">
        <v>0.352601021660315</v>
      </c>
      <c r="R360">
        <v>2.39844355767005</v>
      </c>
      <c r="S360">
        <v>0.705747650937716</v>
      </c>
      <c r="T360">
        <f t="shared" si="23"/>
        <v>0.312265749079923</v>
      </c>
      <c r="U360">
        <f t="shared" si="24"/>
        <v>0.177887510621186</v>
      </c>
      <c r="V360" s="4">
        <v>0.471823167896608</v>
      </c>
      <c r="W360" s="4">
        <v>0.602355376706576</v>
      </c>
    </row>
    <row r="361" spans="1:21">
      <c r="A361">
        <v>36</v>
      </c>
      <c r="B361" s="1" t="s">
        <v>219</v>
      </c>
      <c r="C361" s="1">
        <v>2020</v>
      </c>
      <c r="D361">
        <v>2915.25</v>
      </c>
      <c r="E361">
        <v>6604.16666666667</v>
      </c>
      <c r="F361" s="13">
        <v>12954.2407932011</v>
      </c>
      <c r="G361" s="13">
        <v>17399.3647308782</v>
      </c>
      <c r="H361">
        <v>5861.94900849858</v>
      </c>
      <c r="I361">
        <v>2485.52195467422</v>
      </c>
      <c r="J361" s="4">
        <v>6453.44810624693</v>
      </c>
      <c r="K361" s="4">
        <v>11051.1756025578</v>
      </c>
      <c r="L361">
        <v>0.225042134582679</v>
      </c>
      <c r="M361">
        <v>0.497317529677161</v>
      </c>
      <c r="N361">
        <v>0.332138988437802</v>
      </c>
      <c r="O361">
        <f t="shared" si="22"/>
        <v>0.19140683767649</v>
      </c>
      <c r="P361">
        <f t="shared" si="25"/>
        <v>0.130594363633369</v>
      </c>
      <c r="Q361">
        <v>0.379563666192159</v>
      </c>
      <c r="R361">
        <v>2.65705424739742</v>
      </c>
      <c r="S361">
        <v>0.726555874660142</v>
      </c>
      <c r="T361">
        <f t="shared" si="23"/>
        <v>0.327898872324968</v>
      </c>
      <c r="U361">
        <f t="shared" si="24"/>
        <v>0.188396002472573</v>
      </c>
    </row>
    <row r="362" spans="1:23">
      <c r="A362">
        <v>37</v>
      </c>
      <c r="B362" s="1" t="s">
        <v>223</v>
      </c>
      <c r="C362" s="1">
        <v>2011</v>
      </c>
      <c r="D362">
        <v>1650.40625</v>
      </c>
      <c r="E362">
        <v>3320.81770833333</v>
      </c>
      <c r="F362" s="13">
        <v>7700.10600444774</v>
      </c>
      <c r="G362" s="13">
        <v>8098.42772424018</v>
      </c>
      <c r="H362">
        <v>3804.84210526316</v>
      </c>
      <c r="I362">
        <v>1224.17420311342</v>
      </c>
      <c r="J362" s="4">
        <v>3586.10563453357</v>
      </c>
      <c r="K362" s="4">
        <v>5190.48459064024</v>
      </c>
      <c r="L362">
        <v>0.214335523309249</v>
      </c>
      <c r="M362">
        <v>0.433764714629558</v>
      </c>
      <c r="N362">
        <v>0.302535492890568</v>
      </c>
      <c r="O362">
        <f t="shared" si="22"/>
        <v>0.182539722685618</v>
      </c>
      <c r="P362">
        <f t="shared" si="25"/>
        <v>0.127576331322712</v>
      </c>
      <c r="Q362">
        <v>0.410057090266235</v>
      </c>
      <c r="R362">
        <v>2.71270028390368</v>
      </c>
      <c r="S362">
        <v>0.730654261445375</v>
      </c>
      <c r="T362">
        <f t="shared" si="23"/>
        <v>0.34110479416405</v>
      </c>
      <c r="U362">
        <f t="shared" si="24"/>
        <v>0.199932070159609</v>
      </c>
      <c r="V362" s="4">
        <v>0.431576178920572</v>
      </c>
      <c r="W362" s="4">
        <v>0.538808713667802</v>
      </c>
    </row>
    <row r="363" spans="1:23">
      <c r="A363">
        <v>37</v>
      </c>
      <c r="B363" s="1" t="s">
        <v>223</v>
      </c>
      <c r="C363" s="1">
        <v>2012</v>
      </c>
      <c r="D363">
        <v>2082.00173160173</v>
      </c>
      <c r="E363">
        <v>4188.96277056277</v>
      </c>
      <c r="F363" s="13">
        <v>8627.92641648271</v>
      </c>
      <c r="G363" s="13">
        <v>9268.0625459897</v>
      </c>
      <c r="H363">
        <v>4133.57100809419</v>
      </c>
      <c r="I363">
        <v>1380.76747608536</v>
      </c>
      <c r="J363" s="4">
        <v>4191.46102219928</v>
      </c>
      <c r="K363" s="4">
        <v>6096.56169334022</v>
      </c>
      <c r="L363">
        <v>0.241309630043239</v>
      </c>
      <c r="M363">
        <v>0.503681133703725</v>
      </c>
      <c r="N363">
        <v>0.334965387550687</v>
      </c>
      <c r="O363">
        <f t="shared" si="22"/>
        <v>0.200057170874651</v>
      </c>
      <c r="P363">
        <f t="shared" si="25"/>
        <v>0.139718633464969</v>
      </c>
      <c r="Q363">
        <v>0.451978258646446</v>
      </c>
      <c r="R363">
        <v>3.03379304851457</v>
      </c>
      <c r="S363">
        <v>0.752094371730784</v>
      </c>
      <c r="T363">
        <f t="shared" si="23"/>
        <v>0.359065484741071</v>
      </c>
      <c r="U363">
        <f t="shared" si="24"/>
        <v>0.21422988878938</v>
      </c>
      <c r="V363" s="4">
        <v>0.498222267043809</v>
      </c>
      <c r="W363" s="4">
        <v>0.565422857581631</v>
      </c>
    </row>
    <row r="364" spans="1:23">
      <c r="A364">
        <v>37</v>
      </c>
      <c r="B364" s="1" t="s">
        <v>223</v>
      </c>
      <c r="C364" s="1">
        <v>2013</v>
      </c>
      <c r="D364">
        <v>2591.8607463718</v>
      </c>
      <c r="E364">
        <v>4619.01347615757</v>
      </c>
      <c r="F364" s="13">
        <v>9452.05852231163</v>
      </c>
      <c r="G364" s="13">
        <v>10256.9202633504</v>
      </c>
      <c r="H364">
        <v>4403.69275786394</v>
      </c>
      <c r="I364">
        <v>1497.56839795172</v>
      </c>
      <c r="J364" s="4">
        <v>4685.04058358163</v>
      </c>
      <c r="K364" s="4">
        <v>6872.29014692284</v>
      </c>
      <c r="L364">
        <v>0.274211246180258</v>
      </c>
      <c r="M364">
        <v>0.588565299371388</v>
      </c>
      <c r="N364">
        <v>0.370501168321057</v>
      </c>
      <c r="O364">
        <f t="shared" si="22"/>
        <v>0.221894599442939</v>
      </c>
      <c r="P364">
        <f t="shared" si="25"/>
        <v>0.154932570181335</v>
      </c>
      <c r="Q364">
        <v>0.450331420890736</v>
      </c>
      <c r="R364">
        <v>3.08434224605378</v>
      </c>
      <c r="S364">
        <v>0.755162535420193</v>
      </c>
      <c r="T364">
        <f t="shared" si="23"/>
        <v>0.355613133201888</v>
      </c>
      <c r="U364">
        <f t="shared" si="24"/>
        <v>0.212385779191811</v>
      </c>
      <c r="V364" s="4">
        <v>0.765369453733763</v>
      </c>
      <c r="W364" s="4">
        <v>0.583434625612948</v>
      </c>
    </row>
    <row r="365" spans="1:23">
      <c r="A365">
        <v>37</v>
      </c>
      <c r="B365" s="1" t="s">
        <v>223</v>
      </c>
      <c r="C365" s="1">
        <v>2014</v>
      </c>
      <c r="D365">
        <v>2936.53635116598</v>
      </c>
      <c r="E365">
        <v>4719.90569272977</v>
      </c>
      <c r="F365" s="13">
        <v>10193.9019607843</v>
      </c>
      <c r="G365" s="13">
        <v>11022.9164851126</v>
      </c>
      <c r="H365">
        <v>4683.62018881627</v>
      </c>
      <c r="I365">
        <v>1639.0755265069</v>
      </c>
      <c r="J365" s="4">
        <v>5135.18234753294</v>
      </c>
      <c r="K365" s="4">
        <v>7332.01552763306</v>
      </c>
      <c r="L365">
        <v>0.288067941251815</v>
      </c>
      <c r="M365">
        <v>0.626980035268008</v>
      </c>
      <c r="N365">
        <v>0.385364307906045</v>
      </c>
      <c r="O365">
        <f t="shared" si="22"/>
        <v>0.230220175023357</v>
      </c>
      <c r="P365">
        <f t="shared" si="25"/>
        <v>0.160768495410605</v>
      </c>
      <c r="Q365">
        <v>0.42819027968727</v>
      </c>
      <c r="R365">
        <v>2.87961452440727</v>
      </c>
      <c r="S365">
        <v>0.742242433182771</v>
      </c>
      <c r="T365">
        <f t="shared" si="23"/>
        <v>0.344745220526688</v>
      </c>
      <c r="U365">
        <f t="shared" si="24"/>
        <v>0.204547730864854</v>
      </c>
      <c r="V365" s="4">
        <v>0.483443974603152</v>
      </c>
      <c r="W365" s="4">
        <v>0.447446977334339</v>
      </c>
    </row>
    <row r="366" spans="1:23">
      <c r="A366">
        <v>37</v>
      </c>
      <c r="B366" s="1" t="s">
        <v>223</v>
      </c>
      <c r="C366" s="1">
        <v>2015</v>
      </c>
      <c r="D366">
        <v>3112.36739489502</v>
      </c>
      <c r="E366">
        <v>5752.38306060245</v>
      </c>
      <c r="F366" s="13">
        <v>11010.0672451193</v>
      </c>
      <c r="G366" s="13">
        <v>12717.1200289226</v>
      </c>
      <c r="H366">
        <v>5008.47360809834</v>
      </c>
      <c r="I366">
        <v>1846.86550976139</v>
      </c>
      <c r="J366" s="4">
        <v>5615.15198290675</v>
      </c>
      <c r="K366" s="4">
        <v>8378.06027321583</v>
      </c>
      <c r="L366">
        <v>0.282683777092707</v>
      </c>
      <c r="M366">
        <v>0.621420344486302</v>
      </c>
      <c r="N366">
        <v>0.383256782610052</v>
      </c>
      <c r="O366">
        <f t="shared" si="22"/>
        <v>0.22658481247696</v>
      </c>
      <c r="P366">
        <f t="shared" si="25"/>
        <v>0.157687333023819</v>
      </c>
      <c r="Q366">
        <v>0.452333786857383</v>
      </c>
      <c r="R366">
        <v>3.11467349961267</v>
      </c>
      <c r="S366">
        <v>0.756967351092588</v>
      </c>
      <c r="T366">
        <f t="shared" si="23"/>
        <v>0.360034541293479</v>
      </c>
      <c r="U366">
        <f t="shared" si="24"/>
        <v>0.214260898945698</v>
      </c>
      <c r="V366" s="4">
        <v>0.430197883028447</v>
      </c>
      <c r="W366" s="4">
        <v>0.39425879181049</v>
      </c>
    </row>
    <row r="367" spans="1:23">
      <c r="A367">
        <v>37</v>
      </c>
      <c r="B367" s="1" t="s">
        <v>223</v>
      </c>
      <c r="C367" s="1">
        <v>2016</v>
      </c>
      <c r="D367">
        <v>3094.57166947723</v>
      </c>
      <c r="E367">
        <v>5580.44182124789</v>
      </c>
      <c r="F367" s="13">
        <v>11465.8742816092</v>
      </c>
      <c r="G367" s="13">
        <v>13488.161637931</v>
      </c>
      <c r="H367">
        <v>5198.67959770115</v>
      </c>
      <c r="I367">
        <v>1968.66738505747</v>
      </c>
      <c r="J367" s="4">
        <v>5891.40444355082</v>
      </c>
      <c r="K367" s="4">
        <v>8801.85985724339</v>
      </c>
      <c r="L367">
        <v>0.269894086876637</v>
      </c>
      <c r="M367">
        <v>0.595261087227928</v>
      </c>
      <c r="N367">
        <v>0.373143363173428</v>
      </c>
      <c r="O367">
        <f t="shared" si="22"/>
        <v>0.218163326102904</v>
      </c>
      <c r="P367">
        <f t="shared" si="25"/>
        <v>0.151310106898135</v>
      </c>
      <c r="Q367">
        <v>0.413728866175115</v>
      </c>
      <c r="R367">
        <v>2.83462908137983</v>
      </c>
      <c r="S367">
        <v>0.739218584437333</v>
      </c>
      <c r="T367">
        <f t="shared" si="23"/>
        <v>0.341291198066565</v>
      </c>
      <c r="U367">
        <f t="shared" si="24"/>
        <v>0.200227809559222</v>
      </c>
      <c r="V367" s="4">
        <v>0.393487268263004</v>
      </c>
      <c r="W367" s="4">
        <v>0.389979915252354</v>
      </c>
    </row>
    <row r="368" spans="1:23">
      <c r="A368">
        <v>37</v>
      </c>
      <c r="B368" s="1" t="s">
        <v>223</v>
      </c>
      <c r="C368" s="1">
        <v>2017</v>
      </c>
      <c r="D368">
        <v>3150.71764705882</v>
      </c>
      <c r="E368">
        <v>6059.20168067227</v>
      </c>
      <c r="F368" s="13">
        <v>12328.055</v>
      </c>
      <c r="G368" s="13">
        <v>14506.1064285714</v>
      </c>
      <c r="H368">
        <v>5794.52571428571</v>
      </c>
      <c r="I368">
        <v>2132.65357142857</v>
      </c>
      <c r="J368" s="4">
        <v>6094.94664610532</v>
      </c>
      <c r="K368" s="4">
        <v>9252.26592896341</v>
      </c>
      <c r="L368">
        <v>0.255572971329121</v>
      </c>
      <c r="M368">
        <v>0.543740385738751</v>
      </c>
      <c r="N368">
        <v>0.352222686380357</v>
      </c>
      <c r="O368">
        <f t="shared" si="22"/>
        <v>0.209486558713565</v>
      </c>
      <c r="P368">
        <f t="shared" si="25"/>
        <v>0.146044249683788</v>
      </c>
      <c r="Q368">
        <v>0.41770007069147</v>
      </c>
      <c r="R368">
        <v>2.84115608922525</v>
      </c>
      <c r="S368">
        <v>0.739661712054587</v>
      </c>
      <c r="T368">
        <f t="shared" si="23"/>
        <v>0.347349208239254</v>
      </c>
      <c r="U368">
        <f t="shared" si="24"/>
        <v>0.203209076395962</v>
      </c>
      <c r="V368" s="4">
        <v>0.394353440145693</v>
      </c>
      <c r="W368" s="4">
        <v>0.369328226861459</v>
      </c>
    </row>
    <row r="369" spans="1:23">
      <c r="A369">
        <v>37</v>
      </c>
      <c r="B369" s="1" t="s">
        <v>223</v>
      </c>
      <c r="C369" s="1">
        <v>2018</v>
      </c>
      <c r="D369">
        <v>3386.5652173913</v>
      </c>
      <c r="E369">
        <v>6925.51839464883</v>
      </c>
      <c r="F369" s="13">
        <v>13050.5224199288</v>
      </c>
      <c r="G369" s="13">
        <v>15722.7138790036</v>
      </c>
      <c r="H369">
        <v>6082.3103202847</v>
      </c>
      <c r="I369">
        <v>2327.95800711744</v>
      </c>
      <c r="J369" s="4">
        <v>6455.05713148203</v>
      </c>
      <c r="K369" s="4">
        <v>10053.7081715935</v>
      </c>
      <c r="L369">
        <v>0.259496524998865</v>
      </c>
      <c r="M369">
        <v>0.556789285495184</v>
      </c>
      <c r="N369">
        <v>0.357652310870113</v>
      </c>
      <c r="O369">
        <f t="shared" si="22"/>
        <v>0.212671410244688</v>
      </c>
      <c r="P369">
        <f t="shared" si="25"/>
        <v>0.147935689363916</v>
      </c>
      <c r="Q369">
        <v>0.440478561649418</v>
      </c>
      <c r="R369">
        <v>2.97493269787295</v>
      </c>
      <c r="S369">
        <v>0.748423413424052</v>
      </c>
      <c r="T369">
        <f t="shared" si="23"/>
        <v>0.358701620546204</v>
      </c>
      <c r="U369">
        <f t="shared" si="24"/>
        <v>0.211776986330352</v>
      </c>
      <c r="V369" s="4">
        <v>0.407775563828679</v>
      </c>
      <c r="W369" s="4">
        <v>0.386293170769876</v>
      </c>
    </row>
    <row r="370" spans="1:23">
      <c r="A370">
        <v>37</v>
      </c>
      <c r="B370" s="1" t="s">
        <v>223</v>
      </c>
      <c r="C370" s="1">
        <v>2019</v>
      </c>
      <c r="D370">
        <v>3443.550918197</v>
      </c>
      <c r="E370">
        <v>7301.50083472454</v>
      </c>
      <c r="F370" s="13">
        <v>13502.8425531915</v>
      </c>
      <c r="G370" s="13">
        <v>16940.309929078</v>
      </c>
      <c r="H370">
        <v>6334.00496453901</v>
      </c>
      <c r="I370">
        <v>2490.43617021277</v>
      </c>
      <c r="J370" s="4">
        <v>6481.20495997601</v>
      </c>
      <c r="K370" s="4">
        <v>10664.877892318</v>
      </c>
      <c r="L370">
        <v>0.255024148036377</v>
      </c>
      <c r="M370">
        <v>0.543660912404671</v>
      </c>
      <c r="N370">
        <v>0.35218933642478</v>
      </c>
      <c r="O370">
        <f t="shared" si="22"/>
        <v>0.211796640070548</v>
      </c>
      <c r="P370">
        <f t="shared" si="25"/>
        <v>0.146986936295904</v>
      </c>
      <c r="Q370">
        <v>0.431013415061051</v>
      </c>
      <c r="R370">
        <v>2.93181608991036</v>
      </c>
      <c r="S370">
        <v>0.745664604566284</v>
      </c>
      <c r="T370">
        <f t="shared" si="23"/>
        <v>0.356922662271543</v>
      </c>
      <c r="U370">
        <f t="shared" si="24"/>
        <v>0.209171970067241</v>
      </c>
      <c r="V370" s="4">
        <v>0.388088497337791</v>
      </c>
      <c r="W370" s="4">
        <v>0.355344838333169</v>
      </c>
    </row>
    <row r="371" spans="1:21">
      <c r="A371">
        <v>37</v>
      </c>
      <c r="B371" s="1" t="s">
        <v>223</v>
      </c>
      <c r="C371" s="1">
        <v>2020</v>
      </c>
      <c r="D371">
        <v>3475.83333333333</v>
      </c>
      <c r="E371">
        <v>8020</v>
      </c>
      <c r="F371" s="13">
        <v>12954.2407932011</v>
      </c>
      <c r="G371" s="13">
        <v>17399.3647308782</v>
      </c>
      <c r="H371">
        <v>5861.94900849858</v>
      </c>
      <c r="I371">
        <v>2485.52195467422</v>
      </c>
      <c r="J371" s="4">
        <v>6453.44810624693</v>
      </c>
      <c r="K371" s="4">
        <v>11051.1756025578</v>
      </c>
      <c r="L371">
        <v>0.268316251706359</v>
      </c>
      <c r="M371">
        <v>0.592948408164949</v>
      </c>
      <c r="N371">
        <v>0.372233278319425</v>
      </c>
      <c r="O371">
        <f t="shared" si="22"/>
        <v>0.220111621115389</v>
      </c>
      <c r="P371">
        <f t="shared" si="25"/>
        <v>0.151892409655105</v>
      </c>
      <c r="Q371">
        <v>0.460936368887487</v>
      </c>
      <c r="R371">
        <v>3.22668644504136</v>
      </c>
      <c r="S371">
        <v>0.763408047177672</v>
      </c>
      <c r="T371">
        <f t="shared" si="23"/>
        <v>0.372042145078451</v>
      </c>
      <c r="U371">
        <f t="shared" si="24"/>
        <v>0.219903514636094</v>
      </c>
    </row>
    <row r="372" spans="1:23">
      <c r="A372">
        <v>38</v>
      </c>
      <c r="B372" s="1" t="s">
        <v>227</v>
      </c>
      <c r="C372" s="1">
        <v>2011</v>
      </c>
      <c r="D372">
        <v>1598.19596160212</v>
      </c>
      <c r="E372">
        <v>2871.06421714664</v>
      </c>
      <c r="F372" s="13">
        <v>7700.10600444774</v>
      </c>
      <c r="G372" s="13">
        <v>8098.42772424018</v>
      </c>
      <c r="H372">
        <v>3804.84210526316</v>
      </c>
      <c r="I372">
        <v>1224.17420311342</v>
      </c>
      <c r="J372" s="4">
        <v>3586.10563453357</v>
      </c>
      <c r="K372" s="4">
        <v>5190.48459064024</v>
      </c>
      <c r="L372">
        <v>0.207555059719823</v>
      </c>
      <c r="M372">
        <v>0.420042650230181</v>
      </c>
      <c r="N372">
        <v>0.29579579892343</v>
      </c>
      <c r="O372">
        <f t="shared" si="22"/>
        <v>0.177791791375347</v>
      </c>
      <c r="P372">
        <f t="shared" si="25"/>
        <v>0.12404108990853</v>
      </c>
      <c r="Q372">
        <v>0.354521187927995</v>
      </c>
      <c r="R372">
        <v>2.34530690962505</v>
      </c>
      <c r="S372">
        <v>0.70107376482474</v>
      </c>
      <c r="T372">
        <f t="shared" si="23"/>
        <v>0.30919124055029</v>
      </c>
      <c r="U372">
        <f t="shared" si="24"/>
        <v>0.17766512293236</v>
      </c>
      <c r="V372" s="4">
        <v>0.155172099223022</v>
      </c>
      <c r="W372" s="4">
        <v>0.283030459171866</v>
      </c>
    </row>
    <row r="373" spans="1:23">
      <c r="A373">
        <v>38</v>
      </c>
      <c r="B373" s="1" t="s">
        <v>227</v>
      </c>
      <c r="C373" s="1">
        <v>2012</v>
      </c>
      <c r="D373">
        <v>1757.59125315391</v>
      </c>
      <c r="E373">
        <v>3650.11269974769</v>
      </c>
      <c r="F373" s="13">
        <v>8627.92641648271</v>
      </c>
      <c r="G373" s="13">
        <v>9268.0625459897</v>
      </c>
      <c r="H373">
        <v>4133.57100809419</v>
      </c>
      <c r="I373">
        <v>1380.76747608536</v>
      </c>
      <c r="J373" s="4">
        <v>4191.46102219928</v>
      </c>
      <c r="K373" s="4">
        <v>6096.56169334022</v>
      </c>
      <c r="L373">
        <v>0.203709578444738</v>
      </c>
      <c r="M373">
        <v>0.425199240490188</v>
      </c>
      <c r="N373">
        <v>0.298343718134416</v>
      </c>
      <c r="O373">
        <f t="shared" si="22"/>
        <v>0.174318845774923</v>
      </c>
      <c r="P373">
        <f t="shared" si="25"/>
        <v>0.12057308241373</v>
      </c>
      <c r="Q373">
        <v>0.39383772839633</v>
      </c>
      <c r="R373">
        <v>2.64353901939825</v>
      </c>
      <c r="S373">
        <v>0.725541569700232</v>
      </c>
      <c r="T373">
        <f t="shared" si="23"/>
        <v>0.328028017819596</v>
      </c>
      <c r="U373">
        <f t="shared" si="24"/>
        <v>0.19196230331466</v>
      </c>
      <c r="V373" s="4">
        <v>0.172957480799548</v>
      </c>
      <c r="W373" s="4">
        <v>0.316961004892435</v>
      </c>
    </row>
    <row r="374" spans="1:23">
      <c r="A374">
        <v>38</v>
      </c>
      <c r="B374" s="1" t="s">
        <v>227</v>
      </c>
      <c r="C374" s="1">
        <v>2013</v>
      </c>
      <c r="D374">
        <v>2268.62426778243</v>
      </c>
      <c r="E374">
        <v>4322.1589958159</v>
      </c>
      <c r="F374" s="13">
        <v>9452.05852231163</v>
      </c>
      <c r="G374" s="13">
        <v>10256.9202633504</v>
      </c>
      <c r="H374">
        <v>4403.69275786394</v>
      </c>
      <c r="I374">
        <v>1497.56839795172</v>
      </c>
      <c r="J374" s="4">
        <v>4685.04058358163</v>
      </c>
      <c r="K374" s="4">
        <v>6872.29014692284</v>
      </c>
      <c r="L374">
        <v>0.240013777149954</v>
      </c>
      <c r="M374">
        <v>0.515164066278513</v>
      </c>
      <c r="N374">
        <v>0.340005467225631</v>
      </c>
      <c r="O374">
        <f t="shared" si="22"/>
        <v>0.199749303124799</v>
      </c>
      <c r="P374">
        <f t="shared" si="25"/>
        <v>0.138282489355064</v>
      </c>
      <c r="Q374">
        <v>0.421389548211626</v>
      </c>
      <c r="R374">
        <v>2.88611792404773</v>
      </c>
      <c r="S374">
        <v>0.742673789230149</v>
      </c>
      <c r="T374">
        <f t="shared" si="23"/>
        <v>0.340541523990107</v>
      </c>
      <c r="U374">
        <f t="shared" si="24"/>
        <v>0.20148639063523</v>
      </c>
      <c r="V374" s="4">
        <v>0.484667428813821</v>
      </c>
      <c r="W374" s="4">
        <v>0.721249449384122</v>
      </c>
    </row>
    <row r="375" spans="1:23">
      <c r="A375">
        <v>38</v>
      </c>
      <c r="B375" s="1" t="s">
        <v>227</v>
      </c>
      <c r="C375" s="1">
        <v>2014</v>
      </c>
      <c r="D375">
        <v>2551.77912105865</v>
      </c>
      <c r="E375">
        <v>4671.79382453847</v>
      </c>
      <c r="F375" s="13">
        <v>10193.9019607843</v>
      </c>
      <c r="G375" s="13">
        <v>11022.9164851126</v>
      </c>
      <c r="H375">
        <v>4683.62018881627</v>
      </c>
      <c r="I375">
        <v>1639.0755265069</v>
      </c>
      <c r="J375" s="4">
        <v>5135.18234753294</v>
      </c>
      <c r="K375" s="4">
        <v>7332.01552763306</v>
      </c>
      <c r="L375">
        <v>0.250324079128412</v>
      </c>
      <c r="M375">
        <v>0.544830498244048</v>
      </c>
      <c r="N375">
        <v>0.352679791642732</v>
      </c>
      <c r="O375">
        <f t="shared" si="22"/>
        <v>0.206278022467163</v>
      </c>
      <c r="P375">
        <f t="shared" si="25"/>
        <v>0.142710061577139</v>
      </c>
      <c r="Q375">
        <v>0.423825566568353</v>
      </c>
      <c r="R375">
        <v>2.85026147299919</v>
      </c>
      <c r="S375">
        <v>0.740277379338333</v>
      </c>
      <c r="T375">
        <f t="shared" si="23"/>
        <v>0.34243445327606</v>
      </c>
      <c r="U375">
        <f t="shared" si="24"/>
        <v>0.202885718862126</v>
      </c>
      <c r="V375" s="4">
        <v>0.5002396995126</v>
      </c>
      <c r="W375" s="4">
        <v>0.780369405067343</v>
      </c>
    </row>
    <row r="376" spans="1:23">
      <c r="A376">
        <v>38</v>
      </c>
      <c r="B376" s="1" t="s">
        <v>227</v>
      </c>
      <c r="C376" s="1">
        <v>2015</v>
      </c>
      <c r="D376">
        <v>2827.121966897</v>
      </c>
      <c r="E376">
        <v>5573.44849750924</v>
      </c>
      <c r="F376" s="13">
        <v>11010.0672451193</v>
      </c>
      <c r="G376" s="13">
        <v>12717.1200289226</v>
      </c>
      <c r="H376">
        <v>5008.47360809834</v>
      </c>
      <c r="I376">
        <v>1846.86550976139</v>
      </c>
      <c r="J376" s="4">
        <v>5615.15198290675</v>
      </c>
      <c r="K376" s="4">
        <v>8378.06027321583</v>
      </c>
      <c r="L376">
        <v>0.256776085373161</v>
      </c>
      <c r="M376">
        <v>0.564467777633038</v>
      </c>
      <c r="N376">
        <v>0.360804987934651</v>
      </c>
      <c r="O376">
        <f t="shared" si="22"/>
        <v>0.210183259683296</v>
      </c>
      <c r="P376">
        <f t="shared" si="25"/>
        <v>0.145335820432497</v>
      </c>
      <c r="Q376">
        <v>0.438263418512486</v>
      </c>
      <c r="R376">
        <v>3.01778795914019</v>
      </c>
      <c r="S376">
        <v>0.751106825404992</v>
      </c>
      <c r="T376">
        <f t="shared" si="23"/>
        <v>0.352786204362391</v>
      </c>
      <c r="U376">
        <f t="shared" si="24"/>
        <v>0.20898894125306</v>
      </c>
      <c r="V376" s="4">
        <v>0.526084672233109</v>
      </c>
      <c r="W376" s="4">
        <v>0.833621083504608</v>
      </c>
    </row>
    <row r="377" spans="1:23">
      <c r="A377">
        <v>38</v>
      </c>
      <c r="B377" s="1" t="s">
        <v>227</v>
      </c>
      <c r="C377" s="1">
        <v>2016</v>
      </c>
      <c r="D377">
        <v>2962.05845181675</v>
      </c>
      <c r="E377">
        <v>5652.60979462875</v>
      </c>
      <c r="F377" s="13">
        <v>11465.8742816092</v>
      </c>
      <c r="G377" s="13">
        <v>13488.161637931</v>
      </c>
      <c r="H377">
        <v>5198.67959770115</v>
      </c>
      <c r="I377">
        <v>1968.66738505747</v>
      </c>
      <c r="J377" s="4">
        <v>5891.40444355082</v>
      </c>
      <c r="K377" s="4">
        <v>8801.85985724339</v>
      </c>
      <c r="L377">
        <v>0.258336902975447</v>
      </c>
      <c r="M377">
        <v>0.569771303683836</v>
      </c>
      <c r="N377">
        <v>0.362964530149541</v>
      </c>
      <c r="O377">
        <f t="shared" si="22"/>
        <v>0.210790522034473</v>
      </c>
      <c r="P377">
        <f t="shared" si="25"/>
        <v>0.145775348182763</v>
      </c>
      <c r="Q377">
        <v>0.419079333890294</v>
      </c>
      <c r="R377">
        <v>2.87128736806077</v>
      </c>
      <c r="S377">
        <v>0.741687995510154</v>
      </c>
      <c r="T377">
        <f t="shared" si="23"/>
        <v>0.344185753423241</v>
      </c>
      <c r="U377">
        <f t="shared" si="24"/>
        <v>0.202293396638401</v>
      </c>
      <c r="V377" s="4">
        <v>0.520144486450295</v>
      </c>
      <c r="W377" s="4">
        <v>0.782141531752158</v>
      </c>
    </row>
    <row r="378" spans="1:23">
      <c r="A378">
        <v>38</v>
      </c>
      <c r="B378" s="1" t="s">
        <v>227</v>
      </c>
      <c r="C378" s="1">
        <v>2017</v>
      </c>
      <c r="D378">
        <v>2914.2453125</v>
      </c>
      <c r="E378">
        <v>5948.0234375</v>
      </c>
      <c r="F378" s="13">
        <v>12328.055</v>
      </c>
      <c r="G378" s="13">
        <v>14506.1064285714</v>
      </c>
      <c r="H378">
        <v>5794.52571428571</v>
      </c>
      <c r="I378">
        <v>2132.65357142857</v>
      </c>
      <c r="J378" s="4">
        <v>6094.94664610532</v>
      </c>
      <c r="K378" s="4">
        <v>9252.26592896341</v>
      </c>
      <c r="L378">
        <v>0.236391329573075</v>
      </c>
      <c r="M378">
        <v>0.502930775734635</v>
      </c>
      <c r="N378">
        <v>0.334633360268241</v>
      </c>
      <c r="O378">
        <f t="shared" si="22"/>
        <v>0.196859017234343</v>
      </c>
      <c r="P378">
        <f t="shared" si="25"/>
        <v>0.136580193225194</v>
      </c>
      <c r="Q378">
        <v>0.410035833308426</v>
      </c>
      <c r="R378">
        <v>2.78902467666874</v>
      </c>
      <c r="S378">
        <v>0.736079839712423</v>
      </c>
      <c r="T378">
        <f t="shared" si="23"/>
        <v>0.343162927312065</v>
      </c>
      <c r="U378">
        <f t="shared" si="24"/>
        <v>0.200227031193537</v>
      </c>
      <c r="V378" s="4">
        <v>0.451205760979331</v>
      </c>
      <c r="W378" s="4">
        <v>0.784821397556035</v>
      </c>
    </row>
    <row r="379" spans="1:23">
      <c r="A379">
        <v>38</v>
      </c>
      <c r="B379" s="1" t="s">
        <v>227</v>
      </c>
      <c r="C379" s="1">
        <v>2018</v>
      </c>
      <c r="D379">
        <v>3011.94263565891</v>
      </c>
      <c r="E379">
        <v>6344.31007751938</v>
      </c>
      <c r="F379" s="13">
        <v>13050.5224199288</v>
      </c>
      <c r="G379" s="13">
        <v>15722.7138790036</v>
      </c>
      <c r="H379">
        <v>6082.3103202847</v>
      </c>
      <c r="I379">
        <v>2327.95800711744</v>
      </c>
      <c r="J379" s="4">
        <v>6455.05713148203</v>
      </c>
      <c r="K379" s="4">
        <v>10053.7081715935</v>
      </c>
      <c r="L379">
        <v>0.230790962901188</v>
      </c>
      <c r="M379">
        <v>0.495197133499419</v>
      </c>
      <c r="N379">
        <v>0.331191869222247</v>
      </c>
      <c r="O379">
        <f t="shared" si="22"/>
        <v>0.193702654247959</v>
      </c>
      <c r="P379">
        <f t="shared" si="25"/>
        <v>0.133759949724329</v>
      </c>
      <c r="Q379">
        <v>0.40351240417799</v>
      </c>
      <c r="R379">
        <v>2.72526826434259</v>
      </c>
      <c r="S379">
        <v>0.731562956264984</v>
      </c>
      <c r="T379">
        <f t="shared" si="23"/>
        <v>0.338797293700966</v>
      </c>
      <c r="U379">
        <f t="shared" si="24"/>
        <v>0.197514491644042</v>
      </c>
      <c r="V379" s="4">
        <v>0.466816374185921</v>
      </c>
      <c r="W379" s="4">
        <v>0.862762187600323</v>
      </c>
    </row>
    <row r="380" spans="1:23">
      <c r="A380">
        <v>38</v>
      </c>
      <c r="B380" s="1" t="s">
        <v>227</v>
      </c>
      <c r="C380" s="1">
        <v>2019</v>
      </c>
      <c r="D380">
        <v>3039.08346213292</v>
      </c>
      <c r="E380">
        <v>6600.885625966</v>
      </c>
      <c r="F380" s="13">
        <v>13502.8425531915</v>
      </c>
      <c r="G380" s="13">
        <v>16940.309929078</v>
      </c>
      <c r="H380">
        <v>6334.00496453901</v>
      </c>
      <c r="I380">
        <v>2490.43617021277</v>
      </c>
      <c r="J380" s="4">
        <v>6481.20495997601</v>
      </c>
      <c r="K380" s="4">
        <v>10664.877892318</v>
      </c>
      <c r="L380">
        <v>0.225069902886086</v>
      </c>
      <c r="M380">
        <v>0.479804401661707</v>
      </c>
      <c r="N380">
        <v>0.324235014521462</v>
      </c>
      <c r="O380">
        <f t="shared" si="22"/>
        <v>0.191688357722228</v>
      </c>
      <c r="P380">
        <f t="shared" si="25"/>
        <v>0.132001310568632</v>
      </c>
      <c r="Q380">
        <v>0.389655540754634</v>
      </c>
      <c r="R380">
        <v>2.65049379900471</v>
      </c>
      <c r="S380">
        <v>0.726064457287218</v>
      </c>
      <c r="T380">
        <f t="shared" si="23"/>
        <v>0.334117174863818</v>
      </c>
      <c r="U380">
        <f t="shared" si="24"/>
        <v>0.192974082106318</v>
      </c>
      <c r="V380" s="4">
        <v>0.644115969345676</v>
      </c>
      <c r="W380" s="4">
        <v>0.99603817243332</v>
      </c>
    </row>
    <row r="381" spans="1:21">
      <c r="A381">
        <v>38</v>
      </c>
      <c r="B381" s="1" t="s">
        <v>227</v>
      </c>
      <c r="C381" s="1">
        <v>2020</v>
      </c>
      <c r="D381">
        <v>3112.01848998459</v>
      </c>
      <c r="E381">
        <v>7180.73959938367</v>
      </c>
      <c r="F381" s="13">
        <v>12954.2407932011</v>
      </c>
      <c r="G381" s="13">
        <v>17399.3647308782</v>
      </c>
      <c r="H381">
        <v>5861.94900849858</v>
      </c>
      <c r="I381">
        <v>2485.52195467422</v>
      </c>
      <c r="J381" s="4">
        <v>6453.44810624693</v>
      </c>
      <c r="K381" s="4">
        <v>11051.1756025578</v>
      </c>
      <c r="L381">
        <v>0.240231638400445</v>
      </c>
      <c r="M381">
        <v>0.530884606036802</v>
      </c>
      <c r="N381">
        <v>0.346782901822477</v>
      </c>
      <c r="O381">
        <f t="shared" si="22"/>
        <v>0.201720013884272</v>
      </c>
      <c r="P381">
        <f t="shared" si="25"/>
        <v>0.138190893698952</v>
      </c>
      <c r="Q381">
        <v>0.412701251479613</v>
      </c>
      <c r="R381">
        <v>2.88902682427718</v>
      </c>
      <c r="S381">
        <v>0.742866263159329</v>
      </c>
      <c r="T381">
        <f t="shared" si="23"/>
        <v>0.346603662658663</v>
      </c>
      <c r="U381">
        <f t="shared" si="24"/>
        <v>0.201529095023318</v>
      </c>
    </row>
    <row r="382" spans="1:23">
      <c r="A382">
        <v>39</v>
      </c>
      <c r="B382" s="1" t="s">
        <v>231</v>
      </c>
      <c r="C382" s="1">
        <v>2011</v>
      </c>
      <c r="D382">
        <v>3434.72813238771</v>
      </c>
      <c r="E382">
        <v>5284.25531914894</v>
      </c>
      <c r="F382" s="13">
        <v>7700.10600444774</v>
      </c>
      <c r="G382" s="13">
        <v>8098.42772424018</v>
      </c>
      <c r="H382">
        <v>3804.84210526316</v>
      </c>
      <c r="I382">
        <v>1224.17420311342</v>
      </c>
      <c r="J382" s="4">
        <v>3586.10563453357</v>
      </c>
      <c r="K382" s="4">
        <v>5190.48459064024</v>
      </c>
      <c r="L382">
        <v>0.446062447764192</v>
      </c>
      <c r="M382">
        <v>0.902725536924783</v>
      </c>
      <c r="N382">
        <v>0.474438125418647</v>
      </c>
      <c r="O382">
        <f t="shared" si="22"/>
        <v>0.317276091852419</v>
      </c>
      <c r="P382">
        <f t="shared" si="25"/>
        <v>0.233322612939968</v>
      </c>
      <c r="Q382">
        <v>0.652503856190767</v>
      </c>
      <c r="R382">
        <v>4.31658770925705</v>
      </c>
      <c r="S382">
        <v>0.81190943238671</v>
      </c>
      <c r="T382">
        <f t="shared" si="23"/>
        <v>0.451687675296376</v>
      </c>
      <c r="U382">
        <f t="shared" si="24"/>
        <v>0.284510182822409</v>
      </c>
      <c r="V382" s="4">
        <v>0.852147855624921</v>
      </c>
      <c r="W382" s="4">
        <v>1.22812506111493</v>
      </c>
    </row>
    <row r="383" spans="1:23">
      <c r="A383">
        <v>39</v>
      </c>
      <c r="B383" s="1" t="s">
        <v>231</v>
      </c>
      <c r="C383" s="1">
        <v>2012</v>
      </c>
      <c r="D383">
        <v>3950.12076660541</v>
      </c>
      <c r="E383">
        <v>5948.82121291678</v>
      </c>
      <c r="F383" s="13">
        <v>8627.92641648271</v>
      </c>
      <c r="G383" s="13">
        <v>9268.0625459897</v>
      </c>
      <c r="H383">
        <v>4133.57100809419</v>
      </c>
      <c r="I383">
        <v>1380.76747608536</v>
      </c>
      <c r="J383" s="4">
        <v>4191.46102219928</v>
      </c>
      <c r="K383" s="4">
        <v>6096.56169334022</v>
      </c>
      <c r="L383">
        <v>0.457829677251203</v>
      </c>
      <c r="M383">
        <v>0.955619429028906</v>
      </c>
      <c r="N383">
        <v>0.488653065542223</v>
      </c>
      <c r="O383">
        <f t="shared" si="22"/>
        <v>0.321798093430116</v>
      </c>
      <c r="P383">
        <f t="shared" si="25"/>
        <v>0.235553763309525</v>
      </c>
      <c r="Q383">
        <v>0.641862437094885</v>
      </c>
      <c r="R383">
        <v>4.30834395794315</v>
      </c>
      <c r="S383">
        <v>0.811617331521322</v>
      </c>
      <c r="T383">
        <f t="shared" si="23"/>
        <v>0.443077207055604</v>
      </c>
      <c r="U383">
        <f t="shared" si="24"/>
        <v>0.279111194210493</v>
      </c>
      <c r="V383" s="4">
        <v>0.826186206376818</v>
      </c>
      <c r="W383" s="4">
        <v>1.2222847886135</v>
      </c>
    </row>
    <row r="384" spans="1:23">
      <c r="A384">
        <v>39</v>
      </c>
      <c r="B384" s="1" t="s">
        <v>231</v>
      </c>
      <c r="C384" s="1">
        <v>2013</v>
      </c>
      <c r="D384">
        <v>4457.28773584906</v>
      </c>
      <c r="E384">
        <v>6596.07442348008</v>
      </c>
      <c r="F384" s="13">
        <v>9452.05852231163</v>
      </c>
      <c r="G384" s="13">
        <v>10256.9202633504</v>
      </c>
      <c r="H384">
        <v>4403.69275786394</v>
      </c>
      <c r="I384">
        <v>1497.56839795172</v>
      </c>
      <c r="J384" s="4">
        <v>4685.04058358163</v>
      </c>
      <c r="K384" s="4">
        <v>6872.29014692284</v>
      </c>
      <c r="L384">
        <v>0.471567936796795</v>
      </c>
      <c r="M384">
        <v>1.01217046259401</v>
      </c>
      <c r="N384">
        <v>0.503024212615249</v>
      </c>
      <c r="O384">
        <f t="shared" si="22"/>
        <v>0.329047748443283</v>
      </c>
      <c r="P384">
        <f t="shared" si="25"/>
        <v>0.239711466357307</v>
      </c>
      <c r="Q384">
        <v>0.643085278438685</v>
      </c>
      <c r="R384">
        <v>4.40452298038726</v>
      </c>
      <c r="S384">
        <v>0.814969794072678</v>
      </c>
      <c r="T384">
        <f t="shared" si="23"/>
        <v>0.440739273483814</v>
      </c>
      <c r="U384">
        <f t="shared" si="24"/>
        <v>0.278018766463702</v>
      </c>
      <c r="V384" s="4">
        <v>0.834992853937677</v>
      </c>
      <c r="W384" s="4">
        <v>1.15097271477895</v>
      </c>
    </row>
    <row r="385" spans="1:23">
      <c r="A385">
        <v>39</v>
      </c>
      <c r="B385" s="1" t="s">
        <v>231</v>
      </c>
      <c r="C385" s="1">
        <v>2014</v>
      </c>
      <c r="D385">
        <v>4839.55521075769</v>
      </c>
      <c r="E385">
        <v>6976.59167313163</v>
      </c>
      <c r="F385" s="13">
        <v>10193.9019607843</v>
      </c>
      <c r="G385" s="13">
        <v>11022.9164851126</v>
      </c>
      <c r="H385">
        <v>4683.62018881627</v>
      </c>
      <c r="I385">
        <v>1639.0755265069</v>
      </c>
      <c r="J385" s="4">
        <v>5135.18234753294</v>
      </c>
      <c r="K385" s="4">
        <v>7332.01552763306</v>
      </c>
      <c r="L385">
        <v>0.474750025002726</v>
      </c>
      <c r="M385">
        <v>1.03329369497419</v>
      </c>
      <c r="N385">
        <v>0.508187133776219</v>
      </c>
      <c r="O385">
        <f t="shared" si="22"/>
        <v>0.330156712931424</v>
      </c>
      <c r="P385">
        <f t="shared" si="25"/>
        <v>0.239954470215037</v>
      </c>
      <c r="Q385">
        <v>0.632917039928057</v>
      </c>
      <c r="R385">
        <v>4.25641867034628</v>
      </c>
      <c r="S385">
        <v>0.809756402083907</v>
      </c>
      <c r="T385">
        <f t="shared" si="23"/>
        <v>0.437467423477218</v>
      </c>
      <c r="U385">
        <f t="shared" si="24"/>
        <v>0.275411450161649</v>
      </c>
      <c r="V385" s="4">
        <v>1.08837854504582</v>
      </c>
      <c r="W385" s="4">
        <v>1.46678860479635</v>
      </c>
    </row>
    <row r="386" spans="1:23">
      <c r="A386">
        <v>39</v>
      </c>
      <c r="B386" s="1" t="s">
        <v>231</v>
      </c>
      <c r="C386" s="1">
        <v>2015</v>
      </c>
      <c r="D386">
        <v>5247.07893181176</v>
      </c>
      <c r="E386">
        <v>7949.99357442106</v>
      </c>
      <c r="F386" s="13">
        <v>11010.0672451193</v>
      </c>
      <c r="G386" s="13">
        <v>12717.1200289226</v>
      </c>
      <c r="H386">
        <v>5008.47360809834</v>
      </c>
      <c r="I386">
        <v>1846.86550976139</v>
      </c>
      <c r="J386" s="4">
        <v>5615.15198290675</v>
      </c>
      <c r="K386" s="4">
        <v>8378.06027321583</v>
      </c>
      <c r="L386">
        <v>0.476571015870748</v>
      </c>
      <c r="M386">
        <v>1.04764032764945</v>
      </c>
      <c r="N386">
        <v>0.511632982366619</v>
      </c>
      <c r="O386">
        <f t="shared" si="22"/>
        <v>0.330614115099187</v>
      </c>
      <c r="P386">
        <f t="shared" si="25"/>
        <v>0.239896095667099</v>
      </c>
      <c r="Q386">
        <v>0.625141034789349</v>
      </c>
      <c r="R386">
        <v>4.30458716804353</v>
      </c>
      <c r="S386">
        <v>0.811483916029449</v>
      </c>
      <c r="T386">
        <f t="shared" si="23"/>
        <v>0.437415617538074</v>
      </c>
      <c r="U386">
        <f t="shared" si="24"/>
        <v>0.273711343860709</v>
      </c>
      <c r="V386" s="4">
        <v>0.674486980674819</v>
      </c>
      <c r="W386" s="4">
        <v>0.883105780021426</v>
      </c>
    </row>
    <row r="387" spans="1:23">
      <c r="A387">
        <v>39</v>
      </c>
      <c r="B387" s="1" t="s">
        <v>231</v>
      </c>
      <c r="C387" s="1">
        <v>2016</v>
      </c>
      <c r="D387">
        <v>5612.45408163265</v>
      </c>
      <c r="E387">
        <v>8177.05612244898</v>
      </c>
      <c r="F387" s="13">
        <v>11465.8742816092</v>
      </c>
      <c r="G387" s="13">
        <v>13488.161637931</v>
      </c>
      <c r="H387">
        <v>5198.67959770115</v>
      </c>
      <c r="I387">
        <v>1968.66738505747</v>
      </c>
      <c r="J387" s="4">
        <v>5891.40444355082</v>
      </c>
      <c r="K387" s="4">
        <v>8801.85985724339</v>
      </c>
      <c r="L387">
        <v>0.489492030331678</v>
      </c>
      <c r="M387">
        <v>1.07959222647891</v>
      </c>
      <c r="N387">
        <v>0.519136498363833</v>
      </c>
      <c r="O387">
        <f t="shared" ref="O387:O450" si="26">D387/(D387+J387+H387)</f>
        <v>0.336024024632691</v>
      </c>
      <c r="P387">
        <f t="shared" si="25"/>
        <v>0.244341287242702</v>
      </c>
      <c r="Q387">
        <v>0.606239481847081</v>
      </c>
      <c r="R387">
        <v>4.15359963014284</v>
      </c>
      <c r="S387">
        <v>0.805960867788194</v>
      </c>
      <c r="T387">
        <f t="shared" ref="T387:T450" si="27">E387/(E387+K387+I387)</f>
        <v>0.431561955160024</v>
      </c>
      <c r="U387">
        <f t="shared" ref="U387:U450" si="28">E387/(E387+K387+G387)</f>
        <v>0.268389906806127</v>
      </c>
      <c r="V387" s="4">
        <v>0.690952662958895</v>
      </c>
      <c r="W387" s="4">
        <v>0.890415033073152</v>
      </c>
    </row>
    <row r="388" spans="1:23">
      <c r="A388">
        <v>39</v>
      </c>
      <c r="B388" s="1" t="s">
        <v>231</v>
      </c>
      <c r="C388" s="1">
        <v>2017</v>
      </c>
      <c r="D388">
        <v>5743.24365482233</v>
      </c>
      <c r="E388">
        <v>8382.70304568528</v>
      </c>
      <c r="F388" s="13">
        <v>12328.055</v>
      </c>
      <c r="G388" s="13">
        <v>14506.1064285714</v>
      </c>
      <c r="H388">
        <v>5794.52571428571</v>
      </c>
      <c r="I388">
        <v>2132.65357142857</v>
      </c>
      <c r="J388" s="4">
        <v>6094.94664610532</v>
      </c>
      <c r="K388" s="4">
        <v>9252.26592896341</v>
      </c>
      <c r="L388">
        <v>0.465867783265271</v>
      </c>
      <c r="M388">
        <v>0.991149912522272</v>
      </c>
      <c r="N388">
        <v>0.497777644108545</v>
      </c>
      <c r="O388">
        <f t="shared" si="26"/>
        <v>0.325715201779868</v>
      </c>
      <c r="P388">
        <f t="shared" si="25"/>
        <v>0.237655605300086</v>
      </c>
      <c r="Q388">
        <v>0.577874089574759</v>
      </c>
      <c r="R388">
        <v>3.93064450691355</v>
      </c>
      <c r="S388">
        <v>0.797186757512565</v>
      </c>
      <c r="T388">
        <f t="shared" si="27"/>
        <v>0.424062277906493</v>
      </c>
      <c r="U388">
        <f t="shared" si="28"/>
        <v>0.260809663040878</v>
      </c>
      <c r="V388" s="4">
        <v>0.580089753248651</v>
      </c>
      <c r="W388" s="4">
        <v>0.816119555979004</v>
      </c>
    </row>
    <row r="389" spans="1:23">
      <c r="A389">
        <v>39</v>
      </c>
      <c r="B389" s="1" t="s">
        <v>231</v>
      </c>
      <c r="C389" s="1">
        <v>2018</v>
      </c>
      <c r="D389">
        <v>6058.92947103275</v>
      </c>
      <c r="E389">
        <v>8698.27707808564</v>
      </c>
      <c r="F389" s="13">
        <v>13050.5224199288</v>
      </c>
      <c r="G389" s="13">
        <v>15722.7138790036</v>
      </c>
      <c r="H389">
        <v>6082.3103202847</v>
      </c>
      <c r="I389">
        <v>2327.95800711744</v>
      </c>
      <c r="J389" s="4">
        <v>6455.05713148203</v>
      </c>
      <c r="K389" s="4">
        <v>10053.7081715935</v>
      </c>
      <c r="L389">
        <v>0.464267197593596</v>
      </c>
      <c r="M389">
        <v>0.996155926281173</v>
      </c>
      <c r="N389">
        <v>0.499037130900393</v>
      </c>
      <c r="O389">
        <f t="shared" si="26"/>
        <v>0.325813762610144</v>
      </c>
      <c r="P389">
        <f t="shared" si="25"/>
        <v>0.23700550891525</v>
      </c>
      <c r="Q389">
        <v>0.553230005012144</v>
      </c>
      <c r="R389">
        <v>3.73644071391827</v>
      </c>
      <c r="S389">
        <v>0.78887099820305</v>
      </c>
      <c r="T389">
        <f t="shared" si="27"/>
        <v>0.412632850673407</v>
      </c>
      <c r="U389">
        <f t="shared" si="28"/>
        <v>0.25230900625464</v>
      </c>
      <c r="V389" s="4">
        <v>0.563339090482475</v>
      </c>
      <c r="W389" s="4">
        <v>0.785849153097193</v>
      </c>
    </row>
    <row r="390" spans="1:23">
      <c r="A390">
        <v>39</v>
      </c>
      <c r="B390" s="1" t="s">
        <v>231</v>
      </c>
      <c r="C390" s="1">
        <v>2019</v>
      </c>
      <c r="D390">
        <v>6104.59547738693</v>
      </c>
      <c r="E390">
        <v>9511.18341708543</v>
      </c>
      <c r="F390" s="13">
        <v>13502.8425531915</v>
      </c>
      <c r="G390" s="13">
        <v>16940.309929078</v>
      </c>
      <c r="H390">
        <v>6334.00496453901</v>
      </c>
      <c r="I390">
        <v>2490.43617021277</v>
      </c>
      <c r="J390" s="4">
        <v>6481.20495997601</v>
      </c>
      <c r="K390" s="4">
        <v>10664.877892318</v>
      </c>
      <c r="L390">
        <v>0.452097064254376</v>
      </c>
      <c r="M390">
        <v>0.963781290283726</v>
      </c>
      <c r="N390">
        <v>0.490778323967268</v>
      </c>
      <c r="O390">
        <f t="shared" si="26"/>
        <v>0.322656356538067</v>
      </c>
      <c r="P390">
        <f t="shared" si="25"/>
        <v>0.233994366038783</v>
      </c>
      <c r="Q390">
        <v>0.561452739466088</v>
      </c>
      <c r="R390">
        <v>3.81908339223681</v>
      </c>
      <c r="S390">
        <v>0.792491658971719</v>
      </c>
      <c r="T390">
        <f t="shared" si="27"/>
        <v>0.41961416516331</v>
      </c>
      <c r="U390">
        <f t="shared" si="28"/>
        <v>0.256253052217142</v>
      </c>
      <c r="V390" s="4">
        <v>0.578586828869992</v>
      </c>
      <c r="W390" s="4">
        <v>0.878902273404192</v>
      </c>
    </row>
    <row r="391" spans="1:21">
      <c r="A391">
        <v>39</v>
      </c>
      <c r="B391" s="1" t="s">
        <v>231</v>
      </c>
      <c r="C391" s="1">
        <v>2020</v>
      </c>
      <c r="D391">
        <v>6335.58897243108</v>
      </c>
      <c r="E391">
        <v>11215.7894736842</v>
      </c>
      <c r="F391" s="13">
        <v>12954.2407932011</v>
      </c>
      <c r="G391" s="13">
        <v>17399.3647308782</v>
      </c>
      <c r="H391">
        <v>5861.94900849858</v>
      </c>
      <c r="I391">
        <v>2485.52195467422</v>
      </c>
      <c r="J391" s="4">
        <v>6453.44810624693</v>
      </c>
      <c r="K391" s="4">
        <v>11051.1756025578</v>
      </c>
      <c r="L391">
        <v>0.489074510314509</v>
      </c>
      <c r="M391">
        <v>1.08079905902385</v>
      </c>
      <c r="N391">
        <v>0.519415392051782</v>
      </c>
      <c r="O391">
        <f t="shared" si="26"/>
        <v>0.33969190383918</v>
      </c>
      <c r="P391">
        <f t="shared" si="25"/>
        <v>0.246106537169139</v>
      </c>
      <c r="Q391">
        <v>0.644609136434726</v>
      </c>
      <c r="R391">
        <v>4.51244836224119</v>
      </c>
      <c r="S391">
        <v>0.818592404991993</v>
      </c>
      <c r="T391">
        <f t="shared" si="27"/>
        <v>0.453117679030617</v>
      </c>
      <c r="U391">
        <f t="shared" si="28"/>
        <v>0.282753396349539</v>
      </c>
    </row>
    <row r="392" spans="1:23">
      <c r="A392">
        <v>40</v>
      </c>
      <c r="B392" s="1" t="s">
        <v>235</v>
      </c>
      <c r="C392" s="1">
        <v>2011</v>
      </c>
      <c r="D392">
        <v>1154.62493533368</v>
      </c>
      <c r="E392">
        <v>2395.7992757372</v>
      </c>
      <c r="F392" s="13">
        <v>7700.10600444774</v>
      </c>
      <c r="G392" s="13">
        <v>8098.42772424018</v>
      </c>
      <c r="H392">
        <v>3804.84210526316</v>
      </c>
      <c r="I392">
        <v>1224.17420311342</v>
      </c>
      <c r="J392" s="4">
        <v>3586.10563453357</v>
      </c>
      <c r="K392" s="4">
        <v>5190.48459064024</v>
      </c>
      <c r="L392">
        <v>0.149949225980362</v>
      </c>
      <c r="M392">
        <v>0.303461984332151</v>
      </c>
      <c r="N392">
        <v>0.232812301378804</v>
      </c>
      <c r="O392">
        <f t="shared" si="26"/>
        <v>0.135113816151129</v>
      </c>
      <c r="P392">
        <f t="shared" si="25"/>
        <v>0.0928092679649443</v>
      </c>
      <c r="Q392">
        <v>0.295835112359662</v>
      </c>
      <c r="R392">
        <v>1.95707381322364</v>
      </c>
      <c r="S392">
        <v>0.661827853086341</v>
      </c>
      <c r="T392">
        <f t="shared" si="27"/>
        <v>0.271926755322002</v>
      </c>
      <c r="U392">
        <f t="shared" si="28"/>
        <v>0.152747422985472</v>
      </c>
      <c r="V392" s="4">
        <v>0.306227044007311</v>
      </c>
      <c r="W392" s="4">
        <v>0.496583824906151</v>
      </c>
    </row>
    <row r="393" spans="1:23">
      <c r="A393">
        <v>40</v>
      </c>
      <c r="B393" s="1" t="s">
        <v>235</v>
      </c>
      <c r="C393" s="1">
        <v>2012</v>
      </c>
      <c r="D393">
        <v>1465.5844562833</v>
      </c>
      <c r="E393">
        <v>2927.80319649013</v>
      </c>
      <c r="F393" s="13">
        <v>8627.92641648271</v>
      </c>
      <c r="G393" s="13">
        <v>9268.0625459897</v>
      </c>
      <c r="H393">
        <v>4133.57100809419</v>
      </c>
      <c r="I393">
        <v>1380.76747608536</v>
      </c>
      <c r="J393" s="4">
        <v>4191.46102219928</v>
      </c>
      <c r="K393" s="4">
        <v>6096.56169334022</v>
      </c>
      <c r="L393">
        <v>0.169865201154643</v>
      </c>
      <c r="M393">
        <v>0.354556496891779</v>
      </c>
      <c r="N393">
        <v>0.261750984698947</v>
      </c>
      <c r="O393">
        <f t="shared" si="26"/>
        <v>0.149692765342475</v>
      </c>
      <c r="P393">
        <f t="shared" si="25"/>
        <v>0.10259624359498</v>
      </c>
      <c r="Q393">
        <v>0.315902399445609</v>
      </c>
      <c r="R393">
        <v>2.12041726590403</v>
      </c>
      <c r="S393">
        <v>0.679530038842326</v>
      </c>
      <c r="T393">
        <f t="shared" si="27"/>
        <v>0.281380677681794</v>
      </c>
      <c r="U393">
        <f t="shared" si="28"/>
        <v>0.160055476877658</v>
      </c>
      <c r="V393" s="4">
        <v>0.340687818014912</v>
      </c>
      <c r="W393" s="4">
        <v>0.510009904306925</v>
      </c>
    </row>
    <row r="394" spans="1:23">
      <c r="A394">
        <v>40</v>
      </c>
      <c r="B394" s="1" t="s">
        <v>235</v>
      </c>
      <c r="C394" s="1">
        <v>2013</v>
      </c>
      <c r="D394">
        <v>1663.70861618799</v>
      </c>
      <c r="E394">
        <v>3344.53368146214</v>
      </c>
      <c r="F394" s="13">
        <v>9452.05852231163</v>
      </c>
      <c r="G394" s="13">
        <v>10256.9202633504</v>
      </c>
      <c r="H394">
        <v>4403.69275786394</v>
      </c>
      <c r="I394">
        <v>1497.56839795172</v>
      </c>
      <c r="J394" s="4">
        <v>4685.04058358163</v>
      </c>
      <c r="K394" s="4">
        <v>6872.29014692284</v>
      </c>
      <c r="L394">
        <v>0.176015479830219</v>
      </c>
      <c r="M394">
        <v>0.377798522210026</v>
      </c>
      <c r="N394">
        <v>0.274204476285856</v>
      </c>
      <c r="O394">
        <f t="shared" si="26"/>
        <v>0.154728444268128</v>
      </c>
      <c r="P394">
        <f t="shared" si="25"/>
        <v>0.105292630949682</v>
      </c>
      <c r="Q394">
        <v>0.326075819601785</v>
      </c>
      <c r="R394">
        <v>2.2333094675586</v>
      </c>
      <c r="S394">
        <v>0.690719366632394</v>
      </c>
      <c r="T394">
        <f t="shared" si="27"/>
        <v>0.285506376843251</v>
      </c>
      <c r="U394">
        <f t="shared" si="28"/>
        <v>0.163357208455694</v>
      </c>
      <c r="V394" s="4">
        <v>0.322072220472066</v>
      </c>
      <c r="W394" s="4">
        <v>0.534405532908767</v>
      </c>
    </row>
    <row r="395" spans="1:23">
      <c r="A395">
        <v>40</v>
      </c>
      <c r="B395" s="1" t="s">
        <v>235</v>
      </c>
      <c r="C395" s="1">
        <v>2014</v>
      </c>
      <c r="D395">
        <v>1635.02725620836</v>
      </c>
      <c r="E395">
        <v>3467.4358974359</v>
      </c>
      <c r="F395" s="13">
        <v>10193.9019607843</v>
      </c>
      <c r="G395" s="13">
        <v>11022.9164851126</v>
      </c>
      <c r="H395">
        <v>4683.62018881627</v>
      </c>
      <c r="I395">
        <v>1639.0755265069</v>
      </c>
      <c r="J395" s="4">
        <v>5135.18234753294</v>
      </c>
      <c r="K395" s="4">
        <v>7332.01552763306</v>
      </c>
      <c r="L395">
        <v>0.160392680104073</v>
      </c>
      <c r="M395">
        <v>0.349094757963624</v>
      </c>
      <c r="N395">
        <v>0.258762222522131</v>
      </c>
      <c r="O395">
        <f t="shared" si="26"/>
        <v>0.142749393505984</v>
      </c>
      <c r="P395">
        <f t="shared" si="25"/>
        <v>0.0963815434713031</v>
      </c>
      <c r="Q395">
        <v>0.314566104362578</v>
      </c>
      <c r="R395">
        <v>2.11548268603918</v>
      </c>
      <c r="S395">
        <v>0.679022449881968</v>
      </c>
      <c r="T395">
        <f t="shared" si="27"/>
        <v>0.278765798469135</v>
      </c>
      <c r="U395">
        <f t="shared" si="28"/>
        <v>0.158893659556446</v>
      </c>
      <c r="V395" s="4">
        <v>0.309577334597964</v>
      </c>
      <c r="W395" s="4">
        <v>0.556124798250694</v>
      </c>
    </row>
    <row r="396" spans="1:23">
      <c r="A396">
        <v>40</v>
      </c>
      <c r="B396" s="1" t="s">
        <v>235</v>
      </c>
      <c r="C396" s="1">
        <v>2015</v>
      </c>
      <c r="D396">
        <v>1771.1512770921</v>
      </c>
      <c r="E396">
        <v>3992.18292026399</v>
      </c>
      <c r="F396" s="13">
        <v>11010.0672451193</v>
      </c>
      <c r="G396" s="13">
        <v>12717.1200289226</v>
      </c>
      <c r="H396">
        <v>5008.47360809834</v>
      </c>
      <c r="I396">
        <v>1846.86550976139</v>
      </c>
      <c r="J396" s="4">
        <v>5615.15198290675</v>
      </c>
      <c r="K396" s="4">
        <v>8378.06027321583</v>
      </c>
      <c r="L396">
        <v>0.160866526757794</v>
      </c>
      <c r="M396">
        <v>0.353630949403083</v>
      </c>
      <c r="N396">
        <v>0.261246205665603</v>
      </c>
      <c r="O396">
        <f t="shared" si="26"/>
        <v>0.142894970675176</v>
      </c>
      <c r="P396">
        <f t="shared" si="25"/>
        <v>0.0962772127577741</v>
      </c>
      <c r="Q396">
        <v>0.313921934461934</v>
      </c>
      <c r="R396">
        <v>2.16159915227383</v>
      </c>
      <c r="S396">
        <v>0.683704368632311</v>
      </c>
      <c r="T396">
        <f t="shared" si="27"/>
        <v>0.280801322096795</v>
      </c>
      <c r="U396">
        <f t="shared" si="28"/>
        <v>0.159131228135568</v>
      </c>
      <c r="V396" s="4">
        <v>0.326047480577456</v>
      </c>
      <c r="W396" s="4">
        <v>0.518191981825808</v>
      </c>
    </row>
    <row r="397" spans="1:23">
      <c r="A397">
        <v>40</v>
      </c>
      <c r="B397" s="1" t="s">
        <v>235</v>
      </c>
      <c r="C397" s="1">
        <v>2016</v>
      </c>
      <c r="D397">
        <v>1823.10049261084</v>
      </c>
      <c r="E397">
        <v>4220.72118226601</v>
      </c>
      <c r="F397" s="13">
        <v>11465.8742816092</v>
      </c>
      <c r="G397" s="13">
        <v>13488.161637931</v>
      </c>
      <c r="H397">
        <v>5198.67959770115</v>
      </c>
      <c r="I397">
        <v>1968.66738505747</v>
      </c>
      <c r="J397" s="4">
        <v>5891.40444355082</v>
      </c>
      <c r="K397" s="4">
        <v>8801.85985724339</v>
      </c>
      <c r="L397">
        <v>0.159002309621955</v>
      </c>
      <c r="M397">
        <v>0.350685295823388</v>
      </c>
      <c r="N397">
        <v>0.259635088134729</v>
      </c>
      <c r="O397">
        <f t="shared" si="26"/>
        <v>0.141181324237259</v>
      </c>
      <c r="P397">
        <f t="shared" si="25"/>
        <v>0.0950502840382694</v>
      </c>
      <c r="Q397">
        <v>0.312920418331629</v>
      </c>
      <c r="R397">
        <v>2.14394834511001</v>
      </c>
      <c r="S397">
        <v>0.681928616430557</v>
      </c>
      <c r="T397">
        <f t="shared" si="27"/>
        <v>0.281545676699568</v>
      </c>
      <c r="U397">
        <f t="shared" si="28"/>
        <v>0.159207957076875</v>
      </c>
      <c r="V397" s="4">
        <v>0.25899527723484</v>
      </c>
      <c r="W397" s="4">
        <v>0.46166135745741</v>
      </c>
    </row>
    <row r="398" spans="1:23">
      <c r="A398">
        <v>40</v>
      </c>
      <c r="B398" s="1" t="s">
        <v>235</v>
      </c>
      <c r="C398" s="1">
        <v>2017</v>
      </c>
      <c r="D398">
        <v>1830.72816486752</v>
      </c>
      <c r="E398">
        <v>5007.45240431796</v>
      </c>
      <c r="F398" s="13">
        <v>12328.055</v>
      </c>
      <c r="G398" s="13">
        <v>14506.1064285714</v>
      </c>
      <c r="H398">
        <v>5794.52571428571</v>
      </c>
      <c r="I398">
        <v>2132.65357142857</v>
      </c>
      <c r="J398" s="4">
        <v>6094.94664610532</v>
      </c>
      <c r="K398" s="4">
        <v>9252.26592896341</v>
      </c>
      <c r="L398">
        <v>0.148500973176021</v>
      </c>
      <c r="M398">
        <v>0.315940985532962</v>
      </c>
      <c r="N398">
        <v>0.240087503167936</v>
      </c>
      <c r="O398">
        <f t="shared" si="26"/>
        <v>0.1334330472428</v>
      </c>
      <c r="P398">
        <f t="shared" si="25"/>
        <v>0.0903896804170701</v>
      </c>
      <c r="Q398">
        <v>0.345196171624331</v>
      </c>
      <c r="R398">
        <v>2.347991474754</v>
      </c>
      <c r="S398">
        <v>0.701313456876865</v>
      </c>
      <c r="T398">
        <f t="shared" si="27"/>
        <v>0.30547454837083</v>
      </c>
      <c r="U398">
        <f t="shared" si="28"/>
        <v>0.174076441255336</v>
      </c>
      <c r="V398" s="4">
        <v>0.256239205789998</v>
      </c>
      <c r="W398" s="4">
        <v>0.494553734168285</v>
      </c>
    </row>
    <row r="399" spans="1:23">
      <c r="A399">
        <v>40</v>
      </c>
      <c r="B399" s="1" t="s">
        <v>235</v>
      </c>
      <c r="C399" s="1">
        <v>2018</v>
      </c>
      <c r="D399">
        <v>2010.06926829268</v>
      </c>
      <c r="E399">
        <v>5383.82634146341</v>
      </c>
      <c r="F399" s="13">
        <v>13050.5224199288</v>
      </c>
      <c r="G399" s="13">
        <v>15722.7138790036</v>
      </c>
      <c r="H399">
        <v>6082.3103202847</v>
      </c>
      <c r="I399">
        <v>2327.95800711744</v>
      </c>
      <c r="J399" s="4">
        <v>6455.05713148203</v>
      </c>
      <c r="K399" s="4">
        <v>10053.7081715935</v>
      </c>
      <c r="L399">
        <v>0.154022130579478</v>
      </c>
      <c r="M399">
        <v>0.33047792079747</v>
      </c>
      <c r="N399">
        <v>0.248390383358926</v>
      </c>
      <c r="O399">
        <f t="shared" si="26"/>
        <v>0.138173432679106</v>
      </c>
      <c r="P399">
        <f t="shared" si="25"/>
        <v>0.093423595315978</v>
      </c>
      <c r="Q399">
        <v>0.342423476182002</v>
      </c>
      <c r="R399">
        <v>2.31268189761286</v>
      </c>
      <c r="S399">
        <v>0.698129783991452</v>
      </c>
      <c r="T399">
        <f t="shared" si="27"/>
        <v>0.303049652879006</v>
      </c>
      <c r="U399">
        <f t="shared" si="28"/>
        <v>0.172778672163447</v>
      </c>
      <c r="V399" s="4">
        <v>0.265239534523805</v>
      </c>
      <c r="W399" s="4">
        <v>0.537701621505306</v>
      </c>
    </row>
    <row r="400" spans="1:23">
      <c r="A400">
        <v>40</v>
      </c>
      <c r="B400" s="1" t="s">
        <v>235</v>
      </c>
      <c r="C400" s="1">
        <v>2019</v>
      </c>
      <c r="D400">
        <v>2162.98538011696</v>
      </c>
      <c r="E400">
        <v>6033.15497076023</v>
      </c>
      <c r="F400" s="13">
        <v>13502.8425531915</v>
      </c>
      <c r="G400" s="13">
        <v>16940.309929078</v>
      </c>
      <c r="H400">
        <v>6334.00496453901</v>
      </c>
      <c r="I400">
        <v>2490.43617021277</v>
      </c>
      <c r="J400" s="4">
        <v>6481.20495997601</v>
      </c>
      <c r="K400" s="4">
        <v>10664.877892318</v>
      </c>
      <c r="L400">
        <v>0.160187410287601</v>
      </c>
      <c r="M400">
        <v>0.341487793619748</v>
      </c>
      <c r="N400">
        <v>0.254559001761998</v>
      </c>
      <c r="O400">
        <f t="shared" si="26"/>
        <v>0.144408944877896</v>
      </c>
      <c r="P400">
        <f t="shared" si="25"/>
        <v>0.0976647928659026</v>
      </c>
      <c r="Q400">
        <v>0.356141947580565</v>
      </c>
      <c r="R400">
        <v>2.42252945203763</v>
      </c>
      <c r="S400">
        <v>0.707818438376142</v>
      </c>
      <c r="T400">
        <f t="shared" si="27"/>
        <v>0.314415650372784</v>
      </c>
      <c r="U400">
        <f t="shared" si="28"/>
        <v>0.179353513579362</v>
      </c>
      <c r="V400" s="4">
        <v>0.261156246761684</v>
      </c>
      <c r="W400" s="4">
        <v>0.559979593205993</v>
      </c>
    </row>
    <row r="401" spans="1:21">
      <c r="A401">
        <v>40</v>
      </c>
      <c r="B401" s="1" t="s">
        <v>235</v>
      </c>
      <c r="C401" s="1">
        <v>2020</v>
      </c>
      <c r="D401">
        <v>2316.65043816943</v>
      </c>
      <c r="E401">
        <v>6141.77215189873</v>
      </c>
      <c r="F401" s="13">
        <v>12954.2407932011</v>
      </c>
      <c r="G401" s="13">
        <v>17399.3647308782</v>
      </c>
      <c r="H401">
        <v>5861.94900849858</v>
      </c>
      <c r="I401">
        <v>2485.52195467422</v>
      </c>
      <c r="J401" s="4">
        <v>6453.44810624693</v>
      </c>
      <c r="K401" s="4">
        <v>11051.1756025578</v>
      </c>
      <c r="L401">
        <v>0.178833362383173</v>
      </c>
      <c r="M401">
        <v>0.395201397148077</v>
      </c>
      <c r="N401">
        <v>0.283257598477113</v>
      </c>
      <c r="O401">
        <f t="shared" si="26"/>
        <v>0.158327153448043</v>
      </c>
      <c r="P401">
        <f t="shared" si="25"/>
        <v>0.106638475958528</v>
      </c>
      <c r="Q401">
        <v>0.35298829853248</v>
      </c>
      <c r="R401">
        <v>2.471019071205</v>
      </c>
      <c r="S401">
        <v>0.711900171250618</v>
      </c>
      <c r="T401">
        <f t="shared" si="27"/>
        <v>0.312106187253421</v>
      </c>
      <c r="U401">
        <f t="shared" si="28"/>
        <v>0.177547313568658</v>
      </c>
    </row>
    <row r="402" spans="1:23">
      <c r="A402">
        <v>41</v>
      </c>
      <c r="B402" s="1" t="s">
        <v>239</v>
      </c>
      <c r="C402" s="1">
        <v>2011</v>
      </c>
      <c r="D402">
        <v>4972.84724284724</v>
      </c>
      <c r="E402">
        <v>5609.15354915355</v>
      </c>
      <c r="F402" s="13">
        <v>7700.10600444774</v>
      </c>
      <c r="G402" s="13">
        <v>8098.42772424018</v>
      </c>
      <c r="H402">
        <v>3804.84210526316</v>
      </c>
      <c r="I402">
        <v>1224.17420311342</v>
      </c>
      <c r="J402" s="4">
        <v>1834.00085215168</v>
      </c>
      <c r="K402" s="4">
        <v>4525.79889220281</v>
      </c>
      <c r="L402">
        <v>0.645815426433717</v>
      </c>
      <c r="M402">
        <v>1.30697860916972</v>
      </c>
      <c r="N402">
        <v>0.566532608484004</v>
      </c>
      <c r="O402">
        <f t="shared" si="26"/>
        <v>0.468619715521324</v>
      </c>
      <c r="P402">
        <f t="shared" si="25"/>
        <v>0.34279058227922</v>
      </c>
      <c r="Q402">
        <v>0.692622536145412</v>
      </c>
      <c r="R402">
        <v>4.58198966690189</v>
      </c>
      <c r="S402">
        <v>0.820852409324681</v>
      </c>
      <c r="T402">
        <f t="shared" si="27"/>
        <v>0.493801480053432</v>
      </c>
      <c r="U402">
        <f t="shared" si="28"/>
        <v>0.307631031559202</v>
      </c>
      <c r="V402" s="4">
        <v>0.943284225220062</v>
      </c>
      <c r="W402" s="4">
        <v>0.913811594890803</v>
      </c>
    </row>
    <row r="403" spans="1:23">
      <c r="A403">
        <v>41</v>
      </c>
      <c r="B403" s="1" t="s">
        <v>239</v>
      </c>
      <c r="C403" s="1">
        <v>2012</v>
      </c>
      <c r="D403">
        <v>5656.39906759907</v>
      </c>
      <c r="E403">
        <v>6533.31468531469</v>
      </c>
      <c r="F403" s="13">
        <v>8627.92641648271</v>
      </c>
      <c r="G403" s="13">
        <v>9268.0625459897</v>
      </c>
      <c r="H403">
        <v>4133.57100809419</v>
      </c>
      <c r="I403">
        <v>1380.76747608536</v>
      </c>
      <c r="J403" s="4">
        <v>2169.17924728896</v>
      </c>
      <c r="K403" s="4">
        <v>5322.56006804168</v>
      </c>
      <c r="L403">
        <v>0.655591945799762</v>
      </c>
      <c r="M403">
        <v>1.368404959422</v>
      </c>
      <c r="N403">
        <v>0.577774908795982</v>
      </c>
      <c r="O403">
        <f t="shared" si="26"/>
        <v>0.472976707191791</v>
      </c>
      <c r="P403">
        <f t="shared" si="25"/>
        <v>0.343780802932181</v>
      </c>
      <c r="Q403">
        <v>0.704927772433048</v>
      </c>
      <c r="R403">
        <v>4.73165453160688</v>
      </c>
      <c r="S403">
        <v>0.825530308136061</v>
      </c>
      <c r="T403">
        <f t="shared" si="27"/>
        <v>0.493577946133718</v>
      </c>
      <c r="U403">
        <f t="shared" si="28"/>
        <v>0.309284892902846</v>
      </c>
      <c r="V403" s="4">
        <v>0.911225752688453</v>
      </c>
      <c r="W403" s="4">
        <v>0.883022548527698</v>
      </c>
    </row>
    <row r="404" spans="1:23">
      <c r="A404">
        <v>41</v>
      </c>
      <c r="B404" s="1" t="s">
        <v>239</v>
      </c>
      <c r="C404" s="1">
        <v>2013</v>
      </c>
      <c r="D404">
        <v>7873.01816994886</v>
      </c>
      <c r="E404">
        <v>8879.95974322707</v>
      </c>
      <c r="F404" s="13">
        <v>9452.05852231163</v>
      </c>
      <c r="G404" s="13">
        <v>10256.9202633504</v>
      </c>
      <c r="H404">
        <v>4403.69275786394</v>
      </c>
      <c r="I404">
        <v>1497.56839795172</v>
      </c>
      <c r="J404" s="4">
        <v>2566.07882715394</v>
      </c>
      <c r="K404" s="4">
        <v>5930.42600658664</v>
      </c>
      <c r="L404">
        <v>0.832942173534428</v>
      </c>
      <c r="M404">
        <v>1.78782185834594</v>
      </c>
      <c r="N404">
        <v>0.641297022976455</v>
      </c>
      <c r="O404">
        <f t="shared" si="26"/>
        <v>0.530427116459988</v>
      </c>
      <c r="P404">
        <f t="shared" si="25"/>
        <v>0.395804967804135</v>
      </c>
      <c r="Q404">
        <v>0.865753024809657</v>
      </c>
      <c r="R404">
        <v>5.92958542352558</v>
      </c>
      <c r="S404">
        <v>0.855691222651639</v>
      </c>
      <c r="T404">
        <f t="shared" si="27"/>
        <v>0.544517090418962</v>
      </c>
      <c r="U404">
        <f t="shared" si="28"/>
        <v>0.354244677851053</v>
      </c>
      <c r="V404" s="4">
        <v>1.12547728236752</v>
      </c>
      <c r="W404" s="4">
        <v>1.0819482572446</v>
      </c>
    </row>
    <row r="405" spans="1:23">
      <c r="A405">
        <v>41</v>
      </c>
      <c r="B405" s="1" t="s">
        <v>239</v>
      </c>
      <c r="C405" s="1">
        <v>2014</v>
      </c>
      <c r="D405">
        <v>8891.8330134357</v>
      </c>
      <c r="E405">
        <v>9794.31755171678</v>
      </c>
      <c r="F405" s="13">
        <v>10193.9019607843</v>
      </c>
      <c r="G405" s="13">
        <v>11022.9164851126</v>
      </c>
      <c r="H405">
        <v>4683.62018881627</v>
      </c>
      <c r="I405">
        <v>1639.0755265069</v>
      </c>
      <c r="J405" s="4">
        <v>2902.98855447223</v>
      </c>
      <c r="K405" s="4">
        <v>6389.03136922425</v>
      </c>
      <c r="L405">
        <v>0.872269818528995</v>
      </c>
      <c r="M405">
        <v>1.89849574794044</v>
      </c>
      <c r="N405">
        <v>0.654993456274497</v>
      </c>
      <c r="O405">
        <f t="shared" si="26"/>
        <v>0.539603995614894</v>
      </c>
      <c r="P405">
        <f t="shared" si="25"/>
        <v>0.404381500446494</v>
      </c>
      <c r="Q405">
        <v>0.888541391467937</v>
      </c>
      <c r="R405">
        <v>5.97551326545022</v>
      </c>
      <c r="S405">
        <v>0.85664137362436</v>
      </c>
      <c r="T405">
        <f t="shared" si="27"/>
        <v>0.549550235468625</v>
      </c>
      <c r="U405">
        <f t="shared" si="28"/>
        <v>0.360002279090369</v>
      </c>
      <c r="V405" s="4">
        <v>1.17278059760187</v>
      </c>
      <c r="W405" s="4">
        <v>1.10872865490675</v>
      </c>
    </row>
    <row r="406" spans="1:23">
      <c r="A406">
        <v>41</v>
      </c>
      <c r="B406" s="1" t="s">
        <v>239</v>
      </c>
      <c r="C406" s="1">
        <v>2015</v>
      </c>
      <c r="D406">
        <v>11633.6635862256</v>
      </c>
      <c r="E406">
        <v>13646.2609038976</v>
      </c>
      <c r="F406" s="13">
        <v>11010.0672451193</v>
      </c>
      <c r="G406" s="13">
        <v>12717.1200289226</v>
      </c>
      <c r="H406">
        <v>5008.47360809834</v>
      </c>
      <c r="I406">
        <v>1846.86550976139</v>
      </c>
      <c r="J406" s="4">
        <v>3181.48734177215</v>
      </c>
      <c r="K406" s="4">
        <v>7172.31012658228</v>
      </c>
      <c r="L406">
        <v>1.05663874045663</v>
      </c>
      <c r="M406">
        <v>2.32279622426578</v>
      </c>
      <c r="N406">
        <v>0.699048652849314</v>
      </c>
      <c r="O406">
        <f t="shared" si="26"/>
        <v>0.586858551777063</v>
      </c>
      <c r="P406">
        <f t="shared" si="25"/>
        <v>0.450476875286798</v>
      </c>
      <c r="Q406">
        <v>1.07306220849232</v>
      </c>
      <c r="R406">
        <v>7.38887635930821</v>
      </c>
      <c r="S406">
        <v>0.880794523942362</v>
      </c>
      <c r="T406">
        <f t="shared" si="27"/>
        <v>0.602073596935554</v>
      </c>
      <c r="U406">
        <f t="shared" si="28"/>
        <v>0.406917539874926</v>
      </c>
      <c r="V406" s="4">
        <v>15.1554864917416</v>
      </c>
      <c r="W406" s="4">
        <v>14.4396182236552</v>
      </c>
    </row>
    <row r="407" spans="1:23">
      <c r="A407">
        <v>41</v>
      </c>
      <c r="B407" s="1" t="s">
        <v>239</v>
      </c>
      <c r="C407" s="1">
        <v>2016</v>
      </c>
      <c r="D407">
        <v>12227.1257557437</v>
      </c>
      <c r="E407">
        <v>15979.7521160822</v>
      </c>
      <c r="F407" s="13">
        <v>11465.8742816092</v>
      </c>
      <c r="G407" s="13">
        <v>13488.161637931</v>
      </c>
      <c r="H407">
        <v>5198.67959770115</v>
      </c>
      <c r="I407">
        <v>1968.66738505747</v>
      </c>
      <c r="J407" s="4">
        <v>3308.29836340747</v>
      </c>
      <c r="K407" s="4">
        <v>7819.70205623164</v>
      </c>
      <c r="L407">
        <v>1.06639279791821</v>
      </c>
      <c r="M407">
        <v>2.35196755752181</v>
      </c>
      <c r="N407">
        <v>0.701667756969783</v>
      </c>
      <c r="O407">
        <f t="shared" si="26"/>
        <v>0.58971084174744</v>
      </c>
      <c r="P407">
        <f t="shared" si="25"/>
        <v>0.452834733140069</v>
      </c>
      <c r="Q407">
        <v>1.18472424523327</v>
      </c>
      <c r="R407">
        <v>8.11704010406803</v>
      </c>
      <c r="S407">
        <v>0.890315279017606</v>
      </c>
      <c r="T407">
        <f t="shared" si="27"/>
        <v>0.620136476789903</v>
      </c>
      <c r="U407">
        <f t="shared" si="28"/>
        <v>0.428553871542834</v>
      </c>
      <c r="V407" s="4">
        <v>16.3068449131799</v>
      </c>
      <c r="W407" s="4">
        <v>17.1873438090456</v>
      </c>
    </row>
    <row r="408" spans="1:23">
      <c r="A408">
        <v>41</v>
      </c>
      <c r="B408" s="1" t="s">
        <v>239</v>
      </c>
      <c r="C408" s="1">
        <v>2017</v>
      </c>
      <c r="D408">
        <v>12549.5403800475</v>
      </c>
      <c r="E408">
        <v>17992.3194774347</v>
      </c>
      <c r="F408" s="13">
        <v>12328.055</v>
      </c>
      <c r="G408" s="13">
        <v>14506.1064285714</v>
      </c>
      <c r="H408">
        <v>5794.52571428571</v>
      </c>
      <c r="I408">
        <v>2132.65357142857</v>
      </c>
      <c r="J408" s="4">
        <v>3553.68762422848</v>
      </c>
      <c r="K408" s="4">
        <v>8604.10084736897</v>
      </c>
      <c r="L408">
        <v>1.01796596300451</v>
      </c>
      <c r="M408">
        <v>2.16575799277379</v>
      </c>
      <c r="N408">
        <v>0.68411988462712</v>
      </c>
      <c r="O408">
        <f t="shared" si="26"/>
        <v>0.573097156052579</v>
      </c>
      <c r="P408">
        <f t="shared" si="25"/>
        <v>0.441399017348605</v>
      </c>
      <c r="Q408">
        <v>1.24032727638043</v>
      </c>
      <c r="R408">
        <v>8.43658797588134</v>
      </c>
      <c r="S408">
        <v>0.894029494287992</v>
      </c>
      <c r="T408">
        <f t="shared" si="27"/>
        <v>0.62627565171164</v>
      </c>
      <c r="U408">
        <f t="shared" si="28"/>
        <v>0.43774241874211</v>
      </c>
      <c r="V408" s="4">
        <v>16.458126868895</v>
      </c>
      <c r="W408" s="4">
        <v>19.5007595767165</v>
      </c>
    </row>
    <row r="409" spans="1:23">
      <c r="A409">
        <v>41</v>
      </c>
      <c r="B409" s="1" t="s">
        <v>239</v>
      </c>
      <c r="C409" s="1">
        <v>2018</v>
      </c>
      <c r="D409">
        <v>13333.96875</v>
      </c>
      <c r="E409">
        <v>20408.9571759259</v>
      </c>
      <c r="F409" s="13">
        <v>13050.5224199288</v>
      </c>
      <c r="G409" s="13">
        <v>15722.7138790036</v>
      </c>
      <c r="H409">
        <v>6082.3103202847</v>
      </c>
      <c r="I409">
        <v>2327.95800711744</v>
      </c>
      <c r="J409" s="4">
        <v>3920.89359708485</v>
      </c>
      <c r="K409" s="4">
        <v>9596.80229047371</v>
      </c>
      <c r="L409">
        <v>1.02171915582769</v>
      </c>
      <c r="M409">
        <v>2.19225393770699</v>
      </c>
      <c r="N409">
        <v>0.686741713061116</v>
      </c>
      <c r="O409">
        <f t="shared" si="26"/>
        <v>0.57136179005282</v>
      </c>
      <c r="P409">
        <f t="shared" si="25"/>
        <v>0.43998678295989</v>
      </c>
      <c r="Q409">
        <v>1.29805562404722</v>
      </c>
      <c r="R409">
        <v>8.76689232087868</v>
      </c>
      <c r="S409">
        <v>0.897613287098262</v>
      </c>
      <c r="T409">
        <f t="shared" si="27"/>
        <v>0.631197362092431</v>
      </c>
      <c r="U409">
        <f t="shared" si="28"/>
        <v>0.44630742473666</v>
      </c>
      <c r="V409" s="4">
        <v>16.925576090056</v>
      </c>
      <c r="W409" s="4">
        <v>20.6751473340549</v>
      </c>
    </row>
    <row r="410" spans="1:23">
      <c r="A410">
        <v>41</v>
      </c>
      <c r="B410" s="1" t="s">
        <v>239</v>
      </c>
      <c r="C410" s="1">
        <v>2019</v>
      </c>
      <c r="D410">
        <v>13860.9365079365</v>
      </c>
      <c r="E410">
        <v>21662.9557823129</v>
      </c>
      <c r="F410" s="13">
        <v>13502.8425531915</v>
      </c>
      <c r="G410" s="13">
        <v>16940.309929078</v>
      </c>
      <c r="H410">
        <v>6334.00496453901</v>
      </c>
      <c r="I410">
        <v>2490.43617021277</v>
      </c>
      <c r="J410" s="4">
        <v>4192.93933971317</v>
      </c>
      <c r="K410" s="4">
        <v>10543.7697035711</v>
      </c>
      <c r="L410">
        <v>1.02651989411373</v>
      </c>
      <c r="M410">
        <v>2.18833685567616</v>
      </c>
      <c r="N410">
        <v>0.686356854602828</v>
      </c>
      <c r="O410">
        <f t="shared" si="26"/>
        <v>0.568353462716983</v>
      </c>
      <c r="P410">
        <f t="shared" si="25"/>
        <v>0.439238843908656</v>
      </c>
      <c r="Q410">
        <v>1.27878154962965</v>
      </c>
      <c r="R410">
        <v>8.69845854369444</v>
      </c>
      <c r="S410">
        <v>0.896890831105304</v>
      </c>
      <c r="T410">
        <f t="shared" si="27"/>
        <v>0.624343743071168</v>
      </c>
      <c r="U410">
        <f t="shared" si="28"/>
        <v>0.440778484386831</v>
      </c>
      <c r="V410" s="4">
        <v>18.9794809670191</v>
      </c>
      <c r="W410" s="4">
        <v>23.4641206036951</v>
      </c>
    </row>
    <row r="411" spans="1:21">
      <c r="A411">
        <v>41</v>
      </c>
      <c r="B411" s="1" t="s">
        <v>239</v>
      </c>
      <c r="C411" s="1">
        <v>2020</v>
      </c>
      <c r="D411">
        <v>13991.1111111111</v>
      </c>
      <c r="E411">
        <v>19125.5555555556</v>
      </c>
      <c r="F411" s="13">
        <v>12954.2407932011</v>
      </c>
      <c r="G411" s="13">
        <v>17399.3647308782</v>
      </c>
      <c r="H411">
        <v>5861.94900849858</v>
      </c>
      <c r="I411">
        <v>2485.52195467422</v>
      </c>
      <c r="J411" s="4">
        <v>4193.5821345941</v>
      </c>
      <c r="K411" s="4">
        <v>10434.2319686148</v>
      </c>
      <c r="L411">
        <v>1.08004099464124</v>
      </c>
      <c r="M411">
        <v>2.38676779528907</v>
      </c>
      <c r="N411">
        <v>0.704733226354939</v>
      </c>
      <c r="O411">
        <f t="shared" si="26"/>
        <v>0.581832214377673</v>
      </c>
      <c r="P411">
        <f t="shared" si="25"/>
        <v>0.449312461808423</v>
      </c>
      <c r="Q411">
        <v>1.0992099913633</v>
      </c>
      <c r="R411">
        <v>7.69478439713173</v>
      </c>
      <c r="S411">
        <v>0.884988522506678</v>
      </c>
      <c r="T411">
        <f t="shared" si="27"/>
        <v>0.596828548907656</v>
      </c>
      <c r="U411">
        <f t="shared" si="28"/>
        <v>0.407280681978227</v>
      </c>
    </row>
    <row r="412" spans="1:23">
      <c r="A412">
        <v>42</v>
      </c>
      <c r="B412" s="1" t="s">
        <v>244</v>
      </c>
      <c r="C412" s="1">
        <v>2011</v>
      </c>
      <c r="D412">
        <v>902.602134707398</v>
      </c>
      <c r="E412">
        <v>2668.11004784689</v>
      </c>
      <c r="F412" s="13">
        <v>7700.10600444774</v>
      </c>
      <c r="G412" s="13">
        <v>8098.42772424018</v>
      </c>
      <c r="H412">
        <v>3804.84210526316</v>
      </c>
      <c r="I412">
        <v>1224.17420311342</v>
      </c>
      <c r="J412" s="4">
        <v>1834.00085215168</v>
      </c>
      <c r="K412" s="4">
        <v>4525.79889220281</v>
      </c>
      <c r="L412">
        <v>0.117219442717547</v>
      </c>
      <c r="M412">
        <v>0.237224596904783</v>
      </c>
      <c r="N412">
        <v>0.191739315156082</v>
      </c>
      <c r="O412">
        <f t="shared" si="26"/>
        <v>0.137982070016056</v>
      </c>
      <c r="P412">
        <f t="shared" si="25"/>
        <v>0.0864834053971624</v>
      </c>
      <c r="Q412">
        <v>0.329460253113171</v>
      </c>
      <c r="R412">
        <v>2.17951827530848</v>
      </c>
      <c r="S412">
        <v>0.685486946948597</v>
      </c>
      <c r="T412">
        <f t="shared" si="27"/>
        <v>0.316949833171206</v>
      </c>
      <c r="U412">
        <f t="shared" si="28"/>
        <v>0.174473666544196</v>
      </c>
      <c r="V412" s="4">
        <v>0.429486799612906</v>
      </c>
      <c r="W412" s="4">
        <v>0.84674106595115</v>
      </c>
    </row>
    <row r="413" spans="1:23">
      <c r="A413">
        <v>42</v>
      </c>
      <c r="B413" s="1" t="s">
        <v>244</v>
      </c>
      <c r="C413" s="1">
        <v>2012</v>
      </c>
      <c r="D413">
        <v>1137.35304922851</v>
      </c>
      <c r="E413">
        <v>3153.65907421014</v>
      </c>
      <c r="F413" s="13">
        <v>8627.92641648271</v>
      </c>
      <c r="G413" s="13">
        <v>9268.0625459897</v>
      </c>
      <c r="H413">
        <v>4133.57100809419</v>
      </c>
      <c r="I413">
        <v>1380.76747608536</v>
      </c>
      <c r="J413" s="4">
        <v>2169.17924728896</v>
      </c>
      <c r="K413" s="4">
        <v>5322.56006804168</v>
      </c>
      <c r="L413">
        <v>0.131822293599505</v>
      </c>
      <c r="M413">
        <v>0.27515023861968</v>
      </c>
      <c r="N413">
        <v>0.215778682610391</v>
      </c>
      <c r="O413">
        <f t="shared" si="26"/>
        <v>0.152867910923163</v>
      </c>
      <c r="P413">
        <f t="shared" si="25"/>
        <v>0.0952999274269216</v>
      </c>
      <c r="Q413">
        <v>0.340271665039068</v>
      </c>
      <c r="R413">
        <v>2.28398997574243</v>
      </c>
      <c r="S413">
        <v>0.695492371357217</v>
      </c>
      <c r="T413">
        <f t="shared" si="27"/>
        <v>0.319941498991519</v>
      </c>
      <c r="U413">
        <f t="shared" si="28"/>
        <v>0.177728190389355</v>
      </c>
      <c r="V413" s="4">
        <v>0.347364232971959</v>
      </c>
      <c r="W413" s="4">
        <v>0.808056893245296</v>
      </c>
    </row>
    <row r="414" spans="1:23">
      <c r="A414">
        <v>42</v>
      </c>
      <c r="B414" s="1" t="s">
        <v>244</v>
      </c>
      <c r="C414" s="1">
        <v>2013</v>
      </c>
      <c r="D414">
        <v>1459.80654492858</v>
      </c>
      <c r="E414">
        <v>3562.10630988971</v>
      </c>
      <c r="F414" s="13">
        <v>9452.05852231163</v>
      </c>
      <c r="G414" s="13">
        <v>10256.9202633504</v>
      </c>
      <c r="H414">
        <v>4403.69275786394</v>
      </c>
      <c r="I414">
        <v>1497.56839795172</v>
      </c>
      <c r="J414" s="4">
        <v>2566.07882715394</v>
      </c>
      <c r="K414" s="4">
        <v>5930.42600658664</v>
      </c>
      <c r="L414">
        <v>0.154443240219335</v>
      </c>
      <c r="M414">
        <v>0.331496002377032</v>
      </c>
      <c r="N414">
        <v>0.248965075212569</v>
      </c>
      <c r="O414">
        <f t="shared" si="26"/>
        <v>0.173176702608942</v>
      </c>
      <c r="P414">
        <f t="shared" si="25"/>
        <v>0.108310774726979</v>
      </c>
      <c r="Q414">
        <v>0.347288096078672</v>
      </c>
      <c r="R414">
        <v>2.37859340165146</v>
      </c>
      <c r="S414">
        <v>0.704018838280097</v>
      </c>
      <c r="T414">
        <f t="shared" si="27"/>
        <v>0.324119532882287</v>
      </c>
      <c r="U414">
        <f t="shared" si="28"/>
        <v>0.180364812416535</v>
      </c>
      <c r="V414" s="4">
        <v>0.500844082577403</v>
      </c>
      <c r="W414" s="4">
        <v>0.792285333579552</v>
      </c>
    </row>
    <row r="415" spans="1:23">
      <c r="A415">
        <v>42</v>
      </c>
      <c r="B415" s="1" t="s">
        <v>244</v>
      </c>
      <c r="C415" s="1">
        <v>2014</v>
      </c>
      <c r="D415">
        <v>1736.85265438787</v>
      </c>
      <c r="E415">
        <v>4029.48356807512</v>
      </c>
      <c r="F415" s="13">
        <v>10193.9019607843</v>
      </c>
      <c r="G415" s="13">
        <v>11022.9164851126</v>
      </c>
      <c r="H415">
        <v>4683.62018881627</v>
      </c>
      <c r="I415">
        <v>1639.0755265069</v>
      </c>
      <c r="J415" s="4">
        <v>2902.98855447223</v>
      </c>
      <c r="K415" s="4">
        <v>6389.03136922425</v>
      </c>
      <c r="L415">
        <v>0.17038153408474</v>
      </c>
      <c r="M415">
        <v>0.370835504239902</v>
      </c>
      <c r="N415">
        <v>0.270517872562341</v>
      </c>
      <c r="O415">
        <f t="shared" si="26"/>
        <v>0.18628839443908</v>
      </c>
      <c r="P415">
        <f t="shared" si="25"/>
        <v>0.117087955111839</v>
      </c>
      <c r="Q415">
        <v>0.365555120871803</v>
      </c>
      <c r="R415">
        <v>2.45838797719255</v>
      </c>
      <c r="S415">
        <v>0.710847942279808</v>
      </c>
      <c r="T415">
        <f t="shared" si="27"/>
        <v>0.334186467866078</v>
      </c>
      <c r="U415">
        <f t="shared" si="28"/>
        <v>0.187929783636705</v>
      </c>
      <c r="V415" s="4">
        <v>0.542371502049213</v>
      </c>
      <c r="W415" s="4">
        <v>0.828567083364037</v>
      </c>
    </row>
    <row r="416" spans="1:23">
      <c r="A416">
        <v>42</v>
      </c>
      <c r="B416" s="1" t="s">
        <v>244</v>
      </c>
      <c r="C416" s="1">
        <v>2015</v>
      </c>
      <c r="D416">
        <v>1954.98699985555</v>
      </c>
      <c r="E416">
        <v>4773.36956521739</v>
      </c>
      <c r="F416" s="13">
        <v>11010.0672451193</v>
      </c>
      <c r="G416" s="13">
        <v>12717.1200289226</v>
      </c>
      <c r="H416">
        <v>5008.47360809834</v>
      </c>
      <c r="I416">
        <v>1846.86550976139</v>
      </c>
      <c r="J416" s="4">
        <v>3181.48734177215</v>
      </c>
      <c r="K416" s="4">
        <v>7172.31012658228</v>
      </c>
      <c r="L416">
        <v>0.177563583975583</v>
      </c>
      <c r="M416">
        <v>0.390335889300581</v>
      </c>
      <c r="N416">
        <v>0.280749344316316</v>
      </c>
      <c r="O416">
        <f t="shared" si="26"/>
        <v>0.19270547365483</v>
      </c>
      <c r="P416">
        <f t="shared" si="25"/>
        <v>0.121077754598557</v>
      </c>
      <c r="Q416">
        <v>0.375349886952493</v>
      </c>
      <c r="R416">
        <v>2.58457886618615</v>
      </c>
      <c r="S416">
        <v>0.721027200870611</v>
      </c>
      <c r="T416">
        <f t="shared" si="27"/>
        <v>0.346083300468512</v>
      </c>
      <c r="U416">
        <f t="shared" si="28"/>
        <v>0.193545324102303</v>
      </c>
      <c r="V416" s="4">
        <v>1.50775007500481</v>
      </c>
      <c r="W416" s="4">
        <v>2.57301305194036</v>
      </c>
    </row>
    <row r="417" spans="1:23">
      <c r="A417">
        <v>42</v>
      </c>
      <c r="B417" s="1" t="s">
        <v>244</v>
      </c>
      <c r="C417" s="1">
        <v>2016</v>
      </c>
      <c r="D417">
        <v>2025.26833631485</v>
      </c>
      <c r="E417">
        <v>5287.48837209302</v>
      </c>
      <c r="F417" s="13">
        <v>11465.8742816092</v>
      </c>
      <c r="G417" s="13">
        <v>13488.161637931</v>
      </c>
      <c r="H417">
        <v>5198.67959770115</v>
      </c>
      <c r="I417">
        <v>1968.66738505747</v>
      </c>
      <c r="J417" s="4">
        <v>3308.29836340747</v>
      </c>
      <c r="K417" s="4">
        <v>7819.70205623164</v>
      </c>
      <c r="L417">
        <v>0.176634444663613</v>
      </c>
      <c r="M417">
        <v>0.389573601960471</v>
      </c>
      <c r="N417">
        <v>0.280354780351932</v>
      </c>
      <c r="O417">
        <f t="shared" si="26"/>
        <v>0.192292154885354</v>
      </c>
      <c r="P417">
        <f t="shared" si="25"/>
        <v>0.120555698166709</v>
      </c>
      <c r="Q417">
        <v>0.392009564685501</v>
      </c>
      <c r="R417">
        <v>2.68582108497656</v>
      </c>
      <c r="S417">
        <v>0.728690032167864</v>
      </c>
      <c r="T417">
        <f t="shared" si="27"/>
        <v>0.350725539968914</v>
      </c>
      <c r="U417">
        <f t="shared" si="28"/>
        <v>0.19881249772218</v>
      </c>
      <c r="V417" s="4">
        <v>1.50708171000543</v>
      </c>
      <c r="W417" s="4">
        <v>2.66046297378681</v>
      </c>
    </row>
    <row r="418" spans="1:23">
      <c r="A418">
        <v>42</v>
      </c>
      <c r="B418" s="1" t="s">
        <v>244</v>
      </c>
      <c r="C418" s="1">
        <v>2017</v>
      </c>
      <c r="D418">
        <v>2195.75491949911</v>
      </c>
      <c r="E418">
        <v>5988.1091234347</v>
      </c>
      <c r="F418" s="13">
        <v>12328.055</v>
      </c>
      <c r="G418" s="13">
        <v>14506.1064285714</v>
      </c>
      <c r="H418">
        <v>5794.52571428571</v>
      </c>
      <c r="I418">
        <v>2132.65357142857</v>
      </c>
      <c r="J418" s="4">
        <v>3553.68762422848</v>
      </c>
      <c r="K418" s="4">
        <v>8604.10084736897</v>
      </c>
      <c r="L418">
        <v>0.178110409103391</v>
      </c>
      <c r="M418">
        <v>0.378936090331903</v>
      </c>
      <c r="N418">
        <v>0.274803229089968</v>
      </c>
      <c r="O418">
        <f t="shared" si="26"/>
        <v>0.190207983114898</v>
      </c>
      <c r="P418">
        <f t="shared" si="25"/>
        <v>0.121463433430861</v>
      </c>
      <c r="Q418">
        <v>0.412799199628126</v>
      </c>
      <c r="R418">
        <v>2.80782083112708</v>
      </c>
      <c r="S418">
        <v>0.737382601664058</v>
      </c>
      <c r="T418">
        <f t="shared" si="27"/>
        <v>0.35803635158601</v>
      </c>
      <c r="U418">
        <f t="shared" si="28"/>
        <v>0.205788851878843</v>
      </c>
      <c r="V418" s="4">
        <v>1.51857734327066</v>
      </c>
      <c r="W418" s="4">
        <v>2.8658472941645</v>
      </c>
    </row>
    <row r="419" spans="1:23">
      <c r="A419">
        <v>42</v>
      </c>
      <c r="B419" s="1" t="s">
        <v>244</v>
      </c>
      <c r="C419" s="1">
        <v>2018</v>
      </c>
      <c r="D419">
        <v>2511.42857142857</v>
      </c>
      <c r="E419">
        <v>6579.10714285714</v>
      </c>
      <c r="F419" s="13">
        <v>13050.5224199288</v>
      </c>
      <c r="G419" s="13">
        <v>15722.7138790036</v>
      </c>
      <c r="H419">
        <v>6082.3103202847</v>
      </c>
      <c r="I419">
        <v>2327.95800711744</v>
      </c>
      <c r="J419" s="4">
        <v>3920.89359708485</v>
      </c>
      <c r="K419" s="4">
        <v>9596.80229047371</v>
      </c>
      <c r="L419">
        <v>0.192438930076354</v>
      </c>
      <c r="M419">
        <v>0.412907010524089</v>
      </c>
      <c r="N419">
        <v>0.292239338787717</v>
      </c>
      <c r="O419">
        <f t="shared" si="26"/>
        <v>0.200679370622873</v>
      </c>
      <c r="P419">
        <f t="shared" si="25"/>
        <v>0.128904614520121</v>
      </c>
      <c r="Q419">
        <v>0.4184460261433</v>
      </c>
      <c r="R419">
        <v>2.82612792960283</v>
      </c>
      <c r="S419">
        <v>0.738639162516502</v>
      </c>
      <c r="T419">
        <f t="shared" si="27"/>
        <v>0.355553084458205</v>
      </c>
      <c r="U419">
        <f t="shared" si="28"/>
        <v>0.206250504243961</v>
      </c>
      <c r="V419" s="4">
        <v>1.64911988123066</v>
      </c>
      <c r="W419" s="4">
        <v>3.00916327659649</v>
      </c>
    </row>
    <row r="420" spans="1:23">
      <c r="A420">
        <v>42</v>
      </c>
      <c r="B420" s="1" t="s">
        <v>244</v>
      </c>
      <c r="C420" s="1">
        <v>2019</v>
      </c>
      <c r="D420">
        <v>2760.36720142603</v>
      </c>
      <c r="E420">
        <v>7568.67736185383</v>
      </c>
      <c r="F420" s="13">
        <v>13502.8425531915</v>
      </c>
      <c r="G420" s="13">
        <v>16940.309929078</v>
      </c>
      <c r="H420">
        <v>6334.00496453901</v>
      </c>
      <c r="I420">
        <v>2490.43617021277</v>
      </c>
      <c r="J420" s="4">
        <v>4192.93933971317</v>
      </c>
      <c r="K420" s="4">
        <v>10543.7697035711</v>
      </c>
      <c r="L420">
        <v>0.204428600167125</v>
      </c>
      <c r="M420">
        <v>0.435801237428762</v>
      </c>
      <c r="N420">
        <v>0.303524767961056</v>
      </c>
      <c r="O420">
        <f t="shared" si="26"/>
        <v>0.207744599067043</v>
      </c>
      <c r="P420">
        <f t="shared" si="25"/>
        <v>0.134940706029125</v>
      </c>
      <c r="Q420">
        <v>0.446785058451747</v>
      </c>
      <c r="R420">
        <v>3.03909710771957</v>
      </c>
      <c r="S420">
        <v>0.752419916300406</v>
      </c>
      <c r="T420">
        <f t="shared" si="27"/>
        <v>0.367360105636183</v>
      </c>
      <c r="U420">
        <f t="shared" si="28"/>
        <v>0.215922455487332</v>
      </c>
      <c r="V420" s="4">
        <v>1.58376685622986</v>
      </c>
      <c r="W420" s="4">
        <v>3.00480331958934</v>
      </c>
    </row>
    <row r="421" spans="1:21">
      <c r="A421">
        <v>42</v>
      </c>
      <c r="B421" s="1" t="s">
        <v>244</v>
      </c>
      <c r="C421" s="1">
        <v>2020</v>
      </c>
      <c r="D421">
        <v>2852.31316725979</v>
      </c>
      <c r="E421">
        <v>7668.86120996441</v>
      </c>
      <c r="F421" s="13">
        <v>12954.2407932011</v>
      </c>
      <c r="G421" s="13">
        <v>17399.3647308782</v>
      </c>
      <c r="H421">
        <v>5861.94900849858</v>
      </c>
      <c r="I421">
        <v>2485.52195467422</v>
      </c>
      <c r="J421" s="4">
        <v>4193.5821345941</v>
      </c>
      <c r="K421" s="4">
        <v>10434.2319686148</v>
      </c>
      <c r="L421">
        <v>0.220183738498731</v>
      </c>
      <c r="M421">
        <v>0.486581026741198</v>
      </c>
      <c r="N421">
        <v>0.327315509876952</v>
      </c>
      <c r="O421">
        <f t="shared" si="26"/>
        <v>0.220975175922454</v>
      </c>
      <c r="P421">
        <f t="shared" si="25"/>
        <v>0.1426146879053</v>
      </c>
      <c r="Q421">
        <v>0.440755241848266</v>
      </c>
      <c r="R421">
        <v>3.08541278243087</v>
      </c>
      <c r="S421">
        <v>0.755226692318472</v>
      </c>
      <c r="T421">
        <f t="shared" si="27"/>
        <v>0.372480672465344</v>
      </c>
      <c r="U421">
        <f t="shared" si="28"/>
        <v>0.21600930362406</v>
      </c>
    </row>
    <row r="422" spans="1:23">
      <c r="A422">
        <v>43</v>
      </c>
      <c r="B422" s="1" t="s">
        <v>248</v>
      </c>
      <c r="C422" s="1">
        <v>2011</v>
      </c>
      <c r="D422">
        <v>2507.01448460132</v>
      </c>
      <c r="E422">
        <v>4175.22289410772</v>
      </c>
      <c r="F422" s="13">
        <v>7700.10600444774</v>
      </c>
      <c r="G422" s="13">
        <v>8098.42772424018</v>
      </c>
      <c r="H422">
        <v>3804.84210526316</v>
      </c>
      <c r="I422">
        <v>1224.17420311342</v>
      </c>
      <c r="J422" s="4">
        <v>1834.00085215168</v>
      </c>
      <c r="K422" s="4">
        <v>4525.79889220281</v>
      </c>
      <c r="L422">
        <v>0.325581814478037</v>
      </c>
      <c r="M422">
        <v>0.658901056927808</v>
      </c>
      <c r="N422">
        <v>0.397191293703831</v>
      </c>
      <c r="O422">
        <f t="shared" si="26"/>
        <v>0.307765573169767</v>
      </c>
      <c r="P422">
        <f t="shared" si="25"/>
        <v>0.208204403357613</v>
      </c>
      <c r="Q422">
        <v>0.515559690878078</v>
      </c>
      <c r="R422">
        <v>3.41064440296892</v>
      </c>
      <c r="S422">
        <v>0.77327576003931</v>
      </c>
      <c r="T422">
        <f t="shared" si="27"/>
        <v>0.420669062712387</v>
      </c>
      <c r="U422">
        <f t="shared" si="28"/>
        <v>0.248533316016428</v>
      </c>
      <c r="V422" s="4">
        <v>0.826424931635259</v>
      </c>
      <c r="W422" s="4">
        <v>1.04325393837049</v>
      </c>
    </row>
    <row r="423" spans="1:23">
      <c r="A423">
        <v>43</v>
      </c>
      <c r="B423" s="1" t="s">
        <v>248</v>
      </c>
      <c r="C423" s="1">
        <v>2012</v>
      </c>
      <c r="D423">
        <v>2892.26010990559</v>
      </c>
      <c r="E423">
        <v>4862.79836550655</v>
      </c>
      <c r="F423" s="13">
        <v>8627.92641648271</v>
      </c>
      <c r="G423" s="13">
        <v>9268.0625459897</v>
      </c>
      <c r="H423">
        <v>4133.57100809419</v>
      </c>
      <c r="I423">
        <v>1380.76747608536</v>
      </c>
      <c r="J423" s="4">
        <v>2169.17924728896</v>
      </c>
      <c r="K423" s="4">
        <v>5322.56006804168</v>
      </c>
      <c r="L423">
        <v>0.335220766878615</v>
      </c>
      <c r="M423">
        <v>0.69970011504389</v>
      </c>
      <c r="N423">
        <v>0.411660921153625</v>
      </c>
      <c r="O423">
        <f t="shared" si="26"/>
        <v>0.314546693805142</v>
      </c>
      <c r="P423">
        <f t="shared" ref="P423:P486" si="29">D423/(D423+J423+F423)</f>
        <v>0.211277874937567</v>
      </c>
      <c r="Q423">
        <v>0.524683378146891</v>
      </c>
      <c r="R423">
        <v>3.52180830569182</v>
      </c>
      <c r="S423">
        <v>0.778849537088679</v>
      </c>
      <c r="T423">
        <f t="shared" si="27"/>
        <v>0.420434500151538</v>
      </c>
      <c r="U423">
        <f t="shared" si="28"/>
        <v>0.249971373704475</v>
      </c>
      <c r="V423" s="4">
        <v>0.732106522287609</v>
      </c>
      <c r="W423" s="4">
        <v>0.87880847625746</v>
      </c>
    </row>
    <row r="424" spans="1:23">
      <c r="A424">
        <v>43</v>
      </c>
      <c r="B424" s="1" t="s">
        <v>248</v>
      </c>
      <c r="C424" s="1">
        <v>2013</v>
      </c>
      <c r="D424">
        <v>3380.73089700997</v>
      </c>
      <c r="E424">
        <v>5393.18936877077</v>
      </c>
      <c r="F424" s="13">
        <v>9452.05852231163</v>
      </c>
      <c r="G424" s="13">
        <v>10256.9202633504</v>
      </c>
      <c r="H424">
        <v>4403.69275786394</v>
      </c>
      <c r="I424">
        <v>1497.56839795172</v>
      </c>
      <c r="J424" s="4">
        <v>2566.07882715394</v>
      </c>
      <c r="K424" s="4">
        <v>5930.42600658664</v>
      </c>
      <c r="L424">
        <v>0.357671388621826</v>
      </c>
      <c r="M424">
        <v>0.767703625774707</v>
      </c>
      <c r="N424">
        <v>0.434294309623456</v>
      </c>
      <c r="O424">
        <f t="shared" si="26"/>
        <v>0.326624809073774</v>
      </c>
      <c r="P424">
        <f t="shared" si="29"/>
        <v>0.219544114729584</v>
      </c>
      <c r="Q424">
        <v>0.525809817206192</v>
      </c>
      <c r="R424">
        <v>3.6012975274767</v>
      </c>
      <c r="S424">
        <v>0.782669998184536</v>
      </c>
      <c r="T424">
        <f t="shared" si="27"/>
        <v>0.420646756502953</v>
      </c>
      <c r="U424">
        <f t="shared" si="28"/>
        <v>0.249909893760807</v>
      </c>
      <c r="V424" s="4">
        <v>0.782325061702967</v>
      </c>
      <c r="W424" s="4">
        <v>0.89275789036457</v>
      </c>
    </row>
    <row r="425" spans="1:23">
      <c r="A425">
        <v>43</v>
      </c>
      <c r="B425" s="1" t="s">
        <v>248</v>
      </c>
      <c r="C425" s="1">
        <v>2014</v>
      </c>
      <c r="D425">
        <v>3738.26343004884</v>
      </c>
      <c r="E425">
        <v>5932.03389830508</v>
      </c>
      <c r="F425" s="13">
        <v>10193.9019607843</v>
      </c>
      <c r="G425" s="13">
        <v>11022.9164851126</v>
      </c>
      <c r="H425">
        <v>4683.62018881627</v>
      </c>
      <c r="I425">
        <v>1639.0755265069</v>
      </c>
      <c r="J425" s="4">
        <v>2902.98855447223</v>
      </c>
      <c r="K425" s="4">
        <v>6389.03136922425</v>
      </c>
      <c r="L425">
        <v>0.366715654557974</v>
      </c>
      <c r="M425">
        <v>0.798156827271179</v>
      </c>
      <c r="N425">
        <v>0.443874980850494</v>
      </c>
      <c r="O425">
        <f t="shared" si="26"/>
        <v>0.330093211899557</v>
      </c>
      <c r="P425">
        <f t="shared" si="29"/>
        <v>0.222051039283266</v>
      </c>
      <c r="Q425">
        <v>0.538154662272623</v>
      </c>
      <c r="R425">
        <v>3.61913395836437</v>
      </c>
      <c r="S425">
        <v>0.783509201288871</v>
      </c>
      <c r="T425">
        <f t="shared" si="27"/>
        <v>0.42492650939733</v>
      </c>
      <c r="U425">
        <f t="shared" si="28"/>
        <v>0.254114056511963</v>
      </c>
      <c r="V425" s="4">
        <v>0.801180233765747</v>
      </c>
      <c r="W425" s="4">
        <v>0.904899642907107</v>
      </c>
    </row>
    <row r="426" spans="1:23">
      <c r="A426">
        <v>43</v>
      </c>
      <c r="B426" s="1" t="s">
        <v>248</v>
      </c>
      <c r="C426" s="1">
        <v>2015</v>
      </c>
      <c r="D426">
        <v>3935.59887432219</v>
      </c>
      <c r="E426">
        <v>6558.55309218203</v>
      </c>
      <c r="F426" s="13">
        <v>11010.0672451193</v>
      </c>
      <c r="G426" s="13">
        <v>12717.1200289226</v>
      </c>
      <c r="H426">
        <v>5008.47360809834</v>
      </c>
      <c r="I426">
        <v>1846.86550976139</v>
      </c>
      <c r="J426" s="4">
        <v>3181.48734177215</v>
      </c>
      <c r="K426" s="4">
        <v>7172.31012658228</v>
      </c>
      <c r="L426">
        <v>0.357454571957026</v>
      </c>
      <c r="M426">
        <v>0.785788082812019</v>
      </c>
      <c r="N426">
        <v>0.440023141813482</v>
      </c>
      <c r="O426">
        <f t="shared" si="26"/>
        <v>0.324570488404994</v>
      </c>
      <c r="P426">
        <f t="shared" si="29"/>
        <v>0.217110694337262</v>
      </c>
      <c r="Q426">
        <v>0.515726286868872</v>
      </c>
      <c r="R426">
        <v>3.55118066665795</v>
      </c>
      <c r="S426">
        <v>0.780276795573944</v>
      </c>
      <c r="T426">
        <f t="shared" si="27"/>
        <v>0.421021138991341</v>
      </c>
      <c r="U426">
        <f t="shared" si="28"/>
        <v>0.247979327223584</v>
      </c>
      <c r="V426" s="4">
        <v>3.64599451603327</v>
      </c>
      <c r="W426" s="4">
        <v>4.21927347609322</v>
      </c>
    </row>
    <row r="427" spans="1:23">
      <c r="A427">
        <v>43</v>
      </c>
      <c r="B427" s="1" t="s">
        <v>248</v>
      </c>
      <c r="C427" s="1">
        <v>2016</v>
      </c>
      <c r="D427">
        <v>4106.59837177748</v>
      </c>
      <c r="E427">
        <v>7013.73405698779</v>
      </c>
      <c r="F427" s="13">
        <v>11465.8742816092</v>
      </c>
      <c r="G427" s="13">
        <v>13488.161637931</v>
      </c>
      <c r="H427">
        <v>5198.67959770115</v>
      </c>
      <c r="I427">
        <v>1968.66738505747</v>
      </c>
      <c r="J427" s="4">
        <v>3308.29836340747</v>
      </c>
      <c r="K427" s="4">
        <v>7819.70205623164</v>
      </c>
      <c r="L427">
        <v>0.358158328873734</v>
      </c>
      <c r="M427">
        <v>0.789931038180043</v>
      </c>
      <c r="N427">
        <v>0.441319258301272</v>
      </c>
      <c r="O427">
        <f t="shared" si="26"/>
        <v>0.325569708653585</v>
      </c>
      <c r="P427">
        <f t="shared" si="29"/>
        <v>0.217501624701911</v>
      </c>
      <c r="Q427">
        <v>0.519991845090584</v>
      </c>
      <c r="R427">
        <v>3.56268108580619</v>
      </c>
      <c r="S427">
        <v>0.780830616649748</v>
      </c>
      <c r="T427">
        <f t="shared" si="27"/>
        <v>0.417431904148612</v>
      </c>
      <c r="U427">
        <f t="shared" si="28"/>
        <v>0.247646129240815</v>
      </c>
      <c r="V427" s="4">
        <v>4.00558507973966</v>
      </c>
      <c r="W427" s="4">
        <v>4.75554042249457</v>
      </c>
    </row>
    <row r="428" spans="1:23">
      <c r="A428">
        <v>43</v>
      </c>
      <c r="B428" s="1" t="s">
        <v>248</v>
      </c>
      <c r="C428" s="1">
        <v>2017</v>
      </c>
      <c r="D428">
        <v>4422.42062415197</v>
      </c>
      <c r="E428">
        <v>7453.91044776119</v>
      </c>
      <c r="F428" s="13">
        <v>12328.055</v>
      </c>
      <c r="G428" s="13">
        <v>14506.1064285714</v>
      </c>
      <c r="H428">
        <v>5794.52571428571</v>
      </c>
      <c r="I428">
        <v>2132.65357142857</v>
      </c>
      <c r="J428" s="4">
        <v>3553.68762422848</v>
      </c>
      <c r="K428" s="4">
        <v>8604.10084736897</v>
      </c>
      <c r="L428">
        <v>0.358728171163413</v>
      </c>
      <c r="M428">
        <v>0.763206661288778</v>
      </c>
      <c r="N428">
        <v>0.432851507452296</v>
      </c>
      <c r="O428">
        <f t="shared" si="26"/>
        <v>0.321148658525213</v>
      </c>
      <c r="P428">
        <f t="shared" si="29"/>
        <v>0.217808563202166</v>
      </c>
      <c r="Q428">
        <v>0.513846391825712</v>
      </c>
      <c r="R428">
        <v>3.49513420633439</v>
      </c>
      <c r="S428">
        <v>0.777537231571232</v>
      </c>
      <c r="T428">
        <f t="shared" si="27"/>
        <v>0.409765695890768</v>
      </c>
      <c r="U428">
        <f t="shared" si="28"/>
        <v>0.243877821540417</v>
      </c>
      <c r="V428" s="4">
        <v>4.10898621764717</v>
      </c>
      <c r="W428" s="4">
        <v>4.84237399270397</v>
      </c>
    </row>
    <row r="429" spans="1:23">
      <c r="A429">
        <v>43</v>
      </c>
      <c r="B429" s="1" t="s">
        <v>248</v>
      </c>
      <c r="C429" s="1">
        <v>2018</v>
      </c>
      <c r="D429">
        <v>4630.63918918919</v>
      </c>
      <c r="E429">
        <v>8073.91891891892</v>
      </c>
      <c r="F429" s="13">
        <v>13050.5224199288</v>
      </c>
      <c r="G429" s="13">
        <v>15722.7138790036</v>
      </c>
      <c r="H429">
        <v>6082.3103202847</v>
      </c>
      <c r="I429">
        <v>2327.95800711744</v>
      </c>
      <c r="J429" s="4">
        <v>3920.89359708485</v>
      </c>
      <c r="K429" s="4">
        <v>9596.80229047371</v>
      </c>
      <c r="L429">
        <v>0.354824047665553</v>
      </c>
      <c r="M429">
        <v>0.761328992660217</v>
      </c>
      <c r="N429">
        <v>0.432246897560203</v>
      </c>
      <c r="O429">
        <f t="shared" si="26"/>
        <v>0.316433568097623</v>
      </c>
      <c r="P429">
        <f t="shared" si="29"/>
        <v>0.21436104782565</v>
      </c>
      <c r="Q429">
        <v>0.513519420441849</v>
      </c>
      <c r="R429">
        <v>3.46824079052712</v>
      </c>
      <c r="S429">
        <v>0.776198274246982</v>
      </c>
      <c r="T429">
        <f t="shared" si="27"/>
        <v>0.403722607453668</v>
      </c>
      <c r="U429">
        <f t="shared" si="28"/>
        <v>0.241781622571812</v>
      </c>
      <c r="V429" s="4">
        <v>4.2411843418717</v>
      </c>
      <c r="W429" s="4">
        <v>5.22462918986662</v>
      </c>
    </row>
    <row r="430" spans="1:23">
      <c r="A430">
        <v>43</v>
      </c>
      <c r="B430" s="1" t="s">
        <v>248</v>
      </c>
      <c r="C430" s="1">
        <v>2019</v>
      </c>
      <c r="D430">
        <v>4963.53691275168</v>
      </c>
      <c r="E430">
        <v>8692.24563758389</v>
      </c>
      <c r="F430" s="13">
        <v>13502.8425531915</v>
      </c>
      <c r="G430" s="13">
        <v>16940.309929078</v>
      </c>
      <c r="H430">
        <v>6334.00496453901</v>
      </c>
      <c r="I430">
        <v>2490.43617021277</v>
      </c>
      <c r="J430" s="4">
        <v>4192.93933971317</v>
      </c>
      <c r="K430" s="4">
        <v>10543.7697035711</v>
      </c>
      <c r="L430">
        <v>0.367592000958236</v>
      </c>
      <c r="M430">
        <v>0.783633252664008</v>
      </c>
      <c r="N430">
        <v>0.439346626608124</v>
      </c>
      <c r="O430">
        <f t="shared" si="26"/>
        <v>0.320424965707535</v>
      </c>
      <c r="P430">
        <f t="shared" si="29"/>
        <v>0.219050579380729</v>
      </c>
      <c r="Q430">
        <v>0.513110189481461</v>
      </c>
      <c r="R430">
        <v>3.49025031901993</v>
      </c>
      <c r="S430">
        <v>0.777295266643783</v>
      </c>
      <c r="T430">
        <f t="shared" si="27"/>
        <v>0.400076636216268</v>
      </c>
      <c r="U430">
        <f t="shared" si="28"/>
        <v>0.240274421811884</v>
      </c>
      <c r="V430" s="4">
        <v>3.63628169173949</v>
      </c>
      <c r="W430" s="4">
        <v>4.2788596616246</v>
      </c>
    </row>
    <row r="431" spans="1:21">
      <c r="A431">
        <v>43</v>
      </c>
      <c r="B431" s="1" t="s">
        <v>248</v>
      </c>
      <c r="C431" s="1">
        <v>2020</v>
      </c>
      <c r="D431">
        <v>5118.66666666667</v>
      </c>
      <c r="E431">
        <v>9186.66666666667</v>
      </c>
      <c r="F431" s="13">
        <v>12954.2407932011</v>
      </c>
      <c r="G431" s="13">
        <v>17399.3647308782</v>
      </c>
      <c r="H431">
        <v>5861.94900849858</v>
      </c>
      <c r="I431">
        <v>2485.52195467422</v>
      </c>
      <c r="J431" s="4">
        <v>4193.5821345941</v>
      </c>
      <c r="K431" s="4">
        <v>10434.2319686148</v>
      </c>
      <c r="L431">
        <v>0.395134438859059</v>
      </c>
      <c r="M431">
        <v>0.873202182285395</v>
      </c>
      <c r="N431">
        <v>0.466154796606123</v>
      </c>
      <c r="O431">
        <f t="shared" si="26"/>
        <v>0.337327002774049</v>
      </c>
      <c r="P431">
        <f t="shared" si="29"/>
        <v>0.22988206762236</v>
      </c>
      <c r="Q431">
        <v>0.527988625375692</v>
      </c>
      <c r="R431">
        <v>3.69607142249957</v>
      </c>
      <c r="S431">
        <v>0.787056049614396</v>
      </c>
      <c r="T431">
        <f t="shared" si="27"/>
        <v>0.415565542566431</v>
      </c>
      <c r="U431">
        <f t="shared" si="28"/>
        <v>0.248152385513935</v>
      </c>
    </row>
    <row r="432" spans="1:23">
      <c r="A432">
        <v>44</v>
      </c>
      <c r="B432" s="1" t="s">
        <v>252</v>
      </c>
      <c r="C432" s="1">
        <v>2011</v>
      </c>
      <c r="D432">
        <v>1736.0885407178</v>
      </c>
      <c r="E432">
        <v>3191.34450719621</v>
      </c>
      <c r="F432" s="13">
        <v>7700.10600444774</v>
      </c>
      <c r="G432" s="13">
        <v>8098.42772424018</v>
      </c>
      <c r="H432">
        <v>3804.84210526316</v>
      </c>
      <c r="I432">
        <v>1224.17420311342</v>
      </c>
      <c r="J432" s="4">
        <v>1834.00085215168</v>
      </c>
      <c r="K432" s="4">
        <v>4525.79889220281</v>
      </c>
      <c r="L432">
        <v>0.225462940343289</v>
      </c>
      <c r="M432">
        <v>0.456283990948351</v>
      </c>
      <c r="N432">
        <v>0.313320749101425</v>
      </c>
      <c r="O432">
        <f t="shared" si="26"/>
        <v>0.235404022553617</v>
      </c>
      <c r="P432">
        <f t="shared" si="29"/>
        <v>0.154042452638493</v>
      </c>
      <c r="Q432">
        <v>0.39406964115317</v>
      </c>
      <c r="R432">
        <v>2.60693657739211</v>
      </c>
      <c r="S432">
        <v>0.722756422647436</v>
      </c>
      <c r="T432">
        <f t="shared" si="27"/>
        <v>0.35692105448748</v>
      </c>
      <c r="U432">
        <f t="shared" si="28"/>
        <v>0.201784967627642</v>
      </c>
      <c r="V432" s="4">
        <v>0.658224262048646</v>
      </c>
      <c r="W432" s="4">
        <v>0.862577662621776</v>
      </c>
    </row>
    <row r="433" spans="1:23">
      <c r="A433">
        <v>44</v>
      </c>
      <c r="B433" s="1" t="s">
        <v>252</v>
      </c>
      <c r="C433" s="1">
        <v>2012</v>
      </c>
      <c r="D433">
        <v>1967.68328445748</v>
      </c>
      <c r="E433">
        <v>3842.56964809384</v>
      </c>
      <c r="F433" s="13">
        <v>8627.92641648271</v>
      </c>
      <c r="G433" s="13">
        <v>9268.0625459897</v>
      </c>
      <c r="H433">
        <v>4133.57100809419</v>
      </c>
      <c r="I433">
        <v>1380.76747608536</v>
      </c>
      <c r="J433" s="4">
        <v>2169.17924728896</v>
      </c>
      <c r="K433" s="4">
        <v>5322.56006804168</v>
      </c>
      <c r="L433">
        <v>0.228059812923118</v>
      </c>
      <c r="M433">
        <v>0.476025035158327</v>
      </c>
      <c r="N433">
        <v>0.32250471626131</v>
      </c>
      <c r="O433">
        <f t="shared" si="26"/>
        <v>0.237917791731072</v>
      </c>
      <c r="P433">
        <f t="shared" si="29"/>
        <v>0.154149300269509</v>
      </c>
      <c r="Q433">
        <v>0.414603335813322</v>
      </c>
      <c r="R433">
        <v>2.7829230588397</v>
      </c>
      <c r="S433">
        <v>0.735654153032993</v>
      </c>
      <c r="T433">
        <f t="shared" si="27"/>
        <v>0.364366310239426</v>
      </c>
      <c r="U433">
        <f t="shared" si="28"/>
        <v>0.208459261610871</v>
      </c>
      <c r="V433" s="4">
        <v>0.645037839629955</v>
      </c>
      <c r="W433" s="4">
        <v>0.834786149704864</v>
      </c>
    </row>
    <row r="434" spans="1:23">
      <c r="A434">
        <v>44</v>
      </c>
      <c r="B434" s="1" t="s">
        <v>252</v>
      </c>
      <c r="C434" s="1">
        <v>2013</v>
      </c>
      <c r="D434">
        <v>2227.69302325581</v>
      </c>
      <c r="E434">
        <v>4215.04744186047</v>
      </c>
      <c r="F434" s="13">
        <v>9452.05852231163</v>
      </c>
      <c r="G434" s="13">
        <v>10256.9202633504</v>
      </c>
      <c r="H434">
        <v>4403.69275786394</v>
      </c>
      <c r="I434">
        <v>1497.56839795172</v>
      </c>
      <c r="J434" s="4">
        <v>2566.07882715394</v>
      </c>
      <c r="K434" s="4">
        <v>5930.42600658664</v>
      </c>
      <c r="L434">
        <v>0.235683371828193</v>
      </c>
      <c r="M434">
        <v>0.505869311449508</v>
      </c>
      <c r="N434">
        <v>0.335931748926188</v>
      </c>
      <c r="O434">
        <f t="shared" si="26"/>
        <v>0.242207294959511</v>
      </c>
      <c r="P434">
        <f t="shared" si="29"/>
        <v>0.156375091165027</v>
      </c>
      <c r="Q434">
        <v>0.410946690979114</v>
      </c>
      <c r="R434">
        <v>2.81459427671253</v>
      </c>
      <c r="S434">
        <v>0.737848922464747</v>
      </c>
      <c r="T434">
        <f t="shared" si="27"/>
        <v>0.362022871468437</v>
      </c>
      <c r="U434">
        <f t="shared" si="28"/>
        <v>0.206595730942255</v>
      </c>
      <c r="V434" s="4">
        <v>0.683218435236122</v>
      </c>
      <c r="W434" s="4">
        <v>0.897345719549489</v>
      </c>
    </row>
    <row r="435" spans="1:23">
      <c r="A435">
        <v>44</v>
      </c>
      <c r="B435" s="1" t="s">
        <v>252</v>
      </c>
      <c r="C435" s="1">
        <v>2014</v>
      </c>
      <c r="D435">
        <v>2346.35612995871</v>
      </c>
      <c r="E435">
        <v>4335.57530066415</v>
      </c>
      <c r="F435" s="13">
        <v>10193.9019607843</v>
      </c>
      <c r="G435" s="13">
        <v>11022.9164851126</v>
      </c>
      <c r="H435">
        <v>4683.62018881627</v>
      </c>
      <c r="I435">
        <v>1639.0755265069</v>
      </c>
      <c r="J435" s="4">
        <v>2902.98855447223</v>
      </c>
      <c r="K435" s="4">
        <v>6389.03136922425</v>
      </c>
      <c r="L435">
        <v>0.230172522649824</v>
      </c>
      <c r="M435">
        <v>0.500970624296444</v>
      </c>
      <c r="N435">
        <v>0.333764442945888</v>
      </c>
      <c r="O435">
        <f t="shared" si="26"/>
        <v>0.236219110799257</v>
      </c>
      <c r="P435">
        <f t="shared" si="29"/>
        <v>0.151934122653262</v>
      </c>
      <c r="Q435">
        <v>0.393323791078317</v>
      </c>
      <c r="R435">
        <v>2.64513454721874</v>
      </c>
      <c r="S435">
        <v>0.725661704102801</v>
      </c>
      <c r="T435">
        <f t="shared" si="27"/>
        <v>0.35067023171529</v>
      </c>
      <c r="U435">
        <f t="shared" si="28"/>
        <v>0.199359498079999</v>
      </c>
      <c r="V435" s="4">
        <v>0.607880905133382</v>
      </c>
      <c r="W435" s="4">
        <v>0.77337634166254</v>
      </c>
    </row>
    <row r="436" spans="1:23">
      <c r="A436">
        <v>44</v>
      </c>
      <c r="B436" s="1" t="s">
        <v>252</v>
      </c>
      <c r="C436" s="1">
        <v>2015</v>
      </c>
      <c r="D436">
        <v>2096.35952978001</v>
      </c>
      <c r="E436">
        <v>4613.59618702093</v>
      </c>
      <c r="F436" s="13">
        <v>11010.0672451193</v>
      </c>
      <c r="G436" s="13">
        <v>12717.1200289226</v>
      </c>
      <c r="H436">
        <v>5008.47360809834</v>
      </c>
      <c r="I436">
        <v>1846.86550976139</v>
      </c>
      <c r="J436" s="4">
        <v>3181.48734177215</v>
      </c>
      <c r="K436" s="4">
        <v>7172.31012658228</v>
      </c>
      <c r="L436">
        <v>0.190403880658341</v>
      </c>
      <c r="M436">
        <v>0.418562558938185</v>
      </c>
      <c r="N436">
        <v>0.295061050569025</v>
      </c>
      <c r="O436">
        <f t="shared" si="26"/>
        <v>0.203800720960158</v>
      </c>
      <c r="P436">
        <f t="shared" si="29"/>
        <v>0.128706445451741</v>
      </c>
      <c r="Q436">
        <v>0.362786242209573</v>
      </c>
      <c r="R436">
        <v>2.49806830147421</v>
      </c>
      <c r="S436">
        <v>0.714127937530961</v>
      </c>
      <c r="T436">
        <f t="shared" si="27"/>
        <v>0.338419526622891</v>
      </c>
      <c r="U436">
        <f t="shared" si="28"/>
        <v>0.188286790477545</v>
      </c>
      <c r="V436" s="4">
        <v>0.975675377316288</v>
      </c>
      <c r="W436" s="4">
        <v>1.37309839919623</v>
      </c>
    </row>
    <row r="437" spans="1:23">
      <c r="A437">
        <v>44</v>
      </c>
      <c r="B437" s="1" t="s">
        <v>252</v>
      </c>
      <c r="C437" s="1">
        <v>2016</v>
      </c>
      <c r="D437">
        <v>2191.20070422535</v>
      </c>
      <c r="E437">
        <v>4853.4911971831</v>
      </c>
      <c r="F437" s="13">
        <v>11465.8742816092</v>
      </c>
      <c r="G437" s="13">
        <v>13488.161637931</v>
      </c>
      <c r="H437">
        <v>5198.67959770115</v>
      </c>
      <c r="I437">
        <v>1968.66738505747</v>
      </c>
      <c r="J437" s="4">
        <v>3308.29836340747</v>
      </c>
      <c r="K437" s="4">
        <v>7819.70205623164</v>
      </c>
      <c r="L437">
        <v>0.191106290755337</v>
      </c>
      <c r="M437">
        <v>0.421491777487941</v>
      </c>
      <c r="N437">
        <v>0.296513693686502</v>
      </c>
      <c r="O437">
        <f t="shared" si="26"/>
        <v>0.204819976630755</v>
      </c>
      <c r="P437">
        <f t="shared" si="29"/>
        <v>0.129157234510448</v>
      </c>
      <c r="Q437">
        <v>0.359833410027816</v>
      </c>
      <c r="R437">
        <v>2.46536882462825</v>
      </c>
      <c r="S437">
        <v>0.711430427580165</v>
      </c>
      <c r="T437">
        <f t="shared" si="27"/>
        <v>0.331480493976996</v>
      </c>
      <c r="U437">
        <f t="shared" si="28"/>
        <v>0.185521400452721</v>
      </c>
      <c r="V437" s="4">
        <v>1.07099677250581</v>
      </c>
      <c r="W437" s="4">
        <v>1.36861234365116</v>
      </c>
    </row>
    <row r="438" spans="1:23">
      <c r="A438">
        <v>44</v>
      </c>
      <c r="B438" s="1" t="s">
        <v>252</v>
      </c>
      <c r="C438" s="1">
        <v>2017</v>
      </c>
      <c r="D438">
        <v>2425.59964726631</v>
      </c>
      <c r="E438">
        <v>5601.15873015873</v>
      </c>
      <c r="F438" s="13">
        <v>12328.055</v>
      </c>
      <c r="G438" s="13">
        <v>14506.1064285714</v>
      </c>
      <c r="H438">
        <v>5794.52571428571</v>
      </c>
      <c r="I438">
        <v>2132.65357142857</v>
      </c>
      <c r="J438" s="4">
        <v>3553.68762422848</v>
      </c>
      <c r="K438" s="4">
        <v>8604.10084736897</v>
      </c>
      <c r="L438">
        <v>0.19675444725598</v>
      </c>
      <c r="M438">
        <v>0.418601929970953</v>
      </c>
      <c r="N438">
        <v>0.295080615024628</v>
      </c>
      <c r="O438">
        <f t="shared" si="26"/>
        <v>0.206016491870201</v>
      </c>
      <c r="P438">
        <f t="shared" si="29"/>
        <v>0.132493270257096</v>
      </c>
      <c r="Q438">
        <v>0.386124199332125</v>
      </c>
      <c r="R438">
        <v>2.6263800202706</v>
      </c>
      <c r="S438">
        <v>0.724242910447819</v>
      </c>
      <c r="T438">
        <f t="shared" si="27"/>
        <v>0.34283195651071</v>
      </c>
      <c r="U438">
        <f t="shared" si="28"/>
        <v>0.195085065927162</v>
      </c>
      <c r="V438" s="4">
        <v>1.05083689362548</v>
      </c>
      <c r="W438" s="4">
        <v>1.56055774110702</v>
      </c>
    </row>
    <row r="439" spans="1:23">
      <c r="A439">
        <v>44</v>
      </c>
      <c r="B439" s="1" t="s">
        <v>252</v>
      </c>
      <c r="C439" s="1">
        <v>2018</v>
      </c>
      <c r="D439">
        <v>2708.0701754386</v>
      </c>
      <c r="E439">
        <v>6368.0701754386</v>
      </c>
      <c r="F439" s="13">
        <v>13050.5224199288</v>
      </c>
      <c r="G439" s="13">
        <v>15722.7138790036</v>
      </c>
      <c r="H439">
        <v>6082.3103202847</v>
      </c>
      <c r="I439">
        <v>2327.95800711744</v>
      </c>
      <c r="J439" s="4">
        <v>3920.89359708485</v>
      </c>
      <c r="K439" s="4">
        <v>9596.80229047371</v>
      </c>
      <c r="L439">
        <v>0.207506649029102</v>
      </c>
      <c r="M439">
        <v>0.44523709459662</v>
      </c>
      <c r="N439">
        <v>0.308072008573022</v>
      </c>
      <c r="O439">
        <f t="shared" si="26"/>
        <v>0.213044747180047</v>
      </c>
      <c r="P439">
        <f t="shared" si="29"/>
        <v>0.137608784546277</v>
      </c>
      <c r="Q439">
        <v>0.405023599897894</v>
      </c>
      <c r="R439">
        <v>2.73547467607621</v>
      </c>
      <c r="S439">
        <v>0.732296404951027</v>
      </c>
      <c r="T439">
        <f t="shared" si="27"/>
        <v>0.348118361717037</v>
      </c>
      <c r="U439">
        <f t="shared" si="28"/>
        <v>0.200964191659246</v>
      </c>
      <c r="V439" s="4">
        <v>1.11146441674448</v>
      </c>
      <c r="W439" s="4">
        <v>1.58710112519014</v>
      </c>
    </row>
    <row r="440" spans="1:23">
      <c r="A440">
        <v>44</v>
      </c>
      <c r="B440" s="1" t="s">
        <v>252</v>
      </c>
      <c r="C440" s="1">
        <v>2019</v>
      </c>
      <c r="D440">
        <v>3006.87543859649</v>
      </c>
      <c r="E440">
        <v>7101.9649122807</v>
      </c>
      <c r="F440" s="13">
        <v>13502.8425531915</v>
      </c>
      <c r="G440" s="13">
        <v>16940.309929078</v>
      </c>
      <c r="H440">
        <v>6334.00496453901</v>
      </c>
      <c r="I440">
        <v>2490.43617021277</v>
      </c>
      <c r="J440" s="4">
        <v>4192.93933971317</v>
      </c>
      <c r="K440" s="4">
        <v>10543.7697035711</v>
      </c>
      <c r="L440">
        <v>0.22268462560765</v>
      </c>
      <c r="M440">
        <v>0.47471946350382</v>
      </c>
      <c r="N440">
        <v>0.321904928531914</v>
      </c>
      <c r="O440">
        <f t="shared" si="26"/>
        <v>0.222174928861849</v>
      </c>
      <c r="P440">
        <f t="shared" si="29"/>
        <v>0.145241037923244</v>
      </c>
      <c r="Q440">
        <v>0.419234650488312</v>
      </c>
      <c r="R440">
        <v>2.85169521597253</v>
      </c>
      <c r="S440">
        <v>0.740374057673848</v>
      </c>
      <c r="T440">
        <f t="shared" si="27"/>
        <v>0.35269689494269</v>
      </c>
      <c r="U440">
        <f t="shared" si="28"/>
        <v>0.205341923475948</v>
      </c>
      <c r="V440" s="4">
        <v>1.20013370156254</v>
      </c>
      <c r="W440" s="4">
        <v>1.65231079761719</v>
      </c>
    </row>
    <row r="441" spans="1:21">
      <c r="A441">
        <v>44</v>
      </c>
      <c r="B441" s="1" t="s">
        <v>252</v>
      </c>
      <c r="C441" s="1">
        <v>2020</v>
      </c>
      <c r="D441">
        <v>3178.36140350877</v>
      </c>
      <c r="E441">
        <v>7159.31929824561</v>
      </c>
      <c r="F441" s="13">
        <v>12954.2407932011</v>
      </c>
      <c r="G441" s="13">
        <v>17399.3647308782</v>
      </c>
      <c r="H441">
        <v>5861.94900849858</v>
      </c>
      <c r="I441">
        <v>2485.52195467422</v>
      </c>
      <c r="J441" s="4">
        <v>4193.5821345941</v>
      </c>
      <c r="K441" s="4">
        <v>10434.2319686148</v>
      </c>
      <c r="L441">
        <v>0.245352966202149</v>
      </c>
      <c r="M441">
        <v>0.54220215817313</v>
      </c>
      <c r="N441">
        <v>0.351576578530674</v>
      </c>
      <c r="O441">
        <f t="shared" si="26"/>
        <v>0.240168294575204</v>
      </c>
      <c r="P441">
        <f t="shared" si="29"/>
        <v>0.156367833318024</v>
      </c>
      <c r="Q441">
        <v>0.411470154743073</v>
      </c>
      <c r="R441">
        <v>2.88040879493418</v>
      </c>
      <c r="S441">
        <v>0.742295192891665</v>
      </c>
      <c r="T441">
        <f t="shared" si="27"/>
        <v>0.356556262296374</v>
      </c>
      <c r="U441">
        <f t="shared" si="28"/>
        <v>0.204593389665162</v>
      </c>
    </row>
    <row r="442" spans="1:23">
      <c r="A442">
        <v>45</v>
      </c>
      <c r="B442" s="1" t="s">
        <v>258</v>
      </c>
      <c r="C442" s="1">
        <v>2011</v>
      </c>
      <c r="D442">
        <v>1309.11998646133</v>
      </c>
      <c r="E442">
        <v>2953.87205957015</v>
      </c>
      <c r="F442" s="13">
        <v>7700.10600444774</v>
      </c>
      <c r="G442" s="13">
        <v>8098.42772424018</v>
      </c>
      <c r="H442">
        <v>3804.84210526316</v>
      </c>
      <c r="I442">
        <v>1224.17420311342</v>
      </c>
      <c r="J442" s="4">
        <v>1834.00085215168</v>
      </c>
      <c r="K442" s="4">
        <v>4525.79889220281</v>
      </c>
      <c r="L442">
        <v>0.170013242117077</v>
      </c>
      <c r="M442">
        <v>0.344066836479351</v>
      </c>
      <c r="N442">
        <v>0.255989380245851</v>
      </c>
      <c r="O442">
        <f t="shared" si="26"/>
        <v>0.188417813542769</v>
      </c>
      <c r="P442">
        <f t="shared" si="29"/>
        <v>0.120731587138114</v>
      </c>
      <c r="Q442">
        <v>0.364746363140172</v>
      </c>
      <c r="R442">
        <v>2.41295074839644</v>
      </c>
      <c r="S442">
        <v>0.706998408790445</v>
      </c>
      <c r="T442">
        <f t="shared" si="27"/>
        <v>0.33937552966597</v>
      </c>
      <c r="U442">
        <f t="shared" si="28"/>
        <v>0.189616982213527</v>
      </c>
      <c r="V442" s="4">
        <v>0.525684714698753</v>
      </c>
      <c r="W442" s="4">
        <v>0.812291421662811</v>
      </c>
    </row>
    <row r="443" spans="1:23">
      <c r="A443">
        <v>45</v>
      </c>
      <c r="B443" s="1" t="s">
        <v>258</v>
      </c>
      <c r="C443" s="1">
        <v>2012</v>
      </c>
      <c r="D443">
        <v>1409.27655986509</v>
      </c>
      <c r="E443">
        <v>3453.80944350759</v>
      </c>
      <c r="F443" s="13">
        <v>8627.92641648271</v>
      </c>
      <c r="G443" s="13">
        <v>9268.0625459897</v>
      </c>
      <c r="H443">
        <v>4133.57100809419</v>
      </c>
      <c r="I443">
        <v>1380.76747608536</v>
      </c>
      <c r="J443" s="4">
        <v>2169.17924728896</v>
      </c>
      <c r="K443" s="4">
        <v>5322.56006804168</v>
      </c>
      <c r="L443">
        <v>0.163338963713555</v>
      </c>
      <c r="M443">
        <v>0.340934402023216</v>
      </c>
      <c r="N443">
        <v>0.254251364950299</v>
      </c>
      <c r="O443">
        <f t="shared" si="26"/>
        <v>0.182737507742927</v>
      </c>
      <c r="P443">
        <f t="shared" si="29"/>
        <v>0.115454074274041</v>
      </c>
      <c r="Q443">
        <v>0.372657114296456</v>
      </c>
      <c r="R443">
        <v>2.50136934952983</v>
      </c>
      <c r="S443">
        <v>0.714397454203373</v>
      </c>
      <c r="T443">
        <f t="shared" si="27"/>
        <v>0.340037694451919</v>
      </c>
      <c r="U443">
        <f t="shared" si="28"/>
        <v>0.191405827154565</v>
      </c>
      <c r="V443" s="4">
        <v>0.49326637602507</v>
      </c>
      <c r="W443" s="4">
        <v>0.796194531267142</v>
      </c>
    </row>
    <row r="444" spans="1:23">
      <c r="A444">
        <v>45</v>
      </c>
      <c r="B444" s="1" t="s">
        <v>258</v>
      </c>
      <c r="C444" s="1">
        <v>2013</v>
      </c>
      <c r="D444">
        <v>1531.58305647841</v>
      </c>
      <c r="E444">
        <v>3601.00830564784</v>
      </c>
      <c r="F444" s="13">
        <v>9452.05852231163</v>
      </c>
      <c r="G444" s="13">
        <v>10256.9202633504</v>
      </c>
      <c r="H444">
        <v>4403.69275786394</v>
      </c>
      <c r="I444">
        <v>1497.56839795172</v>
      </c>
      <c r="J444" s="4">
        <v>2566.07882715394</v>
      </c>
      <c r="K444" s="4">
        <v>5930.42600658664</v>
      </c>
      <c r="L444">
        <v>0.162036984098553</v>
      </c>
      <c r="M444">
        <v>0.34779516662314</v>
      </c>
      <c r="N444">
        <v>0.25804749507637</v>
      </c>
      <c r="O444">
        <f t="shared" si="26"/>
        <v>0.180157530307293</v>
      </c>
      <c r="P444">
        <f t="shared" si="29"/>
        <v>0.113034292265288</v>
      </c>
      <c r="Q444">
        <v>0.351080852067732</v>
      </c>
      <c r="R444">
        <v>2.40457017560805</v>
      </c>
      <c r="S444">
        <v>0.706277166156106</v>
      </c>
      <c r="T444">
        <f t="shared" si="27"/>
        <v>0.326503528947546</v>
      </c>
      <c r="U444">
        <f t="shared" si="28"/>
        <v>0.181976136110418</v>
      </c>
      <c r="V444" s="4">
        <v>0.475867847006894</v>
      </c>
      <c r="W444" s="4">
        <v>0.729627553034446</v>
      </c>
    </row>
    <row r="445" spans="1:23">
      <c r="A445">
        <v>45</v>
      </c>
      <c r="B445" s="1" t="s">
        <v>258</v>
      </c>
      <c r="C445" s="1">
        <v>2014</v>
      </c>
      <c r="D445">
        <v>1688.97448478901</v>
      </c>
      <c r="E445">
        <v>3831.88910696762</v>
      </c>
      <c r="F445" s="13">
        <v>10193.9019607843</v>
      </c>
      <c r="G445" s="13">
        <v>11022.9164851126</v>
      </c>
      <c r="H445">
        <v>4683.62018881627</v>
      </c>
      <c r="I445">
        <v>1639.0755265069</v>
      </c>
      <c r="J445" s="4">
        <v>2902.98855447223</v>
      </c>
      <c r="K445" s="4">
        <v>6389.03136922425</v>
      </c>
      <c r="L445">
        <v>0.165684787953274</v>
      </c>
      <c r="M445">
        <v>0.360613033657598</v>
      </c>
      <c r="N445">
        <v>0.265037174227413</v>
      </c>
      <c r="O445">
        <f t="shared" si="26"/>
        <v>0.182088224886649</v>
      </c>
      <c r="P445">
        <f t="shared" si="29"/>
        <v>0.114228994028</v>
      </c>
      <c r="Q445">
        <v>0.347629333139095</v>
      </c>
      <c r="R445">
        <v>2.33783559390574</v>
      </c>
      <c r="S445">
        <v>0.700404656890288</v>
      </c>
      <c r="T445">
        <f t="shared" si="27"/>
        <v>0.323093625503387</v>
      </c>
      <c r="U445">
        <f t="shared" si="28"/>
        <v>0.180376507028715</v>
      </c>
      <c r="V445" s="4">
        <v>0.482530735492366</v>
      </c>
      <c r="W445" s="4">
        <v>0.711598042353145</v>
      </c>
    </row>
    <row r="446" spans="1:23">
      <c r="A446">
        <v>45</v>
      </c>
      <c r="B446" s="1" t="s">
        <v>258</v>
      </c>
      <c r="C446" s="1">
        <v>2015</v>
      </c>
      <c r="D446">
        <v>1775.74540448619</v>
      </c>
      <c r="E446">
        <v>4430.56117904284</v>
      </c>
      <c r="F446" s="13">
        <v>11010.0672451193</v>
      </c>
      <c r="G446" s="13">
        <v>12717.1200289226</v>
      </c>
      <c r="H446">
        <v>5008.47360809834</v>
      </c>
      <c r="I446">
        <v>1846.86550976139</v>
      </c>
      <c r="J446" s="4">
        <v>3181.48734177215</v>
      </c>
      <c r="K446" s="4">
        <v>7172.31012658228</v>
      </c>
      <c r="L446">
        <v>0.161283792819101</v>
      </c>
      <c r="M446">
        <v>0.354548220362975</v>
      </c>
      <c r="N446">
        <v>0.261746473867108</v>
      </c>
      <c r="O446">
        <f t="shared" si="26"/>
        <v>0.178185603844317</v>
      </c>
      <c r="P446">
        <f t="shared" si="29"/>
        <v>0.111211376090203</v>
      </c>
      <c r="Q446">
        <v>0.348393438842001</v>
      </c>
      <c r="R446">
        <v>2.39896254254878</v>
      </c>
      <c r="S446">
        <v>0.705792580094122</v>
      </c>
      <c r="T446">
        <f t="shared" si="27"/>
        <v>0.32941619898274</v>
      </c>
      <c r="U446">
        <f t="shared" si="28"/>
        <v>0.182177744971028</v>
      </c>
      <c r="V446" s="4">
        <v>0.466677536519318</v>
      </c>
      <c r="W446" s="4">
        <v>0.718426665026248</v>
      </c>
    </row>
    <row r="447" spans="1:23">
      <c r="A447">
        <v>45</v>
      </c>
      <c r="B447" s="1" t="s">
        <v>258</v>
      </c>
      <c r="C447" s="1">
        <v>2016</v>
      </c>
      <c r="D447">
        <v>1876.15654952077</v>
      </c>
      <c r="E447">
        <v>4660.27476038339</v>
      </c>
      <c r="F447" s="13">
        <v>11465.8742816092</v>
      </c>
      <c r="G447" s="13">
        <v>13488.161637931</v>
      </c>
      <c r="H447">
        <v>5198.67959770115</v>
      </c>
      <c r="I447">
        <v>1968.66738505747</v>
      </c>
      <c r="J447" s="4">
        <v>3308.29836340747</v>
      </c>
      <c r="K447" s="4">
        <v>7819.70205623164</v>
      </c>
      <c r="L447">
        <v>0.16362961109124</v>
      </c>
      <c r="M447">
        <v>0.360890975152691</v>
      </c>
      <c r="N447">
        <v>0.265187279320593</v>
      </c>
      <c r="O447">
        <f t="shared" si="26"/>
        <v>0.18069269425337</v>
      </c>
      <c r="P447">
        <f t="shared" si="29"/>
        <v>0.112679847203039</v>
      </c>
      <c r="Q447">
        <v>0.34550851965459</v>
      </c>
      <c r="R447">
        <v>2.36722302393776</v>
      </c>
      <c r="S447">
        <v>0.703019374454573</v>
      </c>
      <c r="T447">
        <f t="shared" si="27"/>
        <v>0.322540627019104</v>
      </c>
      <c r="U447">
        <f t="shared" si="28"/>
        <v>0.179461256668075</v>
      </c>
      <c r="V447" s="4">
        <v>0.468038727492763</v>
      </c>
      <c r="W447" s="4">
        <v>0.683807612467002</v>
      </c>
    </row>
    <row r="448" spans="1:23">
      <c r="A448">
        <v>45</v>
      </c>
      <c r="B448" s="1" t="s">
        <v>258</v>
      </c>
      <c r="C448" s="1">
        <v>2017</v>
      </c>
      <c r="D448">
        <v>2076.09294871795</v>
      </c>
      <c r="E448">
        <v>5073.70192307692</v>
      </c>
      <c r="F448" s="13">
        <v>12328.055</v>
      </c>
      <c r="G448" s="13">
        <v>14506.1064285714</v>
      </c>
      <c r="H448">
        <v>5794.52571428571</v>
      </c>
      <c r="I448">
        <v>2132.65357142857</v>
      </c>
      <c r="J448" s="4">
        <v>3553.68762422848</v>
      </c>
      <c r="K448" s="4">
        <v>8604.10084736897</v>
      </c>
      <c r="L448">
        <v>0.168403933038744</v>
      </c>
      <c r="M448">
        <v>0.358285224897629</v>
      </c>
      <c r="N448">
        <v>0.263777606006597</v>
      </c>
      <c r="O448">
        <f t="shared" si="26"/>
        <v>0.181725953114388</v>
      </c>
      <c r="P448">
        <f t="shared" si="29"/>
        <v>0.115609308275748</v>
      </c>
      <c r="Q448">
        <v>0.349763180634308</v>
      </c>
      <c r="R448">
        <v>2.37905583497008</v>
      </c>
      <c r="S448">
        <v>0.704059344136628</v>
      </c>
      <c r="T448">
        <f t="shared" si="27"/>
        <v>0.320907999956906</v>
      </c>
      <c r="U448">
        <f t="shared" si="28"/>
        <v>0.180021227263031</v>
      </c>
      <c r="V448" s="4">
        <v>0.523451402004968</v>
      </c>
      <c r="W448" s="4">
        <v>0.774486757263775</v>
      </c>
    </row>
    <row r="449" spans="1:23">
      <c r="A449">
        <v>45</v>
      </c>
      <c r="B449" s="1" t="s">
        <v>258</v>
      </c>
      <c r="C449" s="1">
        <v>2018</v>
      </c>
      <c r="D449">
        <v>2456.98724082935</v>
      </c>
      <c r="E449">
        <v>5761.24401913876</v>
      </c>
      <c r="F449" s="13">
        <v>13050.5224199288</v>
      </c>
      <c r="G449" s="13">
        <v>15722.7138790036</v>
      </c>
      <c r="H449">
        <v>6082.3103202847</v>
      </c>
      <c r="I449">
        <v>2327.95800711744</v>
      </c>
      <c r="J449" s="4">
        <v>3920.89359708485</v>
      </c>
      <c r="K449" s="4">
        <v>9596.80229047371</v>
      </c>
      <c r="L449">
        <v>0.188267347602683</v>
      </c>
      <c r="M449">
        <v>0.403956245480474</v>
      </c>
      <c r="N449">
        <v>0.28772709034264</v>
      </c>
      <c r="O449">
        <f t="shared" si="26"/>
        <v>0.197186962032491</v>
      </c>
      <c r="P449">
        <f t="shared" si="29"/>
        <v>0.126463673222219</v>
      </c>
      <c r="Q449">
        <v>0.366428090180566</v>
      </c>
      <c r="R449">
        <v>2.47480581759829</v>
      </c>
      <c r="S449">
        <v>0.712214134402716</v>
      </c>
      <c r="T449">
        <f t="shared" si="27"/>
        <v>0.325751589559942</v>
      </c>
      <c r="U449">
        <f t="shared" si="28"/>
        <v>0.185363677856532</v>
      </c>
      <c r="V449" s="4">
        <v>0.569947354037942</v>
      </c>
      <c r="W449" s="4">
        <v>0.775877988759301</v>
      </c>
    </row>
    <row r="450" spans="1:23">
      <c r="A450">
        <v>45</v>
      </c>
      <c r="B450" s="1" t="s">
        <v>258</v>
      </c>
      <c r="C450" s="1">
        <v>2019</v>
      </c>
      <c r="D450">
        <v>2608.2146263911</v>
      </c>
      <c r="E450">
        <v>6431.17011128776</v>
      </c>
      <c r="F450" s="13">
        <v>13502.8425531915</v>
      </c>
      <c r="G450" s="13">
        <v>16940.309929078</v>
      </c>
      <c r="H450">
        <v>6334.00496453901</v>
      </c>
      <c r="I450">
        <v>2490.43617021277</v>
      </c>
      <c r="J450" s="4">
        <v>4192.93933971317</v>
      </c>
      <c r="K450" s="4">
        <v>10543.7697035711</v>
      </c>
      <c r="L450">
        <v>0.193160411677512</v>
      </c>
      <c r="M450">
        <v>0.411779694047165</v>
      </c>
      <c r="N450">
        <v>0.291674186690355</v>
      </c>
      <c r="O450">
        <f t="shared" si="26"/>
        <v>0.198567420475313</v>
      </c>
      <c r="P450">
        <f t="shared" si="29"/>
        <v>0.128458189199964</v>
      </c>
      <c r="Q450">
        <v>0.379637098625254</v>
      </c>
      <c r="R450">
        <v>2.58234689497716</v>
      </c>
      <c r="S450">
        <v>0.72085338764872</v>
      </c>
      <c r="T450">
        <f t="shared" si="27"/>
        <v>0.330390233213062</v>
      </c>
      <c r="U450">
        <f t="shared" si="28"/>
        <v>0.189624731052953</v>
      </c>
      <c r="V450" s="4">
        <v>0.53437631502171</v>
      </c>
      <c r="W450" s="4">
        <v>0.803535448253955</v>
      </c>
    </row>
    <row r="451" spans="1:21">
      <c r="A451">
        <v>45</v>
      </c>
      <c r="B451" s="1" t="s">
        <v>258</v>
      </c>
      <c r="C451" s="1">
        <v>2020</v>
      </c>
      <c r="D451">
        <v>2770.206022187</v>
      </c>
      <c r="E451">
        <v>6830.42789223455</v>
      </c>
      <c r="F451" s="13">
        <v>12954.2407932011</v>
      </c>
      <c r="G451" s="13">
        <v>17399.3647308782</v>
      </c>
      <c r="H451">
        <v>5861.94900849858</v>
      </c>
      <c r="I451">
        <v>2485.52195467422</v>
      </c>
      <c r="J451" s="4">
        <v>4193.5821345941</v>
      </c>
      <c r="K451" s="4">
        <v>10434.2319686148</v>
      </c>
      <c r="L451">
        <v>0.213845494028559</v>
      </c>
      <c r="M451">
        <v>0.472574227133466</v>
      </c>
      <c r="N451">
        <v>0.320917084127831</v>
      </c>
      <c r="O451">
        <f t="shared" ref="O451:O514" si="30">D451/(D451+J451+H451)</f>
        <v>0.215988054837594</v>
      </c>
      <c r="P451">
        <f t="shared" si="29"/>
        <v>0.139080329140172</v>
      </c>
      <c r="Q451">
        <v>0.392567659675113</v>
      </c>
      <c r="R451">
        <v>2.74808592190843</v>
      </c>
      <c r="S451">
        <v>0.733197151603498</v>
      </c>
      <c r="T451">
        <f t="shared" ref="T451:T514" si="31">E451/(E451+K451+I451)</f>
        <v>0.345841266477145</v>
      </c>
      <c r="U451">
        <f t="shared" ref="U451:U514" si="32">E451/(E451+K451+G451)</f>
        <v>0.197046591464299</v>
      </c>
    </row>
    <row r="452" spans="1:23">
      <c r="A452">
        <v>46</v>
      </c>
      <c r="B452" s="1" t="s">
        <v>263</v>
      </c>
      <c r="C452" s="1">
        <v>2011</v>
      </c>
      <c r="D452">
        <v>1707.24558196222</v>
      </c>
      <c r="E452">
        <v>4524.478976234</v>
      </c>
      <c r="F452" s="13">
        <v>7700.10600444774</v>
      </c>
      <c r="G452" s="13">
        <v>8098.42772424018</v>
      </c>
      <c r="H452">
        <v>3804.84210526316</v>
      </c>
      <c r="I452">
        <v>1224.17420311342</v>
      </c>
      <c r="J452" s="4">
        <v>1834.00085215168</v>
      </c>
      <c r="K452" s="4">
        <v>4525.79889220281</v>
      </c>
      <c r="L452">
        <v>0.221717153111409</v>
      </c>
      <c r="M452">
        <v>0.44870339812541</v>
      </c>
      <c r="N452">
        <v>0.309727580335645</v>
      </c>
      <c r="O452">
        <f t="shared" si="30"/>
        <v>0.232401988188804</v>
      </c>
      <c r="P452">
        <f t="shared" si="29"/>
        <v>0.151871902539573</v>
      </c>
      <c r="Q452">
        <v>0.558686096894012</v>
      </c>
      <c r="R452">
        <v>3.69594373474541</v>
      </c>
      <c r="S452">
        <v>0.787050259439658</v>
      </c>
      <c r="T452">
        <f t="shared" si="31"/>
        <v>0.440362069405355</v>
      </c>
      <c r="U452">
        <f t="shared" si="32"/>
        <v>0.263837929445012</v>
      </c>
      <c r="V452" s="4">
        <v>0.452623629464456</v>
      </c>
      <c r="W452" s="4">
        <v>0.887509401408797</v>
      </c>
    </row>
    <row r="453" spans="1:23">
      <c r="A453">
        <v>46</v>
      </c>
      <c r="B453" s="1" t="s">
        <v>263</v>
      </c>
      <c r="C453" s="1">
        <v>2012</v>
      </c>
      <c r="D453">
        <v>2002.38503985285</v>
      </c>
      <c r="E453">
        <v>5119.28877988964</v>
      </c>
      <c r="F453" s="13">
        <v>8627.92641648271</v>
      </c>
      <c r="G453" s="13">
        <v>9268.0625459897</v>
      </c>
      <c r="H453">
        <v>4133.57100809419</v>
      </c>
      <c r="I453">
        <v>1380.76747608536</v>
      </c>
      <c r="J453" s="4">
        <v>2169.17924728896</v>
      </c>
      <c r="K453" s="4">
        <v>5322.56006804168</v>
      </c>
      <c r="L453">
        <v>0.23208184020062</v>
      </c>
      <c r="M453">
        <v>0.484420138406202</v>
      </c>
      <c r="N453">
        <v>0.326336274935151</v>
      </c>
      <c r="O453">
        <f t="shared" si="30"/>
        <v>0.241102037314366</v>
      </c>
      <c r="P453">
        <f t="shared" si="29"/>
        <v>0.156442555896839</v>
      </c>
      <c r="Q453">
        <v>0.552358031086525</v>
      </c>
      <c r="R453">
        <v>3.70756761623864</v>
      </c>
      <c r="S453">
        <v>0.787576072927657</v>
      </c>
      <c r="T453">
        <f t="shared" si="31"/>
        <v>0.43300811255206</v>
      </c>
      <c r="U453">
        <f t="shared" si="32"/>
        <v>0.259731699325069</v>
      </c>
      <c r="V453" s="4">
        <v>0.475373552104764</v>
      </c>
      <c r="W453" s="4">
        <v>0.889466715693354</v>
      </c>
    </row>
    <row r="454" spans="1:23">
      <c r="A454">
        <v>46</v>
      </c>
      <c r="B454" s="1" t="s">
        <v>263</v>
      </c>
      <c r="C454" s="1">
        <v>2013</v>
      </c>
      <c r="D454">
        <v>2389.39119951778</v>
      </c>
      <c r="E454">
        <v>5239.28872814949</v>
      </c>
      <c r="F454" s="13">
        <v>9452.05852231163</v>
      </c>
      <c r="G454" s="13">
        <v>10256.9202633504</v>
      </c>
      <c r="H454">
        <v>4403.69275786394</v>
      </c>
      <c r="I454">
        <v>1497.56839795172</v>
      </c>
      <c r="J454" s="4">
        <v>2566.07882715394</v>
      </c>
      <c r="K454" s="4">
        <v>5930.42600658664</v>
      </c>
      <c r="L454">
        <v>0.252790563439447</v>
      </c>
      <c r="M454">
        <v>0.542588080253987</v>
      </c>
      <c r="N454">
        <v>0.351738800007226</v>
      </c>
      <c r="O454">
        <f t="shared" si="30"/>
        <v>0.255299673114546</v>
      </c>
      <c r="P454">
        <f t="shared" si="29"/>
        <v>0.165843238928469</v>
      </c>
      <c r="Q454">
        <v>0.510805250857832</v>
      </c>
      <c r="R454">
        <v>3.49853050806591</v>
      </c>
      <c r="S454">
        <v>0.777705186569928</v>
      </c>
      <c r="T454">
        <f t="shared" si="31"/>
        <v>0.413607927861779</v>
      </c>
      <c r="U454">
        <f t="shared" si="32"/>
        <v>0.244522237328324</v>
      </c>
      <c r="V454" s="4">
        <v>0.507361515257065</v>
      </c>
      <c r="W454" s="4">
        <v>0.750944752908368</v>
      </c>
    </row>
    <row r="455" spans="1:23">
      <c r="A455">
        <v>46</v>
      </c>
      <c r="B455" s="1" t="s">
        <v>263</v>
      </c>
      <c r="C455" s="1">
        <v>2014</v>
      </c>
      <c r="D455">
        <v>2822.4625524266</v>
      </c>
      <c r="E455">
        <v>5635.60215698023</v>
      </c>
      <c r="F455" s="13">
        <v>10193.9019607843</v>
      </c>
      <c r="G455" s="13">
        <v>11022.9164851126</v>
      </c>
      <c r="H455">
        <v>4683.62018881627</v>
      </c>
      <c r="I455">
        <v>1639.0755265069</v>
      </c>
      <c r="J455" s="4">
        <v>2902.98855447223</v>
      </c>
      <c r="K455" s="4">
        <v>6389.03136922425</v>
      </c>
      <c r="L455">
        <v>0.276877545348635</v>
      </c>
      <c r="M455">
        <v>0.602624132325287</v>
      </c>
      <c r="N455">
        <v>0.376023373272762</v>
      </c>
      <c r="O455">
        <f t="shared" si="30"/>
        <v>0.271154118580057</v>
      </c>
      <c r="P455">
        <f t="shared" si="29"/>
        <v>0.177297566077374</v>
      </c>
      <c r="Q455">
        <v>0.511262347364385</v>
      </c>
      <c r="R455">
        <v>3.43828094913386</v>
      </c>
      <c r="S455">
        <v>0.774687539734241</v>
      </c>
      <c r="T455">
        <f t="shared" si="31"/>
        <v>0.412450392147506</v>
      </c>
      <c r="U455">
        <f t="shared" si="32"/>
        <v>0.244520660730228</v>
      </c>
      <c r="V455" s="4">
        <v>0.545758540901196</v>
      </c>
      <c r="W455" s="4">
        <v>0.788631969122993</v>
      </c>
    </row>
    <row r="456" spans="1:23">
      <c r="A456">
        <v>46</v>
      </c>
      <c r="B456" s="1" t="s">
        <v>263</v>
      </c>
      <c r="C456" s="1">
        <v>2015</v>
      </c>
      <c r="D456">
        <v>3132.67749199953</v>
      </c>
      <c r="E456">
        <v>6811.47327249022</v>
      </c>
      <c r="F456" s="13">
        <v>11010.0672451193</v>
      </c>
      <c r="G456" s="13">
        <v>12717.1200289226</v>
      </c>
      <c r="H456">
        <v>5008.47360809834</v>
      </c>
      <c r="I456">
        <v>1846.86550976139</v>
      </c>
      <c r="J456" s="4">
        <v>3181.48734177215</v>
      </c>
      <c r="K456" s="4">
        <v>7172.31012658228</v>
      </c>
      <c r="L456">
        <v>0.284528461294205</v>
      </c>
      <c r="M456">
        <v>0.625475491561783</v>
      </c>
      <c r="N456">
        <v>0.3847953997515</v>
      </c>
      <c r="O456">
        <f t="shared" si="30"/>
        <v>0.276673807795115</v>
      </c>
      <c r="P456">
        <f t="shared" si="29"/>
        <v>0.180826340684768</v>
      </c>
      <c r="Q456">
        <v>0.535614451778299</v>
      </c>
      <c r="R456">
        <v>3.68812630724272</v>
      </c>
      <c r="S456">
        <v>0.786695166797214</v>
      </c>
      <c r="T456">
        <f t="shared" si="31"/>
        <v>0.430271261255074</v>
      </c>
      <c r="U456">
        <f t="shared" si="32"/>
        <v>0.255102726799446</v>
      </c>
      <c r="V456" s="4">
        <v>0.557386267385614</v>
      </c>
      <c r="W456" s="4">
        <v>0.86517777710789</v>
      </c>
    </row>
    <row r="457" spans="1:23">
      <c r="A457">
        <v>46</v>
      </c>
      <c r="B457" s="1" t="s">
        <v>263</v>
      </c>
      <c r="C457" s="1">
        <v>2016</v>
      </c>
      <c r="D457">
        <v>3271.11176470588</v>
      </c>
      <c r="E457">
        <v>6811.74705882353</v>
      </c>
      <c r="F457" s="13">
        <v>11465.8742816092</v>
      </c>
      <c r="G457" s="13">
        <v>13488.161637931</v>
      </c>
      <c r="H457">
        <v>5198.67959770115</v>
      </c>
      <c r="I457">
        <v>1968.66738505747</v>
      </c>
      <c r="J457" s="4">
        <v>3308.29836340747</v>
      </c>
      <c r="K457" s="4">
        <v>7819.70205623164</v>
      </c>
      <c r="L457">
        <v>0.285291089398443</v>
      </c>
      <c r="M457">
        <v>0.629219728438807</v>
      </c>
      <c r="N457">
        <v>0.386209249406619</v>
      </c>
      <c r="O457">
        <f t="shared" si="30"/>
        <v>0.277728548589374</v>
      </c>
      <c r="P457">
        <f t="shared" si="29"/>
        <v>0.181272386205421</v>
      </c>
      <c r="Q457">
        <v>0.505016713298254</v>
      </c>
      <c r="R457">
        <v>3.46008020985459</v>
      </c>
      <c r="S457">
        <v>0.775788785638767</v>
      </c>
      <c r="T457">
        <f t="shared" si="31"/>
        <v>0.410343328540936</v>
      </c>
      <c r="U457">
        <f t="shared" si="32"/>
        <v>0.242241868803257</v>
      </c>
      <c r="V457" s="4">
        <v>0.545812162446059</v>
      </c>
      <c r="W457" s="4">
        <v>0.794899696982911</v>
      </c>
    </row>
    <row r="458" spans="1:23">
      <c r="A458">
        <v>46</v>
      </c>
      <c r="B458" s="1" t="s">
        <v>263</v>
      </c>
      <c r="C458" s="1">
        <v>2017</v>
      </c>
      <c r="D458">
        <v>3513.32941176471</v>
      </c>
      <c r="E458">
        <v>7200.31176470588</v>
      </c>
      <c r="F458" s="13">
        <v>12328.055</v>
      </c>
      <c r="G458" s="13">
        <v>14506.1064285714</v>
      </c>
      <c r="H458">
        <v>5794.52571428571</v>
      </c>
      <c r="I458">
        <v>2132.65357142857</v>
      </c>
      <c r="J458" s="4">
        <v>3553.68762422848</v>
      </c>
      <c r="K458" s="4">
        <v>8604.10084736897</v>
      </c>
      <c r="L458">
        <v>0.284986513425249</v>
      </c>
      <c r="M458">
        <v>0.606318719598226</v>
      </c>
      <c r="N458">
        <v>0.377458540575235</v>
      </c>
      <c r="O458">
        <f t="shared" si="30"/>
        <v>0.273165473223539</v>
      </c>
      <c r="P458">
        <f t="shared" si="29"/>
        <v>0.181145468562566</v>
      </c>
      <c r="Q458">
        <v>0.496364189809338</v>
      </c>
      <c r="R458">
        <v>3.37622193363675</v>
      </c>
      <c r="S458">
        <v>0.771492393401315</v>
      </c>
      <c r="T458">
        <f t="shared" si="31"/>
        <v>0.401420817152804</v>
      </c>
      <c r="U458">
        <f t="shared" si="32"/>
        <v>0.23755158250673</v>
      </c>
      <c r="V458" s="4">
        <v>0.538940974337486</v>
      </c>
      <c r="W458" s="4">
        <v>0.767648709889067</v>
      </c>
    </row>
    <row r="459" spans="1:23">
      <c r="A459">
        <v>46</v>
      </c>
      <c r="B459" s="1" t="s">
        <v>263</v>
      </c>
      <c r="C459" s="1">
        <v>2018</v>
      </c>
      <c r="D459">
        <v>3774.3216374269</v>
      </c>
      <c r="E459">
        <v>7636.25730994152</v>
      </c>
      <c r="F459" s="13">
        <v>13050.5224199288</v>
      </c>
      <c r="G459" s="13">
        <v>15722.7138790036</v>
      </c>
      <c r="H459">
        <v>6082.3103202847</v>
      </c>
      <c r="I459">
        <v>2327.95800711744</v>
      </c>
      <c r="J459" s="4">
        <v>3920.89359708485</v>
      </c>
      <c r="K459" s="4">
        <v>9596.80229047371</v>
      </c>
      <c r="L459">
        <v>0.289208471199844</v>
      </c>
      <c r="M459">
        <v>0.620540787739721</v>
      </c>
      <c r="N459">
        <v>0.382922042095115</v>
      </c>
      <c r="O459">
        <f t="shared" si="30"/>
        <v>0.273947714516336</v>
      </c>
      <c r="P459">
        <f t="shared" si="29"/>
        <v>0.181932390175532</v>
      </c>
      <c r="Q459">
        <v>0.485683156782439</v>
      </c>
      <c r="R459">
        <v>3.28023842637823</v>
      </c>
      <c r="S459">
        <v>0.766368155138928</v>
      </c>
      <c r="T459">
        <f t="shared" si="31"/>
        <v>0.390381393399539</v>
      </c>
      <c r="U459">
        <f t="shared" si="32"/>
        <v>0.231712276900751</v>
      </c>
      <c r="V459" s="4">
        <v>0.545282497388266</v>
      </c>
      <c r="W459" s="4">
        <v>0.768076350389775</v>
      </c>
    </row>
    <row r="460" spans="1:23">
      <c r="A460">
        <v>46</v>
      </c>
      <c r="B460" s="1" t="s">
        <v>263</v>
      </c>
      <c r="C460" s="1">
        <v>2019</v>
      </c>
      <c r="D460">
        <v>4061.46198830409</v>
      </c>
      <c r="E460">
        <v>8449.95321637427</v>
      </c>
      <c r="F460" s="13">
        <v>13502.8425531915</v>
      </c>
      <c r="G460" s="13">
        <v>16940.309929078</v>
      </c>
      <c r="H460">
        <v>6334.00496453901</v>
      </c>
      <c r="I460">
        <v>2490.43617021277</v>
      </c>
      <c r="J460" s="4">
        <v>4192.93933971317</v>
      </c>
      <c r="K460" s="4">
        <v>10543.7697035711</v>
      </c>
      <c r="L460">
        <v>0.300785702884771</v>
      </c>
      <c r="M460">
        <v>0.641215472839417</v>
      </c>
      <c r="N460">
        <v>0.390695483591846</v>
      </c>
      <c r="O460">
        <f t="shared" si="30"/>
        <v>0.27840340520105</v>
      </c>
      <c r="P460">
        <f t="shared" si="29"/>
        <v>0.186671713130535</v>
      </c>
      <c r="Q460">
        <v>0.498807474700917</v>
      </c>
      <c r="R460">
        <v>3.39296116778305</v>
      </c>
      <c r="S460">
        <v>0.772363114125896</v>
      </c>
      <c r="T460">
        <f t="shared" si="31"/>
        <v>0.393310865969391</v>
      </c>
      <c r="U460">
        <f t="shared" si="32"/>
        <v>0.235151819776998</v>
      </c>
      <c r="V460" s="4">
        <v>0.571592836486953</v>
      </c>
      <c r="W460" s="4">
        <v>0.772963136859812</v>
      </c>
    </row>
    <row r="461" spans="1:21">
      <c r="A461">
        <v>46</v>
      </c>
      <c r="B461" s="1" t="s">
        <v>263</v>
      </c>
      <c r="C461" s="1">
        <v>2020</v>
      </c>
      <c r="D461">
        <v>4154.38596491228</v>
      </c>
      <c r="E461">
        <v>9130.99415204678</v>
      </c>
      <c r="F461" s="13">
        <v>12954.2407932011</v>
      </c>
      <c r="G461" s="13">
        <v>17399.3647308782</v>
      </c>
      <c r="H461">
        <v>5861.94900849858</v>
      </c>
      <c r="I461">
        <v>2485.52195467422</v>
      </c>
      <c r="J461" s="4">
        <v>4193.5821345941</v>
      </c>
      <c r="K461" s="4">
        <v>10434.2319686148</v>
      </c>
      <c r="L461">
        <v>0.320696984966703</v>
      </c>
      <c r="M461">
        <v>0.708703872873903</v>
      </c>
      <c r="N461">
        <v>0.414761085361105</v>
      </c>
      <c r="O461">
        <f t="shared" si="30"/>
        <v>0.292358212460786</v>
      </c>
      <c r="P461">
        <f t="shared" si="29"/>
        <v>0.195021370123475</v>
      </c>
      <c r="Q461">
        <v>0.52478893875029</v>
      </c>
      <c r="R461">
        <v>3.67367270076823</v>
      </c>
      <c r="S461">
        <v>0.786035509111362</v>
      </c>
      <c r="T461">
        <f t="shared" si="31"/>
        <v>0.414089994627437</v>
      </c>
      <c r="U461">
        <f t="shared" si="32"/>
        <v>0.247020024885962</v>
      </c>
    </row>
    <row r="462" spans="1:23">
      <c r="A462">
        <v>47</v>
      </c>
      <c r="B462" s="1" t="s">
        <v>268</v>
      </c>
      <c r="C462" s="1">
        <v>2011</v>
      </c>
      <c r="D462">
        <v>1481.33387755102</v>
      </c>
      <c r="E462">
        <v>3286.87673469388</v>
      </c>
      <c r="F462" s="13">
        <v>7700.10600444774</v>
      </c>
      <c r="G462" s="13">
        <v>8098.42772424018</v>
      </c>
      <c r="H462">
        <v>3804.84210526316</v>
      </c>
      <c r="I462">
        <v>1224.17420311342</v>
      </c>
      <c r="J462" s="4">
        <v>1834.00085215168</v>
      </c>
      <c r="K462" s="4">
        <v>4525.79889220281</v>
      </c>
      <c r="L462">
        <v>0.192378374621774</v>
      </c>
      <c r="M462">
        <v>0.389328607224442</v>
      </c>
      <c r="N462">
        <v>0.280227877839664</v>
      </c>
      <c r="O462">
        <f t="shared" si="30"/>
        <v>0.208047343750855</v>
      </c>
      <c r="P462">
        <f t="shared" si="29"/>
        <v>0.134477949026455</v>
      </c>
      <c r="Q462">
        <v>0.40586603308882</v>
      </c>
      <c r="R462">
        <v>2.68497467626292</v>
      </c>
      <c r="S462">
        <v>0.728627714474787</v>
      </c>
      <c r="T462">
        <f t="shared" si="31"/>
        <v>0.363719304461453</v>
      </c>
      <c r="U462">
        <f t="shared" si="32"/>
        <v>0.20657754915903</v>
      </c>
      <c r="V462" s="4">
        <v>0.578662961912179</v>
      </c>
      <c r="W462" s="4">
        <v>0.86278304470295</v>
      </c>
    </row>
    <row r="463" spans="1:23">
      <c r="A463">
        <v>47</v>
      </c>
      <c r="B463" s="1" t="s">
        <v>268</v>
      </c>
      <c r="C463" s="1">
        <v>2012</v>
      </c>
      <c r="D463">
        <v>1756.01296596434</v>
      </c>
      <c r="E463">
        <v>3914.13776337115</v>
      </c>
      <c r="F463" s="13">
        <v>8627.92641648271</v>
      </c>
      <c r="G463" s="13">
        <v>9268.0625459897</v>
      </c>
      <c r="H463">
        <v>4133.57100809419</v>
      </c>
      <c r="I463">
        <v>1380.76747608536</v>
      </c>
      <c r="J463" s="4">
        <v>2169.17924728896</v>
      </c>
      <c r="K463" s="4">
        <v>5322.56006804168</v>
      </c>
      <c r="L463">
        <v>0.203526650692068</v>
      </c>
      <c r="M463">
        <v>0.424817418770789</v>
      </c>
      <c r="N463">
        <v>0.29815568870381</v>
      </c>
      <c r="O463">
        <f t="shared" si="30"/>
        <v>0.217901049792938</v>
      </c>
      <c r="P463">
        <f t="shared" si="29"/>
        <v>0.139886590556443</v>
      </c>
      <c r="Q463">
        <v>0.422325350519435</v>
      </c>
      <c r="R463">
        <v>2.83475518591168</v>
      </c>
      <c r="S463">
        <v>0.739227160139492</v>
      </c>
      <c r="T463">
        <f t="shared" si="31"/>
        <v>0.368650864402348</v>
      </c>
      <c r="U463">
        <f t="shared" si="32"/>
        <v>0.211520586246066</v>
      </c>
      <c r="V463" s="4">
        <v>0.635152422192556</v>
      </c>
      <c r="W463" s="4">
        <v>0.947999761789984</v>
      </c>
    </row>
    <row r="464" spans="1:23">
      <c r="A464">
        <v>47</v>
      </c>
      <c r="B464" s="1" t="s">
        <v>268</v>
      </c>
      <c r="C464" s="1">
        <v>2013</v>
      </c>
      <c r="D464">
        <v>2072.0672</v>
      </c>
      <c r="E464">
        <v>4284.168</v>
      </c>
      <c r="F464" s="13">
        <v>9452.05852231163</v>
      </c>
      <c r="G464" s="13">
        <v>10256.9202633504</v>
      </c>
      <c r="H464">
        <v>4403.69275786394</v>
      </c>
      <c r="I464">
        <v>1497.56839795172</v>
      </c>
      <c r="J464" s="4">
        <v>2566.07882715394</v>
      </c>
      <c r="K464" s="4">
        <v>5930.42600658664</v>
      </c>
      <c r="L464">
        <v>0.219218617310597</v>
      </c>
      <c r="M464">
        <v>0.47052946559448</v>
      </c>
      <c r="N464">
        <v>0.319972823804834</v>
      </c>
      <c r="O464">
        <f t="shared" si="30"/>
        <v>0.229164360177862</v>
      </c>
      <c r="P464">
        <f t="shared" si="29"/>
        <v>0.147057283144878</v>
      </c>
      <c r="Q464">
        <v>0.417685610300395</v>
      </c>
      <c r="R464">
        <v>2.86074946951312</v>
      </c>
      <c r="S464">
        <v>0.740982934039978</v>
      </c>
      <c r="T464">
        <f t="shared" si="31"/>
        <v>0.365787960585308</v>
      </c>
      <c r="U464">
        <f t="shared" si="32"/>
        <v>0.209274601942437</v>
      </c>
      <c r="V464" s="4">
        <v>0.638773631147339</v>
      </c>
      <c r="W464" s="4">
        <v>0.882691923200671</v>
      </c>
    </row>
    <row r="465" spans="1:23">
      <c r="A465">
        <v>47</v>
      </c>
      <c r="B465" s="1" t="s">
        <v>268</v>
      </c>
      <c r="C465" s="1">
        <v>2014</v>
      </c>
      <c r="D465">
        <v>2206.65186360032</v>
      </c>
      <c r="E465">
        <v>4433.08326724822</v>
      </c>
      <c r="F465" s="13">
        <v>10193.9019607843</v>
      </c>
      <c r="G465" s="13">
        <v>11022.9164851126</v>
      </c>
      <c r="H465">
        <v>4683.62018881627</v>
      </c>
      <c r="I465">
        <v>1639.0755265069</v>
      </c>
      <c r="J465" s="4">
        <v>2902.98855447223</v>
      </c>
      <c r="K465" s="4">
        <v>6389.03136922425</v>
      </c>
      <c r="L465">
        <v>0.21646783264046</v>
      </c>
      <c r="M465">
        <v>0.471142358825219</v>
      </c>
      <c r="N465">
        <v>0.320256130209894</v>
      </c>
      <c r="O465">
        <f t="shared" si="30"/>
        <v>0.225323510950797</v>
      </c>
      <c r="P465">
        <f t="shared" si="29"/>
        <v>0.144192227457677</v>
      </c>
      <c r="Q465">
        <v>0.402169722798453</v>
      </c>
      <c r="R465">
        <v>2.70462415889751</v>
      </c>
      <c r="S465">
        <v>0.730067084511591</v>
      </c>
      <c r="T465">
        <f t="shared" si="31"/>
        <v>0.355751193045617</v>
      </c>
      <c r="U465">
        <f t="shared" si="32"/>
        <v>0.202933254824613</v>
      </c>
      <c r="V465" s="4">
        <v>1.04452184019839</v>
      </c>
      <c r="W465" s="4">
        <v>1.40920139492406</v>
      </c>
    </row>
    <row r="466" spans="1:23">
      <c r="A466">
        <v>47</v>
      </c>
      <c r="B466" s="1" t="s">
        <v>268</v>
      </c>
      <c r="C466" s="1">
        <v>2015</v>
      </c>
      <c r="D466">
        <v>2267.92482429719</v>
      </c>
      <c r="E466">
        <v>4878.10617469879</v>
      </c>
      <c r="F466" s="13">
        <v>11010.0672451193</v>
      </c>
      <c r="G466" s="13">
        <v>12717.1200289226</v>
      </c>
      <c r="H466">
        <v>5008.47360809834</v>
      </c>
      <c r="I466">
        <v>1846.86550976139</v>
      </c>
      <c r="J466" s="4">
        <v>3181.48734177215</v>
      </c>
      <c r="K466" s="4">
        <v>7172.31012658228</v>
      </c>
      <c r="L466">
        <v>0.20598646436992</v>
      </c>
      <c r="M466">
        <v>0.452817565142026</v>
      </c>
      <c r="N466">
        <v>0.311682330945496</v>
      </c>
      <c r="O466">
        <f t="shared" si="30"/>
        <v>0.216862650183009</v>
      </c>
      <c r="P466">
        <f t="shared" si="29"/>
        <v>0.137788369099665</v>
      </c>
      <c r="Q466">
        <v>0.383585761839511</v>
      </c>
      <c r="R466">
        <v>2.64128933531767</v>
      </c>
      <c r="S466">
        <v>0.725372002081576</v>
      </c>
      <c r="T466">
        <f t="shared" si="31"/>
        <v>0.351011531681164</v>
      </c>
      <c r="U466">
        <f t="shared" si="32"/>
        <v>0.196955648299585</v>
      </c>
      <c r="V466" s="4">
        <v>0.593968854275868</v>
      </c>
      <c r="W466" s="4">
        <v>0.813320923493174</v>
      </c>
    </row>
    <row r="467" spans="1:23">
      <c r="A467">
        <v>47</v>
      </c>
      <c r="B467" s="1" t="s">
        <v>268</v>
      </c>
      <c r="C467" s="1">
        <v>2016</v>
      </c>
      <c r="D467">
        <v>2291.89164086687</v>
      </c>
      <c r="E467">
        <v>5041.96439628483</v>
      </c>
      <c r="F467" s="13">
        <v>11465.8742816092</v>
      </c>
      <c r="G467" s="13">
        <v>13488.161637931</v>
      </c>
      <c r="H467">
        <v>5198.67959770115</v>
      </c>
      <c r="I467">
        <v>1968.66738505747</v>
      </c>
      <c r="J467" s="4">
        <v>3308.29836340747</v>
      </c>
      <c r="K467" s="4">
        <v>7819.70205623164</v>
      </c>
      <c r="L467">
        <v>0.199888083941665</v>
      </c>
      <c r="M467">
        <v>0.440860337282633</v>
      </c>
      <c r="N467">
        <v>0.305970208128615</v>
      </c>
      <c r="O467">
        <f t="shared" si="30"/>
        <v>0.212234402797826</v>
      </c>
      <c r="P467">
        <f t="shared" si="29"/>
        <v>0.134295265884041</v>
      </c>
      <c r="Q467">
        <v>0.373806641084872</v>
      </c>
      <c r="R467">
        <v>2.56110526062159</v>
      </c>
      <c r="S467">
        <v>0.719188306209895</v>
      </c>
      <c r="T467">
        <f t="shared" si="31"/>
        <v>0.339976459836027</v>
      </c>
      <c r="U467">
        <f t="shared" si="32"/>
        <v>0.191347145756624</v>
      </c>
      <c r="V467" s="4">
        <v>0.576470355986623</v>
      </c>
      <c r="W467" s="4">
        <v>0.76757229139577</v>
      </c>
    </row>
    <row r="468" spans="1:23">
      <c r="A468">
        <v>47</v>
      </c>
      <c r="B468" s="1" t="s">
        <v>268</v>
      </c>
      <c r="C468" s="1">
        <v>2017</v>
      </c>
      <c r="D468">
        <v>2458.31530139104</v>
      </c>
      <c r="E468">
        <v>5691.77897990726</v>
      </c>
      <c r="F468" s="13">
        <v>12328.055</v>
      </c>
      <c r="G468" s="13">
        <v>14506.1064285714</v>
      </c>
      <c r="H468">
        <v>5794.52571428571</v>
      </c>
      <c r="I468">
        <v>2132.65357142857</v>
      </c>
      <c r="J468" s="4">
        <v>3553.68762422848</v>
      </c>
      <c r="K468" s="4">
        <v>8604.10084736897</v>
      </c>
      <c r="L468">
        <v>0.199408203596677</v>
      </c>
      <c r="M468">
        <v>0.424247888887671</v>
      </c>
      <c r="N468">
        <v>0.297875034393771</v>
      </c>
      <c r="O468">
        <f t="shared" si="30"/>
        <v>0.208216604250813</v>
      </c>
      <c r="P468">
        <f t="shared" si="29"/>
        <v>0.1340407599235</v>
      </c>
      <c r="Q468">
        <v>0.392371240893191</v>
      </c>
      <c r="R468">
        <v>2.66887180185322</v>
      </c>
      <c r="S468">
        <v>0.727436647010975</v>
      </c>
      <c r="T468">
        <f t="shared" si="31"/>
        <v>0.346456913820195</v>
      </c>
      <c r="U468">
        <f t="shared" si="32"/>
        <v>0.197617585445228</v>
      </c>
      <c r="V468" s="4">
        <v>0.529949889240656</v>
      </c>
      <c r="W468" s="4">
        <v>0.733405392426526</v>
      </c>
    </row>
    <row r="469" spans="1:23">
      <c r="A469">
        <v>47</v>
      </c>
      <c r="B469" s="1" t="s">
        <v>268</v>
      </c>
      <c r="C469" s="1">
        <v>2018</v>
      </c>
      <c r="D469">
        <v>2632.04725609756</v>
      </c>
      <c r="E469">
        <v>6156.55487804878</v>
      </c>
      <c r="F469" s="13">
        <v>13050.5224199288</v>
      </c>
      <c r="G469" s="13">
        <v>15722.7138790036</v>
      </c>
      <c r="H469">
        <v>6082.3103202847</v>
      </c>
      <c r="I469">
        <v>2327.95800711744</v>
      </c>
      <c r="J469" s="4">
        <v>3920.89359708485</v>
      </c>
      <c r="K469" s="4">
        <v>9596.80229047371</v>
      </c>
      <c r="L469">
        <v>0.201681371167049</v>
      </c>
      <c r="M469">
        <v>0.432738074431947</v>
      </c>
      <c r="N469">
        <v>0.302035718987589</v>
      </c>
      <c r="O469">
        <f t="shared" si="30"/>
        <v>0.20830984837283</v>
      </c>
      <c r="P469">
        <f t="shared" si="29"/>
        <v>0.134264401112622</v>
      </c>
      <c r="Q469">
        <v>0.391570750789428</v>
      </c>
      <c r="R469">
        <v>2.64461595064253</v>
      </c>
      <c r="S469">
        <v>0.725622668192597</v>
      </c>
      <c r="T469">
        <f t="shared" si="31"/>
        <v>0.340492647699831</v>
      </c>
      <c r="U469">
        <f t="shared" si="32"/>
        <v>0.195594770031905</v>
      </c>
      <c r="V469" s="4">
        <v>0.458575053996943</v>
      </c>
      <c r="W469" s="4">
        <v>0.700086310460815</v>
      </c>
    </row>
    <row r="470" spans="1:23">
      <c r="A470">
        <v>47</v>
      </c>
      <c r="B470" s="1" t="s">
        <v>268</v>
      </c>
      <c r="C470" s="1">
        <v>2019</v>
      </c>
      <c r="D470">
        <v>2819.46536144578</v>
      </c>
      <c r="E470">
        <v>6998.55120481928</v>
      </c>
      <c r="F470" s="13">
        <v>13502.8425531915</v>
      </c>
      <c r="G470" s="13">
        <v>16940.309929078</v>
      </c>
      <c r="H470">
        <v>6334.00496453901</v>
      </c>
      <c r="I470">
        <v>2490.43617021277</v>
      </c>
      <c r="J470" s="4">
        <v>4192.93933971317</v>
      </c>
      <c r="K470" s="4">
        <v>10543.7697035711</v>
      </c>
      <c r="L470">
        <v>0.20880532009013</v>
      </c>
      <c r="M470">
        <v>0.445131536402416</v>
      </c>
      <c r="N470">
        <v>0.30802146738182</v>
      </c>
      <c r="O470">
        <f t="shared" si="30"/>
        <v>0.211252721298686</v>
      </c>
      <c r="P470">
        <f t="shared" si="29"/>
        <v>0.137432677583152</v>
      </c>
      <c r="Q470">
        <v>0.41313005689502</v>
      </c>
      <c r="R470">
        <v>2.81017088031666</v>
      </c>
      <c r="S470">
        <v>0.737544579649695</v>
      </c>
      <c r="T470">
        <f t="shared" si="31"/>
        <v>0.349355367179806</v>
      </c>
      <c r="U470">
        <f t="shared" si="32"/>
        <v>0.202958737046674</v>
      </c>
      <c r="V470" s="4">
        <v>0.468504868493056</v>
      </c>
      <c r="W470" s="4">
        <v>0.785941377319766</v>
      </c>
    </row>
    <row r="471" spans="1:21">
      <c r="A471">
        <v>47</v>
      </c>
      <c r="B471" s="1" t="s">
        <v>268</v>
      </c>
      <c r="C471" s="1">
        <v>2020</v>
      </c>
      <c r="D471">
        <v>2887.35119047619</v>
      </c>
      <c r="E471">
        <v>7040.47619047619</v>
      </c>
      <c r="F471" s="13">
        <v>12954.2407932011</v>
      </c>
      <c r="G471" s="13">
        <v>17399.3647308782</v>
      </c>
      <c r="H471">
        <v>5861.94900849858</v>
      </c>
      <c r="I471">
        <v>2485.52195467422</v>
      </c>
      <c r="J471" s="4">
        <v>4193.5821345941</v>
      </c>
      <c r="K471" s="4">
        <v>10434.2319686148</v>
      </c>
      <c r="L471">
        <v>0.222888491619793</v>
      </c>
      <c r="M471">
        <v>0.492558223602789</v>
      </c>
      <c r="N471">
        <v>0.33000938644379</v>
      </c>
      <c r="O471">
        <f t="shared" si="30"/>
        <v>0.223084094876418</v>
      </c>
      <c r="P471">
        <f t="shared" si="29"/>
        <v>0.144114105194775</v>
      </c>
      <c r="Q471">
        <v>0.40463984170535</v>
      </c>
      <c r="R471">
        <v>2.83259464968154</v>
      </c>
      <c r="S471">
        <v>0.739080155506898</v>
      </c>
      <c r="T471">
        <f t="shared" si="31"/>
        <v>0.35272520158076</v>
      </c>
      <c r="U471">
        <f t="shared" si="32"/>
        <v>0.201882820302909</v>
      </c>
    </row>
    <row r="472" spans="1:23">
      <c r="A472">
        <v>48</v>
      </c>
      <c r="B472" s="1" t="s">
        <v>272</v>
      </c>
      <c r="C472" s="1">
        <v>2011</v>
      </c>
      <c r="D472">
        <v>2013.77297297297</v>
      </c>
      <c r="E472">
        <v>3913.46756756757</v>
      </c>
      <c r="F472" s="13">
        <v>7700.10600444774</v>
      </c>
      <c r="G472" s="13">
        <v>8098.42772424018</v>
      </c>
      <c r="H472">
        <v>3804.84210526316</v>
      </c>
      <c r="I472">
        <v>1224.17420311342</v>
      </c>
      <c r="J472" s="4">
        <v>1834.00085215168</v>
      </c>
      <c r="K472" s="4">
        <v>4525.79889220281</v>
      </c>
      <c r="L472">
        <v>0.261525357158691</v>
      </c>
      <c r="M472">
        <v>0.529265845273149</v>
      </c>
      <c r="N472">
        <v>0.346091457485349</v>
      </c>
      <c r="O472">
        <f t="shared" si="30"/>
        <v>0.26314831311166</v>
      </c>
      <c r="P472">
        <f t="shared" si="29"/>
        <v>0.174384649190408</v>
      </c>
      <c r="Q472">
        <v>0.483237944552347</v>
      </c>
      <c r="R472">
        <v>3.19682244374576</v>
      </c>
      <c r="S472">
        <v>0.761724491945035</v>
      </c>
      <c r="T472">
        <f t="shared" si="31"/>
        <v>0.404976623139909</v>
      </c>
      <c r="U472">
        <f t="shared" si="32"/>
        <v>0.23663925115699</v>
      </c>
      <c r="V472" s="4">
        <v>0.55318109769937</v>
      </c>
      <c r="W472" s="4">
        <v>0.904521645198226</v>
      </c>
    </row>
    <row r="473" spans="1:23">
      <c r="A473">
        <v>48</v>
      </c>
      <c r="B473" s="1" t="s">
        <v>272</v>
      </c>
      <c r="C473" s="1">
        <v>2012</v>
      </c>
      <c r="D473">
        <v>2317.81105363463</v>
      </c>
      <c r="E473">
        <v>4518.66049550776</v>
      </c>
      <c r="F473" s="13">
        <v>8627.92641648271</v>
      </c>
      <c r="G473" s="13">
        <v>9268.0625459897</v>
      </c>
      <c r="H473">
        <v>4133.57100809419</v>
      </c>
      <c r="I473">
        <v>1380.76747608536</v>
      </c>
      <c r="J473" s="4">
        <v>2169.17924728896</v>
      </c>
      <c r="K473" s="4">
        <v>5322.56006804168</v>
      </c>
      <c r="L473">
        <v>0.268640568051984</v>
      </c>
      <c r="M473">
        <v>0.560728495796005</v>
      </c>
      <c r="N473">
        <v>0.359273568276859</v>
      </c>
      <c r="O473">
        <f t="shared" si="30"/>
        <v>0.268870085200835</v>
      </c>
      <c r="P473">
        <f t="shared" si="29"/>
        <v>0.176730901429088</v>
      </c>
      <c r="Q473">
        <v>0.487551791227713</v>
      </c>
      <c r="R473">
        <v>3.27257164857236</v>
      </c>
      <c r="S473">
        <v>0.765948922042269</v>
      </c>
      <c r="T473">
        <f t="shared" si="31"/>
        <v>0.402661318079146</v>
      </c>
      <c r="U473">
        <f t="shared" si="32"/>
        <v>0.236464155646535</v>
      </c>
      <c r="V473" s="4">
        <v>0.502861443532899</v>
      </c>
      <c r="W473" s="4">
        <v>0.808943550369097</v>
      </c>
    </row>
    <row r="474" spans="1:23">
      <c r="A474">
        <v>48</v>
      </c>
      <c r="B474" s="1" t="s">
        <v>272</v>
      </c>
      <c r="C474" s="1">
        <v>2013</v>
      </c>
      <c r="D474">
        <v>2646.63675910821</v>
      </c>
      <c r="E474">
        <v>4979.35562805873</v>
      </c>
      <c r="F474" s="13">
        <v>9452.05852231163</v>
      </c>
      <c r="G474" s="13">
        <v>10256.9202633504</v>
      </c>
      <c r="H474">
        <v>4403.69275786394</v>
      </c>
      <c r="I474">
        <v>1497.56839795172</v>
      </c>
      <c r="J474" s="4">
        <v>2566.07882715394</v>
      </c>
      <c r="K474" s="4">
        <v>5930.42600658664</v>
      </c>
      <c r="L474">
        <v>0.280006387271176</v>
      </c>
      <c r="M474">
        <v>0.601003953870749</v>
      </c>
      <c r="N474">
        <v>0.375391923560027</v>
      </c>
      <c r="O474">
        <f t="shared" si="30"/>
        <v>0.2752209207843</v>
      </c>
      <c r="P474">
        <f t="shared" si="29"/>
        <v>0.180475794547756</v>
      </c>
      <c r="Q474">
        <v>0.485463033757877</v>
      </c>
      <c r="R474">
        <v>3.32496040572783</v>
      </c>
      <c r="S474">
        <v>0.768784010444203</v>
      </c>
      <c r="T474">
        <f t="shared" si="31"/>
        <v>0.401323055686893</v>
      </c>
      <c r="U474">
        <f t="shared" si="32"/>
        <v>0.235244756223936</v>
      </c>
      <c r="V474" s="4">
        <v>0.517515355762401</v>
      </c>
      <c r="W474" s="4">
        <v>0.837461775562456</v>
      </c>
    </row>
    <row r="475" spans="1:23">
      <c r="A475">
        <v>48</v>
      </c>
      <c r="B475" s="1" t="s">
        <v>272</v>
      </c>
      <c r="C475" s="1">
        <v>2014</v>
      </c>
      <c r="D475">
        <v>2856.45562770563</v>
      </c>
      <c r="E475">
        <v>5207.7867965368</v>
      </c>
      <c r="F475" s="13">
        <v>10193.9019607843</v>
      </c>
      <c r="G475" s="13">
        <v>11022.9164851126</v>
      </c>
      <c r="H475">
        <v>4683.62018881627</v>
      </c>
      <c r="I475">
        <v>1639.0755265069</v>
      </c>
      <c r="J475" s="4">
        <v>2902.98855447223</v>
      </c>
      <c r="K475" s="4">
        <v>6389.03136922425</v>
      </c>
      <c r="L475">
        <v>0.280212193397027</v>
      </c>
      <c r="M475">
        <v>0.609881995667877</v>
      </c>
      <c r="N475">
        <v>0.378836459634336</v>
      </c>
      <c r="O475">
        <f t="shared" si="30"/>
        <v>0.273526574789628</v>
      </c>
      <c r="P475">
        <f t="shared" si="29"/>
        <v>0.179050564195635</v>
      </c>
      <c r="Q475">
        <v>0.472450898414261</v>
      </c>
      <c r="R475">
        <v>3.17727079217351</v>
      </c>
      <c r="S475">
        <v>0.76060924710134</v>
      </c>
      <c r="T475">
        <f t="shared" si="31"/>
        <v>0.39345940044676</v>
      </c>
      <c r="U475">
        <f t="shared" si="32"/>
        <v>0.230232002139586</v>
      </c>
      <c r="V475" s="4">
        <v>0.522513628505628</v>
      </c>
      <c r="W475" s="4">
        <v>0.794769677743335</v>
      </c>
    </row>
    <row r="476" spans="1:23">
      <c r="A476">
        <v>48</v>
      </c>
      <c r="B476" s="1" t="s">
        <v>272</v>
      </c>
      <c r="C476" s="1">
        <v>2015</v>
      </c>
      <c r="D476">
        <v>3097.01356005166</v>
      </c>
      <c r="E476">
        <v>5819.94995695222</v>
      </c>
      <c r="F476" s="13">
        <v>11010.0672451193</v>
      </c>
      <c r="G476" s="13">
        <v>12717.1200289226</v>
      </c>
      <c r="H476">
        <v>5008.47360809834</v>
      </c>
      <c r="I476">
        <v>1846.86550976139</v>
      </c>
      <c r="J476" s="4">
        <v>3181.48734177215</v>
      </c>
      <c r="K476" s="4">
        <v>7172.31012658228</v>
      </c>
      <c r="L476">
        <v>0.281289250201859</v>
      </c>
      <c r="M476">
        <v>0.618354772808228</v>
      </c>
      <c r="N476">
        <v>0.38208851557019</v>
      </c>
      <c r="O476">
        <f t="shared" si="30"/>
        <v>0.27438828335522</v>
      </c>
      <c r="P476">
        <f t="shared" si="29"/>
        <v>0.179136498391815</v>
      </c>
      <c r="Q476">
        <v>0.457646852724191</v>
      </c>
      <c r="R476">
        <v>3.15125813232829</v>
      </c>
      <c r="S476">
        <v>0.759109174104975</v>
      </c>
      <c r="T476">
        <f t="shared" si="31"/>
        <v>0.392203025734993</v>
      </c>
      <c r="U476">
        <f t="shared" si="32"/>
        <v>0.226374573462868</v>
      </c>
      <c r="V476" s="4">
        <v>0.533232798770285</v>
      </c>
      <c r="W476" s="4">
        <v>0.734894924773427</v>
      </c>
    </row>
    <row r="477" spans="1:23">
      <c r="A477">
        <v>48</v>
      </c>
      <c r="B477" s="1" t="s">
        <v>272</v>
      </c>
      <c r="C477" s="1">
        <v>2016</v>
      </c>
      <c r="D477">
        <v>3320.24598930481</v>
      </c>
      <c r="E477">
        <v>5824.07486631016</v>
      </c>
      <c r="F477" s="13">
        <v>11465.8742816092</v>
      </c>
      <c r="G477" s="13">
        <v>13488.161637931</v>
      </c>
      <c r="H477">
        <v>5198.67959770115</v>
      </c>
      <c r="I477">
        <v>1968.66738505747</v>
      </c>
      <c r="J477" s="4">
        <v>3308.29836340747</v>
      </c>
      <c r="K477" s="4">
        <v>7819.70205623164</v>
      </c>
      <c r="L477">
        <v>0.28957634697167</v>
      </c>
      <c r="M477">
        <v>0.638671017689381</v>
      </c>
      <c r="N477">
        <v>0.389749382758928</v>
      </c>
      <c r="O477">
        <f t="shared" si="30"/>
        <v>0.280729104583223</v>
      </c>
      <c r="P477">
        <f t="shared" si="29"/>
        <v>0.18349558813716</v>
      </c>
      <c r="Q477">
        <v>0.431791597895139</v>
      </c>
      <c r="R477">
        <v>2.95838439266882</v>
      </c>
      <c r="S477">
        <v>0.747371679755998</v>
      </c>
      <c r="T477">
        <f t="shared" si="31"/>
        <v>0.373040553520202</v>
      </c>
      <c r="U477">
        <f t="shared" si="32"/>
        <v>0.214657528186909</v>
      </c>
      <c r="V477" s="4">
        <v>0.541989411652117</v>
      </c>
      <c r="W477" s="4">
        <v>0.693036972561414</v>
      </c>
    </row>
    <row r="478" spans="1:23">
      <c r="A478">
        <v>48</v>
      </c>
      <c r="B478" s="1" t="s">
        <v>272</v>
      </c>
      <c r="C478" s="1">
        <v>2017</v>
      </c>
      <c r="D478">
        <v>3606.10781671159</v>
      </c>
      <c r="E478">
        <v>6456.72237196765</v>
      </c>
      <c r="F478" s="13">
        <v>12328.055</v>
      </c>
      <c r="G478" s="13">
        <v>14506.1064285714</v>
      </c>
      <c r="H478">
        <v>5794.52571428571</v>
      </c>
      <c r="I478">
        <v>2132.65357142857</v>
      </c>
      <c r="J478" s="4">
        <v>3553.68762422848</v>
      </c>
      <c r="K478" s="4">
        <v>8604.10084736897</v>
      </c>
      <c r="L478">
        <v>0.292512307635843</v>
      </c>
      <c r="M478">
        <v>0.622330108540404</v>
      </c>
      <c r="N478">
        <v>0.383602637505328</v>
      </c>
      <c r="O478">
        <f t="shared" si="30"/>
        <v>0.27837103723933</v>
      </c>
      <c r="P478">
        <f t="shared" si="29"/>
        <v>0.185043898383779</v>
      </c>
      <c r="Q478">
        <v>0.445103750186915</v>
      </c>
      <c r="R478">
        <v>3.02755330657974</v>
      </c>
      <c r="S478">
        <v>0.751710300552368</v>
      </c>
      <c r="T478">
        <f t="shared" si="31"/>
        <v>0.375533258952932</v>
      </c>
      <c r="U478">
        <f t="shared" si="32"/>
        <v>0.218376491873058</v>
      </c>
      <c r="V478" s="4">
        <v>0.551740010316404</v>
      </c>
      <c r="W478" s="4">
        <v>0.760815850155514</v>
      </c>
    </row>
    <row r="479" spans="1:23">
      <c r="A479">
        <v>48</v>
      </c>
      <c r="B479" s="1" t="s">
        <v>272</v>
      </c>
      <c r="C479" s="1">
        <v>2018</v>
      </c>
      <c r="D479">
        <v>3900.96246648794</v>
      </c>
      <c r="E479">
        <v>7210.72386058981</v>
      </c>
      <c r="F479" s="13">
        <v>13050.5224199288</v>
      </c>
      <c r="G479" s="13">
        <v>15722.7138790036</v>
      </c>
      <c r="H479">
        <v>6082.3103202847</v>
      </c>
      <c r="I479">
        <v>2327.95800711744</v>
      </c>
      <c r="J479" s="4">
        <v>3920.89359708485</v>
      </c>
      <c r="K479" s="4">
        <v>9596.80229047371</v>
      </c>
      <c r="L479">
        <v>0.298912360820971</v>
      </c>
      <c r="M479">
        <v>0.64136195969451</v>
      </c>
      <c r="N479">
        <v>0.390749862275278</v>
      </c>
      <c r="O479">
        <f t="shared" si="30"/>
        <v>0.280560686544782</v>
      </c>
      <c r="P479">
        <f t="shared" si="29"/>
        <v>0.186895924179002</v>
      </c>
      <c r="Q479">
        <v>0.458618271379928</v>
      </c>
      <c r="R479">
        <v>3.09744584676524</v>
      </c>
      <c r="S479">
        <v>0.755945523773192</v>
      </c>
      <c r="T479">
        <f t="shared" si="31"/>
        <v>0.376824740935913</v>
      </c>
      <c r="U479">
        <f t="shared" si="32"/>
        <v>0.221662178143323</v>
      </c>
      <c r="V479" s="4">
        <v>0.344121048939108</v>
      </c>
      <c r="W479" s="4">
        <v>0.483315417897454</v>
      </c>
    </row>
    <row r="480" spans="1:23">
      <c r="A480">
        <v>48</v>
      </c>
      <c r="B480" s="1" t="s">
        <v>272</v>
      </c>
      <c r="C480" s="1">
        <v>2019</v>
      </c>
      <c r="D480">
        <v>4194.87935656836</v>
      </c>
      <c r="E480">
        <v>7977.81769436997</v>
      </c>
      <c r="F480" s="13">
        <v>13502.8425531915</v>
      </c>
      <c r="G480" s="13">
        <v>16940.309929078</v>
      </c>
      <c r="H480">
        <v>6334.00496453901</v>
      </c>
      <c r="I480">
        <v>2490.43617021277</v>
      </c>
      <c r="J480" s="4">
        <v>4192.93933971317</v>
      </c>
      <c r="K480" s="4">
        <v>10543.7697035711</v>
      </c>
      <c r="L480">
        <v>0.31066639043176</v>
      </c>
      <c r="M480">
        <v>0.662279139352343</v>
      </c>
      <c r="N480">
        <v>0.398416321106201</v>
      </c>
      <c r="O480">
        <f t="shared" si="30"/>
        <v>0.284942915579968</v>
      </c>
      <c r="P480">
        <f t="shared" si="29"/>
        <v>0.191628718235697</v>
      </c>
      <c r="Q480">
        <v>0.470936938448574</v>
      </c>
      <c r="R480">
        <v>3.20338171674096</v>
      </c>
      <c r="S480">
        <v>0.762096314970096</v>
      </c>
      <c r="T480">
        <f t="shared" si="31"/>
        <v>0.379678695319058</v>
      </c>
      <c r="U480">
        <f t="shared" si="32"/>
        <v>0.22496872123905</v>
      </c>
      <c r="V480" s="4">
        <v>0.548311025747665</v>
      </c>
      <c r="W480" s="4">
        <v>0.799555884872761</v>
      </c>
    </row>
    <row r="481" spans="1:21">
      <c r="A481">
        <v>48</v>
      </c>
      <c r="B481" s="1" t="s">
        <v>272</v>
      </c>
      <c r="C481" s="1">
        <v>2020</v>
      </c>
      <c r="D481">
        <v>4250.23324396783</v>
      </c>
      <c r="E481">
        <v>8612.02949061662</v>
      </c>
      <c r="F481" s="13">
        <v>12954.2407932011</v>
      </c>
      <c r="G481" s="13">
        <v>17399.3647308782</v>
      </c>
      <c r="H481">
        <v>5861.94900849858</v>
      </c>
      <c r="I481">
        <v>2485.52195467422</v>
      </c>
      <c r="J481" s="4">
        <v>4193.5821345941</v>
      </c>
      <c r="K481" s="4">
        <v>10434.2319686148</v>
      </c>
      <c r="L481">
        <v>0.328095896302816</v>
      </c>
      <c r="M481">
        <v>0.725054625655374</v>
      </c>
      <c r="N481">
        <v>0.420308212199318</v>
      </c>
      <c r="O481">
        <f t="shared" si="30"/>
        <v>0.297099346037891</v>
      </c>
      <c r="P481">
        <f t="shared" si="29"/>
        <v>0.198627072003692</v>
      </c>
      <c r="Q481">
        <v>0.494962294533264</v>
      </c>
      <c r="R481">
        <v>3.46487765856223</v>
      </c>
      <c r="S481">
        <v>0.776029697458268</v>
      </c>
      <c r="T481">
        <f t="shared" si="31"/>
        <v>0.399968238815499</v>
      </c>
      <c r="U481">
        <f t="shared" si="32"/>
        <v>0.236298025055025</v>
      </c>
    </row>
    <row r="482" spans="1:23">
      <c r="A482">
        <v>49</v>
      </c>
      <c r="B482" s="1" t="s">
        <v>276</v>
      </c>
      <c r="C482" s="1">
        <v>2011</v>
      </c>
      <c r="D482">
        <v>936.521843494959</v>
      </c>
      <c r="E482">
        <v>2843.28612578012</v>
      </c>
      <c r="F482" s="13">
        <v>7700.10600444774</v>
      </c>
      <c r="G482" s="13">
        <v>8098.42772424018</v>
      </c>
      <c r="H482">
        <v>3804.84210526316</v>
      </c>
      <c r="I482">
        <v>1224.17420311342</v>
      </c>
      <c r="J482" s="4">
        <v>1834.00085215168</v>
      </c>
      <c r="K482" s="4">
        <v>4525.79889220281</v>
      </c>
      <c r="L482">
        <v>0.121624539058814</v>
      </c>
      <c r="M482">
        <v>0.246139476379187</v>
      </c>
      <c r="N482">
        <v>0.197521610577956</v>
      </c>
      <c r="O482">
        <f t="shared" si="30"/>
        <v>0.142428879895056</v>
      </c>
      <c r="P482">
        <f t="shared" si="29"/>
        <v>0.0894427517505723</v>
      </c>
      <c r="Q482">
        <v>0.351091128129676</v>
      </c>
      <c r="R482">
        <v>2.32261562002274</v>
      </c>
      <c r="S482">
        <v>0.699032294324447</v>
      </c>
      <c r="T482">
        <f t="shared" si="31"/>
        <v>0.330874008641551</v>
      </c>
      <c r="U482">
        <f t="shared" si="32"/>
        <v>0.183823098979485</v>
      </c>
      <c r="V482" s="4">
        <v>0.51373299820222</v>
      </c>
      <c r="W482" s="4">
        <v>0.826881010310662</v>
      </c>
    </row>
    <row r="483" spans="1:23">
      <c r="A483">
        <v>49</v>
      </c>
      <c r="B483" s="1" t="s">
        <v>276</v>
      </c>
      <c r="C483" s="1">
        <v>2012</v>
      </c>
      <c r="D483">
        <v>1141.57607405649</v>
      </c>
      <c r="E483">
        <v>3576.09541894137</v>
      </c>
      <c r="F483" s="13">
        <v>8627.92641648271</v>
      </c>
      <c r="G483" s="13">
        <v>9268.0625459897</v>
      </c>
      <c r="H483">
        <v>4133.57100809419</v>
      </c>
      <c r="I483">
        <v>1380.76747608536</v>
      </c>
      <c r="J483" s="4">
        <v>2169.17924728896</v>
      </c>
      <c r="K483" s="4">
        <v>5322.56006804168</v>
      </c>
      <c r="L483">
        <v>0.132311753595352</v>
      </c>
      <c r="M483">
        <v>0.27617187942849</v>
      </c>
      <c r="N483">
        <v>0.216406491852938</v>
      </c>
      <c r="O483">
        <f t="shared" si="30"/>
        <v>0.153348472855356</v>
      </c>
      <c r="P483">
        <f t="shared" si="29"/>
        <v>0.0956199435687579</v>
      </c>
      <c r="Q483">
        <v>0.385851455058291</v>
      </c>
      <c r="R483">
        <v>2.58993312116536</v>
      </c>
      <c r="S483">
        <v>0.721443278677186</v>
      </c>
      <c r="T483">
        <f t="shared" si="31"/>
        <v>0.347888731866512</v>
      </c>
      <c r="U483">
        <f t="shared" si="32"/>
        <v>0.19684873252564</v>
      </c>
      <c r="V483" s="4">
        <v>0.558474735637391</v>
      </c>
      <c r="W483" s="4">
        <v>0.901152142180875</v>
      </c>
    </row>
    <row r="484" spans="1:23">
      <c r="A484">
        <v>49</v>
      </c>
      <c r="B484" s="1" t="s">
        <v>276</v>
      </c>
      <c r="C484" s="1">
        <v>2013</v>
      </c>
      <c r="D484">
        <v>1449.91612748622</v>
      </c>
      <c r="E484">
        <v>4166.44859813084</v>
      </c>
      <c r="F484" s="13">
        <v>9452.05852231163</v>
      </c>
      <c r="G484" s="13">
        <v>10256.9202633504</v>
      </c>
      <c r="H484">
        <v>4403.69275786394</v>
      </c>
      <c r="I484">
        <v>1497.56839795172</v>
      </c>
      <c r="J484" s="4">
        <v>2566.07882715394</v>
      </c>
      <c r="K484" s="4">
        <v>5930.42600658664</v>
      </c>
      <c r="L484">
        <v>0.153396863134489</v>
      </c>
      <c r="M484">
        <v>0.329250065163383</v>
      </c>
      <c r="N484">
        <v>0.247696106091907</v>
      </c>
      <c r="O484">
        <f t="shared" si="30"/>
        <v>0.172205451911589</v>
      </c>
      <c r="P484">
        <f t="shared" si="29"/>
        <v>0.107655952656224</v>
      </c>
      <c r="Q484">
        <v>0.406208539323272</v>
      </c>
      <c r="R484">
        <v>2.78214244092587</v>
      </c>
      <c r="S484">
        <v>0.735599593188457</v>
      </c>
      <c r="T484">
        <f t="shared" si="31"/>
        <v>0.359348749842633</v>
      </c>
      <c r="U484">
        <f t="shared" si="32"/>
        <v>0.20470131614952</v>
      </c>
      <c r="V484" s="4">
        <v>0.617602590813295</v>
      </c>
      <c r="W484" s="4">
        <v>0.939771388096918</v>
      </c>
    </row>
    <row r="485" spans="1:23">
      <c r="A485">
        <v>49</v>
      </c>
      <c r="B485" s="1" t="s">
        <v>276</v>
      </c>
      <c r="C485" s="1">
        <v>2014</v>
      </c>
      <c r="D485">
        <v>1658.42167255595</v>
      </c>
      <c r="E485">
        <v>4286.18374558304</v>
      </c>
      <c r="F485" s="13">
        <v>10193.9019607843</v>
      </c>
      <c r="G485" s="13">
        <v>11022.9164851126</v>
      </c>
      <c r="H485">
        <v>4683.62018881627</v>
      </c>
      <c r="I485">
        <v>1639.0755265069</v>
      </c>
      <c r="J485" s="4">
        <v>2902.98855447223</v>
      </c>
      <c r="K485" s="4">
        <v>6389.03136922425</v>
      </c>
      <c r="L485">
        <v>0.162687622358529</v>
      </c>
      <c r="M485">
        <v>0.354089701064145</v>
      </c>
      <c r="N485">
        <v>0.261496487851488</v>
      </c>
      <c r="O485">
        <f t="shared" si="30"/>
        <v>0.179385204586638</v>
      </c>
      <c r="P485">
        <f t="shared" si="29"/>
        <v>0.112394888799829</v>
      </c>
      <c r="Q485">
        <v>0.388842984646751</v>
      </c>
      <c r="R485">
        <v>2.61500075882256</v>
      </c>
      <c r="S485">
        <v>0.723374885175485</v>
      </c>
      <c r="T485">
        <f t="shared" si="31"/>
        <v>0.3480658261551</v>
      </c>
      <c r="U485">
        <f t="shared" si="32"/>
        <v>0.197536996484935</v>
      </c>
      <c r="V485" s="4">
        <v>0.635338025536888</v>
      </c>
      <c r="W485" s="4">
        <v>0.89788845072046</v>
      </c>
    </row>
    <row r="486" spans="1:23">
      <c r="A486">
        <v>49</v>
      </c>
      <c r="B486" s="1" t="s">
        <v>276</v>
      </c>
      <c r="C486" s="1">
        <v>2015</v>
      </c>
      <c r="D486">
        <v>1841.42327684669</v>
      </c>
      <c r="E486">
        <v>5096.8275797767</v>
      </c>
      <c r="F486" s="13">
        <v>11010.0672451193</v>
      </c>
      <c r="G486" s="13">
        <v>12717.1200289226</v>
      </c>
      <c r="H486">
        <v>5008.47360809834</v>
      </c>
      <c r="I486">
        <v>1846.86550976139</v>
      </c>
      <c r="J486" s="4">
        <v>3181.48734177215</v>
      </c>
      <c r="K486" s="4">
        <v>7172.31012658228</v>
      </c>
      <c r="L486">
        <v>0.167249049061257</v>
      </c>
      <c r="M486">
        <v>0.367661571355641</v>
      </c>
      <c r="N486">
        <v>0.268824963028837</v>
      </c>
      <c r="O486">
        <f t="shared" si="30"/>
        <v>0.183566219300255</v>
      </c>
      <c r="P486">
        <f t="shared" si="29"/>
        <v>0.11485223097647</v>
      </c>
      <c r="Q486">
        <v>0.400784734923076</v>
      </c>
      <c r="R486">
        <v>2.75971777741152</v>
      </c>
      <c r="S486">
        <v>0.734022589140061</v>
      </c>
      <c r="T486">
        <f t="shared" si="31"/>
        <v>0.36106732916837</v>
      </c>
      <c r="U486">
        <f t="shared" si="32"/>
        <v>0.203985231953314</v>
      </c>
      <c r="V486" s="4">
        <v>0.64307704652706</v>
      </c>
      <c r="W486" s="4">
        <v>0.945326094795929</v>
      </c>
    </row>
    <row r="487" spans="1:23">
      <c r="A487">
        <v>49</v>
      </c>
      <c r="B487" s="1" t="s">
        <v>276</v>
      </c>
      <c r="C487" s="1">
        <v>2016</v>
      </c>
      <c r="D487">
        <v>1666.5727482679</v>
      </c>
      <c r="E487">
        <v>5118.31639722864</v>
      </c>
      <c r="F487" s="13">
        <v>11465.8742816092</v>
      </c>
      <c r="G487" s="13">
        <v>13488.161637931</v>
      </c>
      <c r="H487">
        <v>5198.67959770115</v>
      </c>
      <c r="I487">
        <v>1968.66738505747</v>
      </c>
      <c r="J487" s="4">
        <v>3308.29836340747</v>
      </c>
      <c r="K487" s="4">
        <v>7819.70205623164</v>
      </c>
      <c r="L487">
        <v>0.145350690870649</v>
      </c>
      <c r="M487">
        <v>0.320576161109228</v>
      </c>
      <c r="N487">
        <v>0.242754769130436</v>
      </c>
      <c r="O487">
        <f t="shared" si="30"/>
        <v>0.163814266609188</v>
      </c>
      <c r="P487">
        <f t="shared" ref="P487:P550" si="33">D487/(D487+J487+F487)</f>
        <v>0.101368442147923</v>
      </c>
      <c r="Q487">
        <v>0.379467308786918</v>
      </c>
      <c r="R487">
        <v>2.59988885683664</v>
      </c>
      <c r="S487">
        <v>0.72221364609608</v>
      </c>
      <c r="T487">
        <f t="shared" si="31"/>
        <v>0.343357098464053</v>
      </c>
      <c r="U487">
        <f t="shared" si="32"/>
        <v>0.193683550915329</v>
      </c>
      <c r="V487" s="4">
        <v>0.527895308654021</v>
      </c>
      <c r="W487" s="4">
        <v>0.797888699193309</v>
      </c>
    </row>
    <row r="488" spans="1:23">
      <c r="A488">
        <v>49</v>
      </c>
      <c r="B488" s="1" t="s">
        <v>276</v>
      </c>
      <c r="C488" s="1">
        <v>2017</v>
      </c>
      <c r="D488">
        <v>1877.64351851852</v>
      </c>
      <c r="E488">
        <v>6022.68055555556</v>
      </c>
      <c r="F488" s="13">
        <v>12328.055</v>
      </c>
      <c r="G488" s="13">
        <v>14506.1064285714</v>
      </c>
      <c r="H488">
        <v>5794.52571428571</v>
      </c>
      <c r="I488">
        <v>2132.65357142857</v>
      </c>
      <c r="J488" s="4">
        <v>3553.68762422848</v>
      </c>
      <c r="K488" s="4">
        <v>8604.10084736897</v>
      </c>
      <c r="L488">
        <v>0.152306549453139</v>
      </c>
      <c r="M488">
        <v>0.324037481426549</v>
      </c>
      <c r="N488">
        <v>0.244734371928371</v>
      </c>
      <c r="O488">
        <f t="shared" si="30"/>
        <v>0.167260596890849</v>
      </c>
      <c r="P488">
        <f t="shared" si="33"/>
        <v>0.105726825433398</v>
      </c>
      <c r="Q488">
        <v>0.415182432668025</v>
      </c>
      <c r="R488">
        <v>2.82403135522908</v>
      </c>
      <c r="S488">
        <v>0.738495868075827</v>
      </c>
      <c r="T488">
        <f t="shared" si="31"/>
        <v>0.359360596868095</v>
      </c>
      <c r="U488">
        <f t="shared" si="32"/>
        <v>0.206731326821791</v>
      </c>
      <c r="V488" s="4">
        <v>0.551427526050862</v>
      </c>
      <c r="W488" s="4">
        <v>0.798613016601033</v>
      </c>
    </row>
    <row r="489" spans="1:23">
      <c r="A489">
        <v>49</v>
      </c>
      <c r="B489" s="1" t="s">
        <v>276</v>
      </c>
      <c r="C489" s="1">
        <v>2018</v>
      </c>
      <c r="D489">
        <v>2107.02298850575</v>
      </c>
      <c r="E489">
        <v>7127.81609195402</v>
      </c>
      <c r="F489" s="13">
        <v>13050.5224199288</v>
      </c>
      <c r="G489" s="13">
        <v>15722.7138790036</v>
      </c>
      <c r="H489">
        <v>6082.3103202847</v>
      </c>
      <c r="I489">
        <v>2327.95800711744</v>
      </c>
      <c r="J489" s="4">
        <v>3920.89359708485</v>
      </c>
      <c r="K489" s="4">
        <v>9596.80229047371</v>
      </c>
      <c r="L489">
        <v>0.161451237023907</v>
      </c>
      <c r="M489">
        <v>0.346418199262007</v>
      </c>
      <c r="N489">
        <v>0.257288708257126</v>
      </c>
      <c r="O489">
        <f t="shared" si="30"/>
        <v>0.173987077606574</v>
      </c>
      <c r="P489">
        <f t="shared" si="33"/>
        <v>0.110440009682982</v>
      </c>
      <c r="Q489">
        <v>0.453345150640479</v>
      </c>
      <c r="R489">
        <v>3.0618319016759</v>
      </c>
      <c r="S489">
        <v>0.753805665963822</v>
      </c>
      <c r="T489">
        <f t="shared" si="31"/>
        <v>0.374112978015157</v>
      </c>
      <c r="U489">
        <f t="shared" si="32"/>
        <v>0.219673409034817</v>
      </c>
      <c r="V489" s="4">
        <v>0.539033233101595</v>
      </c>
      <c r="W489" s="4">
        <v>0.805613147083172</v>
      </c>
    </row>
    <row r="490" spans="1:23">
      <c r="A490">
        <v>49</v>
      </c>
      <c r="B490" s="1" t="s">
        <v>276</v>
      </c>
      <c r="C490" s="1">
        <v>2019</v>
      </c>
      <c r="D490">
        <v>2315.11751152074</v>
      </c>
      <c r="E490">
        <v>8063.26728110599</v>
      </c>
      <c r="F490" s="13">
        <v>13502.8425531915</v>
      </c>
      <c r="G490" s="13">
        <v>16940.309929078</v>
      </c>
      <c r="H490">
        <v>6334.00496453901</v>
      </c>
      <c r="I490">
        <v>2490.43617021277</v>
      </c>
      <c r="J490" s="4">
        <v>4192.93933971317</v>
      </c>
      <c r="K490" s="4">
        <v>10543.7697035711</v>
      </c>
      <c r="L490">
        <v>0.171454084752958</v>
      </c>
      <c r="M490">
        <v>0.365506109401863</v>
      </c>
      <c r="N490">
        <v>0.267670797578465</v>
      </c>
      <c r="O490">
        <f t="shared" si="30"/>
        <v>0.180276153839819</v>
      </c>
      <c r="P490">
        <f t="shared" si="33"/>
        <v>0.115692826430818</v>
      </c>
      <c r="Q490">
        <v>0.475981095674372</v>
      </c>
      <c r="R490">
        <v>3.2376928096162</v>
      </c>
      <c r="S490">
        <v>0.764022536572072</v>
      </c>
      <c r="T490">
        <f t="shared" si="31"/>
        <v>0.382191138337205</v>
      </c>
      <c r="U490">
        <f t="shared" si="32"/>
        <v>0.226831760487472</v>
      </c>
      <c r="V490" s="4">
        <v>0.553685951672655</v>
      </c>
      <c r="W490" s="4">
        <v>0.891200712224018</v>
      </c>
    </row>
    <row r="491" spans="1:21">
      <c r="A491">
        <v>49</v>
      </c>
      <c r="B491" s="1" t="s">
        <v>276</v>
      </c>
      <c r="C491" s="1">
        <v>2020</v>
      </c>
      <c r="D491">
        <v>2388.43187066975</v>
      </c>
      <c r="E491">
        <v>8244.67667436489</v>
      </c>
      <c r="F491" s="13">
        <v>12954.2407932011</v>
      </c>
      <c r="G491" s="13">
        <v>17399.3647308782</v>
      </c>
      <c r="H491">
        <v>5861.94900849858</v>
      </c>
      <c r="I491">
        <v>2485.52195467422</v>
      </c>
      <c r="J491" s="4">
        <v>4193.5821345941</v>
      </c>
      <c r="K491" s="4">
        <v>10434.2319686148</v>
      </c>
      <c r="L491">
        <v>0.184374515558124</v>
      </c>
      <c r="M491">
        <v>0.407446715624279</v>
      </c>
      <c r="N491">
        <v>0.289493528317024</v>
      </c>
      <c r="O491">
        <f t="shared" si="30"/>
        <v>0.191934986308482</v>
      </c>
      <c r="P491">
        <f t="shared" si="33"/>
        <v>0.122256384107839</v>
      </c>
      <c r="Q491">
        <v>0.473849292884429</v>
      </c>
      <c r="R491">
        <v>3.31708060709749</v>
      </c>
      <c r="S491">
        <v>0.768361980928512</v>
      </c>
      <c r="T491">
        <f t="shared" si="31"/>
        <v>0.389553436664571</v>
      </c>
      <c r="U491">
        <f t="shared" si="32"/>
        <v>0.228521930329929</v>
      </c>
    </row>
    <row r="492" spans="1:23">
      <c r="A492">
        <v>50</v>
      </c>
      <c r="B492" s="1" t="s">
        <v>280</v>
      </c>
      <c r="C492" s="1">
        <v>2011</v>
      </c>
      <c r="D492">
        <v>1501.04432301154</v>
      </c>
      <c r="E492">
        <v>3041.99554746003</v>
      </c>
      <c r="F492" s="13">
        <v>7700.10600444774</v>
      </c>
      <c r="G492" s="13">
        <v>8098.42772424018</v>
      </c>
      <c r="H492">
        <v>3804.84210526316</v>
      </c>
      <c r="I492">
        <v>1224.17420311342</v>
      </c>
      <c r="J492" s="4">
        <v>1834.00085215168</v>
      </c>
      <c r="K492" s="4">
        <v>4525.79889220281</v>
      </c>
      <c r="L492">
        <v>0.194938137493757</v>
      </c>
      <c r="M492">
        <v>0.394508965545554</v>
      </c>
      <c r="N492">
        <v>0.282901706115038</v>
      </c>
      <c r="O492">
        <f t="shared" si="30"/>
        <v>0.210233616310242</v>
      </c>
      <c r="P492">
        <f t="shared" si="33"/>
        <v>0.136023902036334</v>
      </c>
      <c r="Q492">
        <v>0.375627918287736</v>
      </c>
      <c r="R492">
        <v>2.48493681677279</v>
      </c>
      <c r="S492">
        <v>0.71305075168449</v>
      </c>
      <c r="T492">
        <f t="shared" si="31"/>
        <v>0.345997087917212</v>
      </c>
      <c r="U492">
        <f t="shared" si="32"/>
        <v>0.194175437807155</v>
      </c>
      <c r="V492" s="4">
        <v>0.827464742359248</v>
      </c>
      <c r="W492" s="4">
        <v>1.35580843966555</v>
      </c>
    </row>
    <row r="493" spans="1:23">
      <c r="A493">
        <v>50</v>
      </c>
      <c r="B493" s="1" t="s">
        <v>280</v>
      </c>
      <c r="C493" s="1">
        <v>2012</v>
      </c>
      <c r="D493">
        <v>1828.54917037637</v>
      </c>
      <c r="E493">
        <v>3609.69647915824</v>
      </c>
      <c r="F493" s="13">
        <v>8627.92641648271</v>
      </c>
      <c r="G493" s="13">
        <v>9268.0625459897</v>
      </c>
      <c r="H493">
        <v>4133.57100809419</v>
      </c>
      <c r="I493">
        <v>1380.76747608536</v>
      </c>
      <c r="J493" s="4">
        <v>2169.17924728896</v>
      </c>
      <c r="K493" s="4">
        <v>5322.56006804168</v>
      </c>
      <c r="L493">
        <v>0.211933792908007</v>
      </c>
      <c r="M493">
        <v>0.442365491434833</v>
      </c>
      <c r="N493">
        <v>0.306694450235895</v>
      </c>
      <c r="O493">
        <f t="shared" si="30"/>
        <v>0.224877854649359</v>
      </c>
      <c r="P493">
        <f t="shared" si="33"/>
        <v>0.144828065902037</v>
      </c>
      <c r="Q493">
        <v>0.389476922630411</v>
      </c>
      <c r="R493">
        <v>2.61426818177392</v>
      </c>
      <c r="S493">
        <v>0.723318815952061</v>
      </c>
      <c r="T493">
        <f t="shared" si="31"/>
        <v>0.35001338802354</v>
      </c>
      <c r="U493">
        <f t="shared" si="32"/>
        <v>0.198331494116988</v>
      </c>
      <c r="V493" s="4">
        <v>0.901056276720223</v>
      </c>
      <c r="W493" s="4">
        <v>1.31558929810345</v>
      </c>
    </row>
    <row r="494" spans="1:23">
      <c r="A494">
        <v>50</v>
      </c>
      <c r="B494" s="1" t="s">
        <v>280</v>
      </c>
      <c r="C494" s="1">
        <v>2013</v>
      </c>
      <c r="D494">
        <v>2174.38677354709</v>
      </c>
      <c r="E494">
        <v>4059.33867735471</v>
      </c>
      <c r="F494" s="13">
        <v>9452.05852231163</v>
      </c>
      <c r="G494" s="13">
        <v>10256.9202633504</v>
      </c>
      <c r="H494">
        <v>4403.69275786394</v>
      </c>
      <c r="I494">
        <v>1497.56839795172</v>
      </c>
      <c r="J494" s="4">
        <v>2566.07882715394</v>
      </c>
      <c r="K494" s="4">
        <v>5930.42600658664</v>
      </c>
      <c r="L494">
        <v>0.230043727344096</v>
      </c>
      <c r="M494">
        <v>0.493764413891991</v>
      </c>
      <c r="N494">
        <v>0.330550392886581</v>
      </c>
      <c r="O494">
        <f t="shared" si="30"/>
        <v>0.237789711013746</v>
      </c>
      <c r="P494">
        <f t="shared" si="33"/>
        <v>0.153206487774884</v>
      </c>
      <c r="Q494">
        <v>0.395765841317824</v>
      </c>
      <c r="R494">
        <v>2.71061988414474</v>
      </c>
      <c r="S494">
        <v>0.730503249801215</v>
      </c>
      <c r="T494">
        <f t="shared" si="31"/>
        <v>0.353375204533178</v>
      </c>
      <c r="U494">
        <f t="shared" si="32"/>
        <v>0.200493991382905</v>
      </c>
      <c r="V494" s="4">
        <v>1.03946170084597</v>
      </c>
      <c r="W494" s="4">
        <v>1.31882408323774</v>
      </c>
    </row>
    <row r="495" spans="1:23">
      <c r="A495">
        <v>50</v>
      </c>
      <c r="B495" s="1" t="s">
        <v>280</v>
      </c>
      <c r="C495" s="1">
        <v>2014</v>
      </c>
      <c r="D495">
        <v>2505.49419767907</v>
      </c>
      <c r="E495">
        <v>4425.30012004802</v>
      </c>
      <c r="F495" s="13">
        <v>10193.9019607843</v>
      </c>
      <c r="G495" s="13">
        <v>11022.9164851126</v>
      </c>
      <c r="H495">
        <v>4683.62018881627</v>
      </c>
      <c r="I495">
        <v>1639.0755265069</v>
      </c>
      <c r="J495" s="4">
        <v>2902.98855447223</v>
      </c>
      <c r="K495" s="4">
        <v>6389.03136922425</v>
      </c>
      <c r="L495">
        <v>0.245783627046605</v>
      </c>
      <c r="M495">
        <v>0.534948201748252</v>
      </c>
      <c r="N495">
        <v>0.348512217636377</v>
      </c>
      <c r="O495">
        <f t="shared" si="30"/>
        <v>0.24826284594347</v>
      </c>
      <c r="P495">
        <f t="shared" si="33"/>
        <v>0.160584054538908</v>
      </c>
      <c r="Q495">
        <v>0.401463634966733</v>
      </c>
      <c r="R495">
        <v>2.69987566068963</v>
      </c>
      <c r="S495">
        <v>0.729720646932874</v>
      </c>
      <c r="T495">
        <f t="shared" si="31"/>
        <v>0.355348549552818</v>
      </c>
      <c r="U495">
        <f t="shared" si="32"/>
        <v>0.202649167387709</v>
      </c>
      <c r="V495" s="4">
        <v>1.13752075469375</v>
      </c>
      <c r="W495" s="4">
        <v>1.39759198043849</v>
      </c>
    </row>
    <row r="496" spans="1:23">
      <c r="A496">
        <v>50</v>
      </c>
      <c r="B496" s="1" t="s">
        <v>280</v>
      </c>
      <c r="C496" s="1">
        <v>2015</v>
      </c>
      <c r="D496">
        <v>2744.8065455554</v>
      </c>
      <c r="E496">
        <v>4943.96259682628</v>
      </c>
      <c r="F496" s="13">
        <v>11010.0672451193</v>
      </c>
      <c r="G496" s="13">
        <v>12717.1200289226</v>
      </c>
      <c r="H496">
        <v>5008.47360809834</v>
      </c>
      <c r="I496">
        <v>1846.86550976139</v>
      </c>
      <c r="J496" s="4">
        <v>3181.48734177215</v>
      </c>
      <c r="K496" s="4">
        <v>7172.31012658228</v>
      </c>
      <c r="L496">
        <v>0.249299707662744</v>
      </c>
      <c r="M496">
        <v>0.548032546506234</v>
      </c>
      <c r="N496">
        <v>0.354018749633587</v>
      </c>
      <c r="O496">
        <f t="shared" si="30"/>
        <v>0.25101645249463</v>
      </c>
      <c r="P496">
        <f t="shared" si="33"/>
        <v>0.162065896215266</v>
      </c>
      <c r="Q496">
        <v>0.38876432600952</v>
      </c>
      <c r="R496">
        <v>2.67694781817926</v>
      </c>
      <c r="S496">
        <v>0.72803530279764</v>
      </c>
      <c r="T496">
        <f t="shared" si="31"/>
        <v>0.354072452357574</v>
      </c>
      <c r="U496">
        <f t="shared" si="32"/>
        <v>0.199085265800509</v>
      </c>
      <c r="V496" s="4">
        <v>1.16157788419921</v>
      </c>
      <c r="W496" s="4">
        <v>1.44190148836509</v>
      </c>
    </row>
    <row r="497" spans="1:23">
      <c r="A497">
        <v>50</v>
      </c>
      <c r="B497" s="1" t="s">
        <v>280</v>
      </c>
      <c r="C497" s="1">
        <v>2016</v>
      </c>
      <c r="D497">
        <v>2586.07058823529</v>
      </c>
      <c r="E497">
        <v>5197.27058823529</v>
      </c>
      <c r="F497" s="13">
        <v>11465.8742816092</v>
      </c>
      <c r="G497" s="13">
        <v>13488.161637931</v>
      </c>
      <c r="H497">
        <v>5198.67959770115</v>
      </c>
      <c r="I497">
        <v>1968.66738505747</v>
      </c>
      <c r="J497" s="4">
        <v>3308.29836340747</v>
      </c>
      <c r="K497" s="4">
        <v>7819.70205623164</v>
      </c>
      <c r="L497">
        <v>0.225544997679178</v>
      </c>
      <c r="M497">
        <v>0.497447580608517</v>
      </c>
      <c r="N497">
        <v>0.332196991100262</v>
      </c>
      <c r="O497">
        <f t="shared" si="30"/>
        <v>0.233125328599435</v>
      </c>
      <c r="P497">
        <f t="shared" si="33"/>
        <v>0.148965112613279</v>
      </c>
      <c r="Q497">
        <v>0.385320900486518</v>
      </c>
      <c r="R497">
        <v>2.6399942558522</v>
      </c>
      <c r="S497">
        <v>0.725274291740365</v>
      </c>
      <c r="T497">
        <f t="shared" si="31"/>
        <v>0.346816724410551</v>
      </c>
      <c r="U497">
        <f t="shared" si="32"/>
        <v>0.196085427557588</v>
      </c>
      <c r="V497" s="4">
        <v>0.437673666407248</v>
      </c>
      <c r="W497" s="4">
        <v>0.600936405936293</v>
      </c>
    </row>
    <row r="498" spans="1:23">
      <c r="A498">
        <v>50</v>
      </c>
      <c r="B498" s="1" t="s">
        <v>280</v>
      </c>
      <c r="C498" s="1">
        <v>2017</v>
      </c>
      <c r="D498">
        <v>2859.84448818898</v>
      </c>
      <c r="E498">
        <v>5638.38188976378</v>
      </c>
      <c r="F498" s="13">
        <v>12328.055</v>
      </c>
      <c r="G498" s="13">
        <v>14506.1064285714</v>
      </c>
      <c r="H498">
        <v>5794.52571428571</v>
      </c>
      <c r="I498">
        <v>2132.65357142857</v>
      </c>
      <c r="J498" s="4">
        <v>3553.68762422848</v>
      </c>
      <c r="K498" s="4">
        <v>8604.10084736897</v>
      </c>
      <c r="L498">
        <v>0.23197856338157</v>
      </c>
      <c r="M498">
        <v>0.493542462179152</v>
      </c>
      <c r="N498">
        <v>0.330450907608645</v>
      </c>
      <c r="O498">
        <f t="shared" si="30"/>
        <v>0.234258759975197</v>
      </c>
      <c r="P498">
        <f t="shared" si="33"/>
        <v>0.152593506144106</v>
      </c>
      <c r="Q498">
        <v>0.388690233146115</v>
      </c>
      <c r="R498">
        <v>2.6438339378237</v>
      </c>
      <c r="S498">
        <v>0.725563783349234</v>
      </c>
      <c r="T498">
        <f t="shared" si="31"/>
        <v>0.344325798791421</v>
      </c>
      <c r="U498">
        <f t="shared" si="32"/>
        <v>0.196127255402506</v>
      </c>
      <c r="V498" s="4">
        <v>0.450732702878684</v>
      </c>
      <c r="W498" s="4">
        <v>0.627331053937973</v>
      </c>
    </row>
    <row r="499" spans="1:23">
      <c r="A499">
        <v>50</v>
      </c>
      <c r="B499" s="1" t="s">
        <v>280</v>
      </c>
      <c r="C499" s="1">
        <v>2018</v>
      </c>
      <c r="D499">
        <v>3264.01768172888</v>
      </c>
      <c r="E499">
        <v>6262.08251473477</v>
      </c>
      <c r="F499" s="13">
        <v>13050.5224199288</v>
      </c>
      <c r="G499" s="13">
        <v>15722.7138790036</v>
      </c>
      <c r="H499">
        <v>6082.3103202847</v>
      </c>
      <c r="I499">
        <v>2327.95800711744</v>
      </c>
      <c r="J499" s="4">
        <v>3920.89359708485</v>
      </c>
      <c r="K499" s="4">
        <v>9596.80229047371</v>
      </c>
      <c r="L499">
        <v>0.250106285151049</v>
      </c>
      <c r="M499">
        <v>0.536641096861381</v>
      </c>
      <c r="N499">
        <v>0.349229952236395</v>
      </c>
      <c r="O499">
        <f t="shared" si="30"/>
        <v>0.2460211927078</v>
      </c>
      <c r="P499">
        <f t="shared" si="33"/>
        <v>0.161302086741621</v>
      </c>
      <c r="Q499">
        <v>0.398282546062057</v>
      </c>
      <c r="R499">
        <v>2.68994650916779</v>
      </c>
      <c r="S499">
        <v>0.728993361417173</v>
      </c>
      <c r="T499">
        <f t="shared" si="31"/>
        <v>0.344319384037933</v>
      </c>
      <c r="U499">
        <f t="shared" si="32"/>
        <v>0.198282632153933</v>
      </c>
      <c r="V499" s="4">
        <v>0.488158530532294</v>
      </c>
      <c r="W499" s="4">
        <v>0.66111085969664</v>
      </c>
    </row>
    <row r="500" spans="1:23">
      <c r="A500">
        <v>50</v>
      </c>
      <c r="B500" s="1" t="s">
        <v>280</v>
      </c>
      <c r="C500" s="1">
        <v>2019</v>
      </c>
      <c r="D500">
        <v>3519.70450097847</v>
      </c>
      <c r="E500">
        <v>7092.49119373777</v>
      </c>
      <c r="F500" s="13">
        <v>13502.8425531915</v>
      </c>
      <c r="G500" s="13">
        <v>16940.309929078</v>
      </c>
      <c r="H500">
        <v>6334.00496453901</v>
      </c>
      <c r="I500">
        <v>2490.43617021277</v>
      </c>
      <c r="J500" s="4">
        <v>4192.93933971317</v>
      </c>
      <c r="K500" s="4">
        <v>10543.7697035711</v>
      </c>
      <c r="L500">
        <v>0.260663966650975</v>
      </c>
      <c r="M500">
        <v>0.555683887316725</v>
      </c>
      <c r="N500">
        <v>0.357195887832444</v>
      </c>
      <c r="O500">
        <f t="shared" si="30"/>
        <v>0.250572542232836</v>
      </c>
      <c r="P500">
        <f t="shared" si="33"/>
        <v>0.165902606974558</v>
      </c>
      <c r="Q500">
        <v>0.418675409330234</v>
      </c>
      <c r="R500">
        <v>2.84789117607934</v>
      </c>
      <c r="S500">
        <v>0.740117390477006</v>
      </c>
      <c r="T500">
        <f t="shared" si="31"/>
        <v>0.352392206726402</v>
      </c>
      <c r="U500">
        <f t="shared" si="32"/>
        <v>0.205124193181273</v>
      </c>
      <c r="V500" s="4">
        <v>0.502098424785772</v>
      </c>
      <c r="W500" s="4">
        <v>0.69501224828211</v>
      </c>
    </row>
    <row r="501" spans="1:21">
      <c r="A501">
        <v>50</v>
      </c>
      <c r="B501" s="1" t="s">
        <v>280</v>
      </c>
      <c r="C501" s="1">
        <v>2020</v>
      </c>
      <c r="D501">
        <v>3543.85964912281</v>
      </c>
      <c r="E501">
        <v>7089.66861598441</v>
      </c>
      <c r="F501" s="13">
        <v>12954.2407932011</v>
      </c>
      <c r="G501" s="13">
        <v>17399.3647308782</v>
      </c>
      <c r="H501">
        <v>5861.94900849858</v>
      </c>
      <c r="I501">
        <v>2485.52195467422</v>
      </c>
      <c r="J501" s="4">
        <v>4193.5821345941</v>
      </c>
      <c r="K501" s="4">
        <v>10434.2319686148</v>
      </c>
      <c r="L501">
        <v>0.273567529405718</v>
      </c>
      <c r="M501">
        <v>0.604553134799529</v>
      </c>
      <c r="N501">
        <v>0.376773521354942</v>
      </c>
      <c r="O501">
        <f t="shared" si="30"/>
        <v>0.260589588406517</v>
      </c>
      <c r="P501">
        <f t="shared" si="33"/>
        <v>0.1712697667746</v>
      </c>
      <c r="Q501">
        <v>0.407467095818881</v>
      </c>
      <c r="R501">
        <v>2.85238623728578</v>
      </c>
      <c r="S501">
        <v>0.740420628045709</v>
      </c>
      <c r="T501">
        <f t="shared" si="31"/>
        <v>0.354316502741105</v>
      </c>
      <c r="U501">
        <f t="shared" si="32"/>
        <v>0.203007037055106</v>
      </c>
    </row>
    <row r="502" spans="1:23">
      <c r="A502">
        <v>51</v>
      </c>
      <c r="B502" s="1" t="s">
        <v>284</v>
      </c>
      <c r="C502" s="1">
        <v>2011</v>
      </c>
      <c r="D502">
        <v>1218.87120115774</v>
      </c>
      <c r="E502">
        <v>3164.98552821997</v>
      </c>
      <c r="F502" s="13">
        <v>7700.10600444774</v>
      </c>
      <c r="G502" s="13">
        <v>8098.42772424018</v>
      </c>
      <c r="H502">
        <v>3804.84210526316</v>
      </c>
      <c r="I502">
        <v>1224.17420311342</v>
      </c>
      <c r="J502" s="4">
        <v>1834.00085215168</v>
      </c>
      <c r="K502" s="4">
        <v>4525.79889220281</v>
      </c>
      <c r="L502">
        <v>0.158292782002442</v>
      </c>
      <c r="M502">
        <v>0.320347380373998</v>
      </c>
      <c r="N502">
        <v>0.242623558872255</v>
      </c>
      <c r="O502">
        <f t="shared" si="30"/>
        <v>0.177737242027516</v>
      </c>
      <c r="P502">
        <f t="shared" si="33"/>
        <v>0.113351965809923</v>
      </c>
      <c r="Q502">
        <v>0.390814814429541</v>
      </c>
      <c r="R502">
        <v>2.58540452835105</v>
      </c>
      <c r="S502">
        <v>0.721091443910262</v>
      </c>
      <c r="T502">
        <f t="shared" si="31"/>
        <v>0.355019654254385</v>
      </c>
      <c r="U502">
        <f t="shared" si="32"/>
        <v>0.200452403781894</v>
      </c>
      <c r="V502" s="4">
        <v>0.242608725303978</v>
      </c>
      <c r="W502" s="4">
        <v>0.518538594589752</v>
      </c>
    </row>
    <row r="503" spans="1:23">
      <c r="A503">
        <v>51</v>
      </c>
      <c r="B503" s="1" t="s">
        <v>284</v>
      </c>
      <c r="C503" s="1">
        <v>2012</v>
      </c>
      <c r="D503">
        <v>1513.07636363636</v>
      </c>
      <c r="E503">
        <v>4061.97090909091</v>
      </c>
      <c r="F503" s="13">
        <v>8627.92641648271</v>
      </c>
      <c r="G503" s="13">
        <v>9268.0625459897</v>
      </c>
      <c r="H503">
        <v>4133.57100809419</v>
      </c>
      <c r="I503">
        <v>1380.76747608536</v>
      </c>
      <c r="J503" s="4">
        <v>2169.17924728896</v>
      </c>
      <c r="K503" s="4">
        <v>5322.56006804168</v>
      </c>
      <c r="L503">
        <v>0.175369641626266</v>
      </c>
      <c r="M503">
        <v>0.366045813818976</v>
      </c>
      <c r="N503">
        <v>0.267960129972247</v>
      </c>
      <c r="O503">
        <f t="shared" si="30"/>
        <v>0.193591341951515</v>
      </c>
      <c r="P503">
        <f t="shared" si="33"/>
        <v>0.122912590591071</v>
      </c>
      <c r="Q503">
        <v>0.438276164941132</v>
      </c>
      <c r="R503">
        <v>2.94182110995769</v>
      </c>
      <c r="S503">
        <v>0.746310151550552</v>
      </c>
      <c r="T503">
        <f t="shared" si="31"/>
        <v>0.377320789269592</v>
      </c>
      <c r="U503">
        <f t="shared" si="32"/>
        <v>0.217769765049325</v>
      </c>
      <c r="V503" s="4">
        <v>0.267581967775103</v>
      </c>
      <c r="W503" s="4">
        <v>0.579098465524249</v>
      </c>
    </row>
    <row r="504" spans="1:23">
      <c r="A504">
        <v>51</v>
      </c>
      <c r="B504" s="1" t="s">
        <v>284</v>
      </c>
      <c r="C504" s="1">
        <v>2013</v>
      </c>
      <c r="D504">
        <v>1968.79649890591</v>
      </c>
      <c r="E504">
        <v>4615.01823486506</v>
      </c>
      <c r="F504" s="13">
        <v>9452.05852231163</v>
      </c>
      <c r="G504" s="13">
        <v>10256.9202633504</v>
      </c>
      <c r="H504">
        <v>4403.69275786394</v>
      </c>
      <c r="I504">
        <v>1497.56839795172</v>
      </c>
      <c r="J504" s="4">
        <v>2566.07882715394</v>
      </c>
      <c r="K504" s="4">
        <v>5930.42600658664</v>
      </c>
      <c r="L504">
        <v>0.208292880779203</v>
      </c>
      <c r="M504">
        <v>0.447078533212861</v>
      </c>
      <c r="N504">
        <v>0.308952501852294</v>
      </c>
      <c r="O504">
        <f t="shared" si="30"/>
        <v>0.220258600753608</v>
      </c>
      <c r="P504">
        <f t="shared" si="33"/>
        <v>0.140759691884518</v>
      </c>
      <c r="Q504">
        <v>0.449941904233696</v>
      </c>
      <c r="R504">
        <v>3.08167442714282</v>
      </c>
      <c r="S504">
        <v>0.755002507463585</v>
      </c>
      <c r="T504">
        <f t="shared" si="31"/>
        <v>0.383211275537919</v>
      </c>
      <c r="U504">
        <f t="shared" si="32"/>
        <v>0.221850657111585</v>
      </c>
      <c r="V504" s="4">
        <v>0.318742209436899</v>
      </c>
      <c r="W504" s="4">
        <v>0.592357615167315</v>
      </c>
    </row>
    <row r="505" spans="1:23">
      <c r="A505">
        <v>51</v>
      </c>
      <c r="B505" s="1" t="s">
        <v>284</v>
      </c>
      <c r="C505" s="1">
        <v>2014</v>
      </c>
      <c r="D505">
        <v>2357.10161229846</v>
      </c>
      <c r="E505">
        <v>5096.96287964004</v>
      </c>
      <c r="F505" s="13">
        <v>10193.9019607843</v>
      </c>
      <c r="G505" s="13">
        <v>11022.9164851126</v>
      </c>
      <c r="H505">
        <v>4683.62018881627</v>
      </c>
      <c r="I505">
        <v>1639.0755265069</v>
      </c>
      <c r="J505" s="4">
        <v>2902.98855447223</v>
      </c>
      <c r="K505" s="4">
        <v>6389.03136922425</v>
      </c>
      <c r="L505">
        <v>0.231226631506382</v>
      </c>
      <c r="M505">
        <v>0.503264892812368</v>
      </c>
      <c r="N505">
        <v>0.334781245287276</v>
      </c>
      <c r="O505">
        <f t="shared" si="30"/>
        <v>0.237044476157142</v>
      </c>
      <c r="P505">
        <f t="shared" si="33"/>
        <v>0.152523800506904</v>
      </c>
      <c r="Q505">
        <v>0.462396942453837</v>
      </c>
      <c r="R505">
        <v>3.10965711903611</v>
      </c>
      <c r="S505">
        <v>0.756670697570375</v>
      </c>
      <c r="T505">
        <f t="shared" si="31"/>
        <v>0.388337964435385</v>
      </c>
      <c r="U505">
        <f t="shared" si="32"/>
        <v>0.226442005118722</v>
      </c>
      <c r="V505" s="4">
        <v>0.350369740781491</v>
      </c>
      <c r="W505" s="4">
        <v>0.594248887145484</v>
      </c>
    </row>
    <row r="506" spans="1:23">
      <c r="A506">
        <v>51</v>
      </c>
      <c r="B506" s="1" t="s">
        <v>284</v>
      </c>
      <c r="C506" s="1">
        <v>2015</v>
      </c>
      <c r="D506">
        <v>2547.49664229219</v>
      </c>
      <c r="E506">
        <v>6114.81122220564</v>
      </c>
      <c r="F506" s="13">
        <v>11010.0672451193</v>
      </c>
      <c r="G506" s="13">
        <v>12717.1200289226</v>
      </c>
      <c r="H506">
        <v>5008.47360809834</v>
      </c>
      <c r="I506">
        <v>1846.86550976139</v>
      </c>
      <c r="J506" s="4">
        <v>3181.48734177215</v>
      </c>
      <c r="K506" s="4">
        <v>7172.31012658228</v>
      </c>
      <c r="L506">
        <v>0.231378844976763</v>
      </c>
      <c r="M506">
        <v>0.508637329779092</v>
      </c>
      <c r="N506">
        <v>0.33715016839307</v>
      </c>
      <c r="O506">
        <f t="shared" si="30"/>
        <v>0.237253243649746</v>
      </c>
      <c r="P506">
        <f t="shared" si="33"/>
        <v>0.152188831219464</v>
      </c>
      <c r="Q506">
        <v>0.480833019449269</v>
      </c>
      <c r="R506">
        <v>3.31091310649667</v>
      </c>
      <c r="S506">
        <v>0.768030583011991</v>
      </c>
      <c r="T506">
        <f t="shared" si="31"/>
        <v>0.404044967090171</v>
      </c>
      <c r="U506">
        <f t="shared" si="32"/>
        <v>0.235146687549476</v>
      </c>
      <c r="V506" s="4">
        <v>0.336404241043037</v>
      </c>
      <c r="W506" s="4">
        <v>0.629275138708109</v>
      </c>
    </row>
    <row r="507" spans="1:23">
      <c r="A507">
        <v>51</v>
      </c>
      <c r="B507" s="1" t="s">
        <v>284</v>
      </c>
      <c r="C507" s="1">
        <v>2016</v>
      </c>
      <c r="D507">
        <v>2824.80669144981</v>
      </c>
      <c r="E507">
        <v>6576.40520446097</v>
      </c>
      <c r="F507" s="13">
        <v>11465.8742816092</v>
      </c>
      <c r="G507" s="13">
        <v>13488.161637931</v>
      </c>
      <c r="H507">
        <v>5198.67959770115</v>
      </c>
      <c r="I507">
        <v>1968.66738505747</v>
      </c>
      <c r="J507" s="4">
        <v>3308.29836340747</v>
      </c>
      <c r="K507" s="4">
        <v>7819.70205623164</v>
      </c>
      <c r="L507">
        <v>0.246366445512201</v>
      </c>
      <c r="M507">
        <v>0.543370030478305</v>
      </c>
      <c r="N507">
        <v>0.352067242299573</v>
      </c>
      <c r="O507">
        <f t="shared" si="30"/>
        <v>0.249281713168811</v>
      </c>
      <c r="P507">
        <f t="shared" si="33"/>
        <v>0.160509688513389</v>
      </c>
      <c r="Q507">
        <v>0.487568682893522</v>
      </c>
      <c r="R507">
        <v>3.34053647374718</v>
      </c>
      <c r="S507">
        <v>0.769613731839765</v>
      </c>
      <c r="T507">
        <f t="shared" si="31"/>
        <v>0.401863474861162</v>
      </c>
      <c r="U507">
        <f t="shared" si="32"/>
        <v>0.23584642754559</v>
      </c>
      <c r="V507" s="4">
        <v>0.377347817316099</v>
      </c>
      <c r="W507" s="4">
        <v>0.633816249284036</v>
      </c>
    </row>
    <row r="508" spans="1:23">
      <c r="A508">
        <v>51</v>
      </c>
      <c r="B508" s="1" t="s">
        <v>284</v>
      </c>
      <c r="C508" s="1">
        <v>2017</v>
      </c>
      <c r="D508">
        <v>3095.65917602996</v>
      </c>
      <c r="E508">
        <v>6564.03370786517</v>
      </c>
      <c r="F508" s="13">
        <v>12328.055</v>
      </c>
      <c r="G508" s="13">
        <v>14506.1064285714</v>
      </c>
      <c r="H508">
        <v>5794.52571428571</v>
      </c>
      <c r="I508">
        <v>2132.65357142857</v>
      </c>
      <c r="J508" s="4">
        <v>3553.68762422848</v>
      </c>
      <c r="K508" s="4">
        <v>8604.10084736897</v>
      </c>
      <c r="L508">
        <v>0.251106859600315</v>
      </c>
      <c r="M508">
        <v>0.534238577697219</v>
      </c>
      <c r="N508">
        <v>0.348210888099993</v>
      </c>
      <c r="O508">
        <f t="shared" si="30"/>
        <v>0.248769759768257</v>
      </c>
      <c r="P508">
        <f t="shared" si="33"/>
        <v>0.163123445907532</v>
      </c>
      <c r="Q508">
        <v>0.452501416571476</v>
      </c>
      <c r="R508">
        <v>3.07787152859909</v>
      </c>
      <c r="S508">
        <v>0.7547740302786</v>
      </c>
      <c r="T508">
        <f t="shared" si="31"/>
        <v>0.379406629328589</v>
      </c>
      <c r="U508">
        <f t="shared" si="32"/>
        <v>0.221203086928068</v>
      </c>
      <c r="V508" s="4">
        <v>0.385230521723831</v>
      </c>
      <c r="W508" s="4">
        <v>0.58025501446547</v>
      </c>
    </row>
    <row r="509" spans="1:23">
      <c r="A509">
        <v>51</v>
      </c>
      <c r="B509" s="1" t="s">
        <v>284</v>
      </c>
      <c r="C509" s="1">
        <v>2018</v>
      </c>
      <c r="D509">
        <v>3309.24719101124</v>
      </c>
      <c r="E509">
        <v>6893.6329588015</v>
      </c>
      <c r="F509" s="13">
        <v>13050.5224199288</v>
      </c>
      <c r="G509" s="13">
        <v>15722.7138790036</v>
      </c>
      <c r="H509">
        <v>6082.3103202847</v>
      </c>
      <c r="I509">
        <v>2327.95800711744</v>
      </c>
      <c r="J509" s="4">
        <v>3920.89359708485</v>
      </c>
      <c r="K509" s="4">
        <v>9596.80229047371</v>
      </c>
      <c r="L509">
        <v>0.253572009190823</v>
      </c>
      <c r="M509">
        <v>0.544077335215007</v>
      </c>
      <c r="N509">
        <v>0.352364044731766</v>
      </c>
      <c r="O509">
        <f t="shared" si="30"/>
        <v>0.248582861568439</v>
      </c>
      <c r="P509">
        <f t="shared" si="33"/>
        <v>0.163172533218825</v>
      </c>
      <c r="Q509">
        <v>0.438450576144326</v>
      </c>
      <c r="R509">
        <v>2.96123595774712</v>
      </c>
      <c r="S509">
        <v>0.747553538676668</v>
      </c>
      <c r="T509">
        <f t="shared" si="31"/>
        <v>0.366324205519497</v>
      </c>
      <c r="U509">
        <f t="shared" si="32"/>
        <v>0.214000591229059</v>
      </c>
      <c r="V509" s="4">
        <v>0.346611463469711</v>
      </c>
      <c r="W509" s="4">
        <v>0.546567937214796</v>
      </c>
    </row>
    <row r="510" spans="1:23">
      <c r="A510">
        <v>51</v>
      </c>
      <c r="B510" s="1" t="s">
        <v>284</v>
      </c>
      <c r="C510" s="1">
        <v>2019</v>
      </c>
      <c r="D510">
        <v>3578.55223880597</v>
      </c>
      <c r="E510">
        <v>8027.97014925373</v>
      </c>
      <c r="F510" s="13">
        <v>13502.8425531915</v>
      </c>
      <c r="G510" s="13">
        <v>16940.309929078</v>
      </c>
      <c r="H510">
        <v>6334.00496453901</v>
      </c>
      <c r="I510">
        <v>2490.43617021277</v>
      </c>
      <c r="J510" s="4">
        <v>4192.93933971317</v>
      </c>
      <c r="K510" s="4">
        <v>10543.7697035711</v>
      </c>
      <c r="L510">
        <v>0.265022140686974</v>
      </c>
      <c r="M510">
        <v>0.564974650136924</v>
      </c>
      <c r="N510">
        <v>0.361012013892681</v>
      </c>
      <c r="O510">
        <f t="shared" si="30"/>
        <v>0.253699132666628</v>
      </c>
      <c r="P510">
        <f t="shared" si="33"/>
        <v>0.168209835224498</v>
      </c>
      <c r="Q510">
        <v>0.47389747784211</v>
      </c>
      <c r="R510">
        <v>3.22351973733495</v>
      </c>
      <c r="S510">
        <v>0.763230655426982</v>
      </c>
      <c r="T510">
        <f t="shared" si="31"/>
        <v>0.381155780887635</v>
      </c>
      <c r="U510">
        <f t="shared" si="32"/>
        <v>0.226063271440468</v>
      </c>
      <c r="V510" s="4">
        <v>0.365757903189032</v>
      </c>
      <c r="W510" s="4">
        <v>0.592047653897388</v>
      </c>
    </row>
    <row r="511" spans="1:21">
      <c r="A511">
        <v>51</v>
      </c>
      <c r="B511" s="1" t="s">
        <v>284</v>
      </c>
      <c r="C511" s="1">
        <v>2020</v>
      </c>
      <c r="D511">
        <v>3739.77695167286</v>
      </c>
      <c r="E511">
        <v>8661.71003717472</v>
      </c>
      <c r="F511" s="13">
        <v>12954.2407932011</v>
      </c>
      <c r="G511" s="13">
        <v>17399.3647308782</v>
      </c>
      <c r="H511">
        <v>5861.94900849858</v>
      </c>
      <c r="I511">
        <v>2485.52195467422</v>
      </c>
      <c r="J511" s="4">
        <v>4193.5821345941</v>
      </c>
      <c r="K511" s="4">
        <v>10434.2319686148</v>
      </c>
      <c r="L511">
        <v>0.288691325981499</v>
      </c>
      <c r="M511">
        <v>0.63797500562543</v>
      </c>
      <c r="N511">
        <v>0.389490073679013</v>
      </c>
      <c r="O511">
        <f t="shared" si="30"/>
        <v>0.271090498739341</v>
      </c>
      <c r="P511">
        <f t="shared" si="33"/>
        <v>0.17904292370848</v>
      </c>
      <c r="Q511">
        <v>0.49781760260494</v>
      </c>
      <c r="R511">
        <v>3.48486563189904</v>
      </c>
      <c r="S511">
        <v>0.777027879522766</v>
      </c>
      <c r="T511">
        <f t="shared" si="31"/>
        <v>0.401349512389084</v>
      </c>
      <c r="U511">
        <f t="shared" si="32"/>
        <v>0.237337641787021</v>
      </c>
    </row>
    <row r="512" spans="1:23">
      <c r="A512">
        <v>52</v>
      </c>
      <c r="B512" s="1" t="s">
        <v>288</v>
      </c>
      <c r="C512" s="1">
        <v>2011</v>
      </c>
      <c r="D512">
        <v>2553.42641843972</v>
      </c>
      <c r="E512">
        <v>5257.67287234043</v>
      </c>
      <c r="F512" s="13">
        <v>7700.10600444774</v>
      </c>
      <c r="G512" s="13">
        <v>8098.42772424018</v>
      </c>
      <c r="H512">
        <v>3804.84210526316</v>
      </c>
      <c r="I512">
        <v>1224.17420311342</v>
      </c>
      <c r="J512" s="4">
        <v>1834.00085215168</v>
      </c>
      <c r="K512" s="4">
        <v>4525.79889220281</v>
      </c>
      <c r="L512">
        <v>0.331609255374511</v>
      </c>
      <c r="M512">
        <v>0.671099180412142</v>
      </c>
      <c r="N512">
        <v>0.40159147241436</v>
      </c>
      <c r="O512">
        <f t="shared" si="30"/>
        <v>0.311687311694797</v>
      </c>
      <c r="P512">
        <f t="shared" si="33"/>
        <v>0.211244623724227</v>
      </c>
      <c r="Q512">
        <v>0.649221435489655</v>
      </c>
      <c r="R512">
        <v>4.29487311443803</v>
      </c>
      <c r="S512">
        <v>0.811138061595243</v>
      </c>
      <c r="T512">
        <f t="shared" si="31"/>
        <v>0.477638260513542</v>
      </c>
      <c r="U512">
        <f t="shared" si="32"/>
        <v>0.294022057088418</v>
      </c>
      <c r="V512" s="4">
        <v>0.68384866246808</v>
      </c>
      <c r="W512" s="4">
        <v>1.63154278253024</v>
      </c>
    </row>
    <row r="513" spans="1:23">
      <c r="A513">
        <v>52</v>
      </c>
      <c r="B513" s="1" t="s">
        <v>288</v>
      </c>
      <c r="C513" s="1">
        <v>2012</v>
      </c>
      <c r="D513">
        <v>3034.78549314463</v>
      </c>
      <c r="E513">
        <v>6064.84741264927</v>
      </c>
      <c r="F513" s="13">
        <v>8627.92641648271</v>
      </c>
      <c r="G513" s="13">
        <v>9268.0625459897</v>
      </c>
      <c r="H513">
        <v>4133.57100809419</v>
      </c>
      <c r="I513">
        <v>1380.76747608536</v>
      </c>
      <c r="J513" s="4">
        <v>2169.17924728896</v>
      </c>
      <c r="K513" s="4">
        <v>5322.56006804168</v>
      </c>
      <c r="L513">
        <v>0.351739844158499</v>
      </c>
      <c r="M513">
        <v>0.734180079936218</v>
      </c>
      <c r="N513">
        <v>0.423358616807097</v>
      </c>
      <c r="O513">
        <f t="shared" si="30"/>
        <v>0.325009250285667</v>
      </c>
      <c r="P513">
        <f t="shared" si="33"/>
        <v>0.219404957624118</v>
      </c>
      <c r="Q513">
        <v>0.654381364233837</v>
      </c>
      <c r="R513">
        <v>4.39237418152681</v>
      </c>
      <c r="S513">
        <v>0.814552928573503</v>
      </c>
      <c r="T513">
        <f t="shared" si="31"/>
        <v>0.474997204626378</v>
      </c>
      <c r="U513">
        <f t="shared" si="32"/>
        <v>0.293619433729434</v>
      </c>
      <c r="V513" s="4">
        <v>0.718792588890503</v>
      </c>
      <c r="W513" s="4">
        <v>1.70426576546334</v>
      </c>
    </row>
    <row r="514" spans="1:23">
      <c r="A514">
        <v>52</v>
      </c>
      <c r="B514" s="1" t="s">
        <v>288</v>
      </c>
      <c r="C514" s="1">
        <v>2013</v>
      </c>
      <c r="D514">
        <v>3606.14197530864</v>
      </c>
      <c r="E514">
        <v>6793.18783068783</v>
      </c>
      <c r="F514" s="13">
        <v>9452.05852231163</v>
      </c>
      <c r="G514" s="13">
        <v>10256.9202633504</v>
      </c>
      <c r="H514">
        <v>4403.69275786394</v>
      </c>
      <c r="I514">
        <v>1497.56839795172</v>
      </c>
      <c r="J514" s="4">
        <v>2566.07882715394</v>
      </c>
      <c r="K514" s="4">
        <v>5930.42600658664</v>
      </c>
      <c r="L514">
        <v>0.381519217935048</v>
      </c>
      <c r="M514">
        <v>0.818890457075811</v>
      </c>
      <c r="N514">
        <v>0.450214279749602</v>
      </c>
      <c r="O514">
        <f t="shared" si="30"/>
        <v>0.340976876819075</v>
      </c>
      <c r="P514">
        <f t="shared" si="33"/>
        <v>0.230803731829772</v>
      </c>
      <c r="Q514">
        <v>0.662302880033197</v>
      </c>
      <c r="R514">
        <v>4.53614528723972</v>
      </c>
      <c r="S514">
        <v>0.819368902347107</v>
      </c>
      <c r="T514">
        <f t="shared" si="31"/>
        <v>0.477680949327894</v>
      </c>
      <c r="U514">
        <f t="shared" si="32"/>
        <v>0.2956061769906</v>
      </c>
      <c r="V514" s="4">
        <v>0.817517897871954</v>
      </c>
      <c r="W514" s="4">
        <v>1.7320922299849</v>
      </c>
    </row>
    <row r="515" spans="1:23">
      <c r="A515">
        <v>52</v>
      </c>
      <c r="B515" s="1" t="s">
        <v>288</v>
      </c>
      <c r="C515" s="1">
        <v>2014</v>
      </c>
      <c r="D515">
        <v>4058.33187006146</v>
      </c>
      <c r="E515">
        <v>7271.1237928007</v>
      </c>
      <c r="F515" s="13">
        <v>10193.9019607843</v>
      </c>
      <c r="G515" s="13">
        <v>11022.9164851126</v>
      </c>
      <c r="H515">
        <v>4683.62018881627</v>
      </c>
      <c r="I515">
        <v>1639.0755265069</v>
      </c>
      <c r="J515" s="4">
        <v>2902.98855447223</v>
      </c>
      <c r="K515" s="4">
        <v>6389.03136922425</v>
      </c>
      <c r="L515">
        <v>0.39811368460024</v>
      </c>
      <c r="M515">
        <v>0.866494657220946</v>
      </c>
      <c r="N515">
        <v>0.464236344780694</v>
      </c>
      <c r="O515">
        <f t="shared" ref="O515:O571" si="34">D515/(D515+J515+H515)</f>
        <v>0.348506016888477</v>
      </c>
      <c r="P515">
        <f t="shared" si="33"/>
        <v>0.236565389763453</v>
      </c>
      <c r="Q515">
        <v>0.65963702098451</v>
      </c>
      <c r="R515">
        <v>4.43611272037994</v>
      </c>
      <c r="S515">
        <v>0.81604502124266</v>
      </c>
      <c r="T515">
        <f t="shared" ref="T515:T571" si="35">E515/(E515+K515+I515)</f>
        <v>0.475260746166215</v>
      </c>
      <c r="U515">
        <f t="shared" ref="U515:U571" si="36">E515/(E515+K515+G515)</f>
        <v>0.294579373942867</v>
      </c>
      <c r="V515" s="4">
        <v>0.76623382183604</v>
      </c>
      <c r="W515" s="4">
        <v>1.51091096649423</v>
      </c>
    </row>
    <row r="516" spans="1:23">
      <c r="A516">
        <v>52</v>
      </c>
      <c r="B516" s="1" t="s">
        <v>288</v>
      </c>
      <c r="C516" s="1">
        <v>2015</v>
      </c>
      <c r="D516">
        <v>4115.29329303018</v>
      </c>
      <c r="E516">
        <v>7571.43295220572</v>
      </c>
      <c r="F516" s="13">
        <v>11010.0672451193</v>
      </c>
      <c r="G516" s="13">
        <v>12717.1200289226</v>
      </c>
      <c r="H516">
        <v>5008.47360809834</v>
      </c>
      <c r="I516">
        <v>1846.86550976139</v>
      </c>
      <c r="J516" s="4">
        <v>3181.48734177215</v>
      </c>
      <c r="K516" s="4">
        <v>7172.31012658228</v>
      </c>
      <c r="L516">
        <v>0.373775491230943</v>
      </c>
      <c r="M516">
        <v>0.82166616319512</v>
      </c>
      <c r="N516">
        <v>0.451051998327704</v>
      </c>
      <c r="O516">
        <f t="shared" si="34"/>
        <v>0.334433828980367</v>
      </c>
      <c r="P516">
        <f t="shared" si="33"/>
        <v>0.224795296275101</v>
      </c>
      <c r="Q516">
        <v>0.59537323977331</v>
      </c>
      <c r="R516">
        <v>4.09961251222019</v>
      </c>
      <c r="S516">
        <v>0.803906669849189</v>
      </c>
      <c r="T516">
        <f t="shared" si="35"/>
        <v>0.456368608287909</v>
      </c>
      <c r="U516">
        <f t="shared" si="36"/>
        <v>0.275717224273252</v>
      </c>
      <c r="V516" s="4">
        <v>0.75904219847044</v>
      </c>
      <c r="W516" s="4">
        <v>1.34999653632917</v>
      </c>
    </row>
    <row r="517" spans="1:23">
      <c r="A517">
        <v>52</v>
      </c>
      <c r="B517" s="1" t="s">
        <v>288</v>
      </c>
      <c r="C517" s="1">
        <v>2016</v>
      </c>
      <c r="D517">
        <v>4372.12227074236</v>
      </c>
      <c r="E517">
        <v>8157.82096069869</v>
      </c>
      <c r="F517" s="13">
        <v>11465.8742816092</v>
      </c>
      <c r="G517" s="13">
        <v>13488.161637931</v>
      </c>
      <c r="H517">
        <v>5198.67959770115</v>
      </c>
      <c r="I517">
        <v>1968.66738505747</v>
      </c>
      <c r="J517" s="4">
        <v>3308.29836340747</v>
      </c>
      <c r="K517" s="4">
        <v>7819.70205623164</v>
      </c>
      <c r="L517">
        <v>0.381316083131582</v>
      </c>
      <c r="M517">
        <v>0.841006295651632</v>
      </c>
      <c r="N517">
        <v>0.456818804823236</v>
      </c>
      <c r="O517">
        <f t="shared" si="34"/>
        <v>0.33947420177147</v>
      </c>
      <c r="P517">
        <f t="shared" si="33"/>
        <v>0.228353438092282</v>
      </c>
      <c r="Q517">
        <v>0.604813404501136</v>
      </c>
      <c r="R517">
        <v>4.14382897924656</v>
      </c>
      <c r="S517">
        <v>0.805592292427561</v>
      </c>
      <c r="T517">
        <f t="shared" si="35"/>
        <v>0.454571180733438</v>
      </c>
      <c r="U517">
        <f t="shared" si="36"/>
        <v>0.276858354260327</v>
      </c>
      <c r="V517" s="4">
        <v>0.549718142698853</v>
      </c>
      <c r="W517" s="4">
        <v>0.928411688575385</v>
      </c>
    </row>
    <row r="518" spans="1:23">
      <c r="A518">
        <v>52</v>
      </c>
      <c r="B518" s="1" t="s">
        <v>288</v>
      </c>
      <c r="C518" s="1">
        <v>2017</v>
      </c>
      <c r="D518">
        <v>4744.91228070175</v>
      </c>
      <c r="E518">
        <v>9322.48245614035</v>
      </c>
      <c r="F518" s="13">
        <v>12328.055</v>
      </c>
      <c r="G518" s="13">
        <v>14506.1064285714</v>
      </c>
      <c r="H518">
        <v>5794.52571428571</v>
      </c>
      <c r="I518">
        <v>2132.65357142857</v>
      </c>
      <c r="J518" s="4">
        <v>3553.68762422848</v>
      </c>
      <c r="K518" s="4">
        <v>8604.10084736897</v>
      </c>
      <c r="L518">
        <v>0.384887338732813</v>
      </c>
      <c r="M518">
        <v>0.818861200150297</v>
      </c>
      <c r="N518">
        <v>0.450205436282127</v>
      </c>
      <c r="O518">
        <f t="shared" si="34"/>
        <v>0.336682749370521</v>
      </c>
      <c r="P518">
        <f t="shared" si="33"/>
        <v>0.230037895265684</v>
      </c>
      <c r="Q518">
        <v>0.642659179569968</v>
      </c>
      <c r="R518">
        <v>4.37130651739918</v>
      </c>
      <c r="S518">
        <v>0.813825556824821</v>
      </c>
      <c r="T518">
        <f t="shared" si="35"/>
        <v>0.464747612995582</v>
      </c>
      <c r="U518">
        <f t="shared" si="36"/>
        <v>0.28744092867879</v>
      </c>
      <c r="V518" s="4">
        <v>0.550938717401041</v>
      </c>
      <c r="W518" s="4">
        <v>1.01245485516148</v>
      </c>
    </row>
    <row r="519" spans="1:23">
      <c r="A519">
        <v>52</v>
      </c>
      <c r="B519" s="1" t="s">
        <v>288</v>
      </c>
      <c r="C519" s="1">
        <v>2018</v>
      </c>
      <c r="D519">
        <v>5295.22907488987</v>
      </c>
      <c r="E519">
        <v>10783.2599118943</v>
      </c>
      <c r="F519" s="13">
        <v>13050.5224199288</v>
      </c>
      <c r="G519" s="13">
        <v>15722.7138790036</v>
      </c>
      <c r="H519">
        <v>6082.3103202847</v>
      </c>
      <c r="I519">
        <v>2327.95800711744</v>
      </c>
      <c r="J519" s="4">
        <v>3920.89359708485</v>
      </c>
      <c r="K519" s="4">
        <v>9596.80229047371</v>
      </c>
      <c r="L519">
        <v>0.405748437074349</v>
      </c>
      <c r="M519">
        <v>0.870595019992668</v>
      </c>
      <c r="N519">
        <v>0.465410744008118</v>
      </c>
      <c r="O519">
        <f t="shared" si="34"/>
        <v>0.346128853691689</v>
      </c>
      <c r="P519">
        <f t="shared" si="33"/>
        <v>0.23780991941239</v>
      </c>
      <c r="Q519">
        <v>0.685839607263633</v>
      </c>
      <c r="R519">
        <v>4.63206805231272</v>
      </c>
      <c r="S519">
        <v>0.822445327238302</v>
      </c>
      <c r="T519">
        <f t="shared" si="35"/>
        <v>0.474865699978107</v>
      </c>
      <c r="U519">
        <f t="shared" si="36"/>
        <v>0.298682292120419</v>
      </c>
      <c r="V519" s="4">
        <v>0.623545199819844</v>
      </c>
      <c r="W519" s="4">
        <v>1.00020275841561</v>
      </c>
    </row>
    <row r="520" spans="1:23">
      <c r="A520">
        <v>52</v>
      </c>
      <c r="B520" s="1" t="s">
        <v>288</v>
      </c>
      <c r="C520" s="1">
        <v>2019</v>
      </c>
      <c r="D520">
        <v>5787.33920704846</v>
      </c>
      <c r="E520">
        <v>11770.1674008811</v>
      </c>
      <c r="F520" s="13">
        <v>13502.8425531915</v>
      </c>
      <c r="G520" s="13">
        <v>16940.309929078</v>
      </c>
      <c r="H520">
        <v>6334.00496453901</v>
      </c>
      <c r="I520">
        <v>2490.43617021277</v>
      </c>
      <c r="J520" s="4">
        <v>4192.93933971317</v>
      </c>
      <c r="K520" s="4">
        <v>10543.7697035711</v>
      </c>
      <c r="L520">
        <v>0.428601546989125</v>
      </c>
      <c r="M520">
        <v>0.913693506627945</v>
      </c>
      <c r="N520">
        <v>0.477450283163647</v>
      </c>
      <c r="O520">
        <f t="shared" si="34"/>
        <v>0.354740629770205</v>
      </c>
      <c r="P520">
        <f t="shared" si="33"/>
        <v>0.246446764142438</v>
      </c>
      <c r="Q520">
        <v>0.694802364901104</v>
      </c>
      <c r="R520">
        <v>4.72614698648369</v>
      </c>
      <c r="S520">
        <v>0.825362499013655</v>
      </c>
      <c r="T520">
        <f t="shared" si="35"/>
        <v>0.474519846582983</v>
      </c>
      <c r="U520">
        <f t="shared" si="36"/>
        <v>0.299844431885988</v>
      </c>
      <c r="V520" s="4">
        <v>0.63443702913908</v>
      </c>
      <c r="W520" s="4">
        <v>1.04454391437207</v>
      </c>
    </row>
    <row r="521" spans="1:21">
      <c r="A521">
        <v>52</v>
      </c>
      <c r="B521" s="1" t="s">
        <v>288</v>
      </c>
      <c r="C521" s="1">
        <v>2020</v>
      </c>
      <c r="D521">
        <v>5961.23348017621</v>
      </c>
      <c r="E521">
        <v>11933.0396475771</v>
      </c>
      <c r="F521" s="13">
        <v>12954.2407932011</v>
      </c>
      <c r="G521" s="13">
        <v>17399.3647308782</v>
      </c>
      <c r="H521">
        <v>5861.94900849858</v>
      </c>
      <c r="I521">
        <v>2485.52195467422</v>
      </c>
      <c r="J521" s="4">
        <v>4193.5821345941</v>
      </c>
      <c r="K521" s="4">
        <v>10434.2319686148</v>
      </c>
      <c r="L521">
        <v>0.460176213746535</v>
      </c>
      <c r="M521">
        <v>1.016937109404</v>
      </c>
      <c r="N521">
        <v>0.504198720258811</v>
      </c>
      <c r="O521">
        <f t="shared" si="34"/>
        <v>0.372187118958833</v>
      </c>
      <c r="P521">
        <f t="shared" si="33"/>
        <v>0.257960921248169</v>
      </c>
      <c r="Q521">
        <v>0.685831915828504</v>
      </c>
      <c r="R521">
        <v>4.80101961084515</v>
      </c>
      <c r="S521">
        <v>0.82761651104739</v>
      </c>
      <c r="T521">
        <f t="shared" si="35"/>
        <v>0.48014882566625</v>
      </c>
      <c r="U521">
        <f t="shared" si="36"/>
        <v>0.300076665862042</v>
      </c>
    </row>
    <row r="522" spans="1:23">
      <c r="A522">
        <v>53</v>
      </c>
      <c r="B522" s="1" t="s">
        <v>291</v>
      </c>
      <c r="C522" s="1">
        <v>2011</v>
      </c>
      <c r="D522">
        <v>725.261054209343</v>
      </c>
      <c r="E522">
        <v>2578.46615038721</v>
      </c>
      <c r="F522" s="13">
        <v>7700.10600444774</v>
      </c>
      <c r="G522" s="13">
        <v>8098.42772424018</v>
      </c>
      <c r="H522">
        <v>3804.84210526316</v>
      </c>
      <c r="I522">
        <v>1224.17420311342</v>
      </c>
      <c r="J522" s="4">
        <v>1834.00085215168</v>
      </c>
      <c r="K522" s="4">
        <v>4525.79889220281</v>
      </c>
      <c r="L522">
        <v>0.0941884506252794</v>
      </c>
      <c r="M522">
        <v>0.190615282880229</v>
      </c>
      <c r="N522">
        <v>0.160098132134765</v>
      </c>
      <c r="O522">
        <f t="shared" si="34"/>
        <v>0.113961219503113</v>
      </c>
      <c r="P522">
        <f t="shared" si="33"/>
        <v>0.0706925670776699</v>
      </c>
      <c r="Q522">
        <v>0.318390956638331</v>
      </c>
      <c r="R522">
        <v>2.10629021901413</v>
      </c>
      <c r="S522">
        <v>0.678072578705354</v>
      </c>
      <c r="T522">
        <f t="shared" si="35"/>
        <v>0.309597761875662</v>
      </c>
      <c r="U522">
        <f t="shared" si="36"/>
        <v>0.169605884295248</v>
      </c>
      <c r="V522" s="4">
        <v>0.22508572295198</v>
      </c>
      <c r="W522" s="4">
        <v>0.641979941905341</v>
      </c>
    </row>
    <row r="523" spans="1:23">
      <c r="A523">
        <v>53</v>
      </c>
      <c r="B523" s="1" t="s">
        <v>291</v>
      </c>
      <c r="C523" s="1">
        <v>2012</v>
      </c>
      <c r="D523">
        <v>859.248114067811</v>
      </c>
      <c r="E523">
        <v>3204.46903755285</v>
      </c>
      <c r="F523" s="13">
        <v>8627.92641648271</v>
      </c>
      <c r="G523" s="13">
        <v>9268.0625459897</v>
      </c>
      <c r="H523">
        <v>4133.57100809419</v>
      </c>
      <c r="I523">
        <v>1380.76747608536</v>
      </c>
      <c r="J523" s="4">
        <v>2169.17924728896</v>
      </c>
      <c r="K523" s="4">
        <v>5322.56006804168</v>
      </c>
      <c r="L523">
        <v>0.0995891796696726</v>
      </c>
      <c r="M523">
        <v>0.207870655272467</v>
      </c>
      <c r="N523">
        <v>0.17209678401002</v>
      </c>
      <c r="O523">
        <f t="shared" si="34"/>
        <v>0.119973235086575</v>
      </c>
      <c r="P523">
        <f t="shared" si="33"/>
        <v>0.0737149995997353</v>
      </c>
      <c r="Q523">
        <v>0.345753928790589</v>
      </c>
      <c r="R523">
        <v>2.32078832464819</v>
      </c>
      <c r="S523">
        <v>0.698866683980545</v>
      </c>
      <c r="T523">
        <f t="shared" si="35"/>
        <v>0.323429029970004</v>
      </c>
      <c r="U523">
        <f t="shared" si="36"/>
        <v>0.180076006367046</v>
      </c>
      <c r="V523" s="4">
        <v>0.237036764602483</v>
      </c>
      <c r="W523" s="4">
        <v>0.624763300946662</v>
      </c>
    </row>
    <row r="524" spans="1:23">
      <c r="A524">
        <v>53</v>
      </c>
      <c r="B524" s="1" t="s">
        <v>291</v>
      </c>
      <c r="C524" s="1">
        <v>2013</v>
      </c>
      <c r="D524">
        <v>1055.72502134927</v>
      </c>
      <c r="E524">
        <v>3657.43296327925</v>
      </c>
      <c r="F524" s="13">
        <v>9452.05852231163</v>
      </c>
      <c r="G524" s="13">
        <v>10256.9202633504</v>
      </c>
      <c r="H524">
        <v>4403.69275786394</v>
      </c>
      <c r="I524">
        <v>1497.56839795172</v>
      </c>
      <c r="J524" s="4">
        <v>2566.07882715394</v>
      </c>
      <c r="K524" s="4">
        <v>5930.42600658664</v>
      </c>
      <c r="L524">
        <v>0.111692603135839</v>
      </c>
      <c r="M524">
        <v>0.239736303007062</v>
      </c>
      <c r="N524">
        <v>0.193376851533319</v>
      </c>
      <c r="O524">
        <f t="shared" si="34"/>
        <v>0.131546379386877</v>
      </c>
      <c r="P524">
        <f t="shared" si="33"/>
        <v>0.0807508134479062</v>
      </c>
      <c r="Q524">
        <v>0.356581982639354</v>
      </c>
      <c r="R524">
        <v>2.4422476918461</v>
      </c>
      <c r="S524">
        <v>0.70949214306432</v>
      </c>
      <c r="T524">
        <f t="shared" si="35"/>
        <v>0.329931615798344</v>
      </c>
      <c r="U524">
        <f t="shared" si="36"/>
        <v>0.184302023232258</v>
      </c>
      <c r="V524" s="4">
        <v>0.275636873421239</v>
      </c>
      <c r="W524" s="4">
        <v>0.637823870008979</v>
      </c>
    </row>
    <row r="525" spans="1:23">
      <c r="A525">
        <v>53</v>
      </c>
      <c r="B525" s="1" t="s">
        <v>291</v>
      </c>
      <c r="C525" s="1">
        <v>2014</v>
      </c>
      <c r="D525">
        <v>1193.70915862536</v>
      </c>
      <c r="E525">
        <v>3820.58151345861</v>
      </c>
      <c r="F525" s="13">
        <v>10193.9019607843</v>
      </c>
      <c r="G525" s="13">
        <v>11022.9164851126</v>
      </c>
      <c r="H525">
        <v>4683.62018881627</v>
      </c>
      <c r="I525">
        <v>1639.0755265069</v>
      </c>
      <c r="J525" s="4">
        <v>2902.98855447223</v>
      </c>
      <c r="K525" s="4">
        <v>6389.03136922425</v>
      </c>
      <c r="L525">
        <v>0.117100317740697</v>
      </c>
      <c r="M525">
        <v>0.254868907063759</v>
      </c>
      <c r="N525">
        <v>0.203104010011788</v>
      </c>
      <c r="O525">
        <f t="shared" si="34"/>
        <v>0.135952840427926</v>
      </c>
      <c r="P525">
        <f t="shared" si="33"/>
        <v>0.083531075382864</v>
      </c>
      <c r="Q525">
        <v>0.346603507213236</v>
      </c>
      <c r="R525">
        <v>2.3309368309591</v>
      </c>
      <c r="S525">
        <v>0.699784159607715</v>
      </c>
      <c r="T525">
        <f t="shared" si="35"/>
        <v>0.32244763146066</v>
      </c>
      <c r="U525">
        <f t="shared" si="36"/>
        <v>0.179940008431284</v>
      </c>
      <c r="V525" s="4">
        <v>0.326393420919333</v>
      </c>
      <c r="W525" s="4">
        <v>0.629892931827895</v>
      </c>
    </row>
    <row r="526" spans="1:23">
      <c r="A526">
        <v>53</v>
      </c>
      <c r="B526" s="1" t="s">
        <v>291</v>
      </c>
      <c r="C526" s="1">
        <v>2015</v>
      </c>
      <c r="D526">
        <v>1321.68952461085</v>
      </c>
      <c r="E526">
        <v>4340.21876314682</v>
      </c>
      <c r="F526" s="13">
        <v>11010.0672451193</v>
      </c>
      <c r="G526" s="13">
        <v>12717.1200289226</v>
      </c>
      <c r="H526">
        <v>5008.47360809834</v>
      </c>
      <c r="I526">
        <v>1846.86550976139</v>
      </c>
      <c r="J526" s="4">
        <v>3181.48734177215</v>
      </c>
      <c r="K526" s="4">
        <v>7172.31012658228</v>
      </c>
      <c r="L526">
        <v>0.120043728633606</v>
      </c>
      <c r="M526">
        <v>0.263890683675317</v>
      </c>
      <c r="N526">
        <v>0.208792332346291</v>
      </c>
      <c r="O526">
        <f t="shared" si="34"/>
        <v>0.138954803706969</v>
      </c>
      <c r="P526">
        <f t="shared" si="33"/>
        <v>0.0851974941611911</v>
      </c>
      <c r="Q526">
        <v>0.341289439218615</v>
      </c>
      <c r="R526">
        <v>2.35004592386782</v>
      </c>
      <c r="S526">
        <v>0.701496629381892</v>
      </c>
      <c r="T526">
        <f t="shared" si="35"/>
        <v>0.324881400560519</v>
      </c>
      <c r="U526">
        <f t="shared" si="36"/>
        <v>0.179128421452519</v>
      </c>
      <c r="V526" s="4">
        <v>0.328877983473801</v>
      </c>
      <c r="W526" s="4">
        <v>0.599554186110332</v>
      </c>
    </row>
    <row r="527" spans="1:23">
      <c r="A527">
        <v>53</v>
      </c>
      <c r="B527" s="1" t="s">
        <v>291</v>
      </c>
      <c r="C527" s="1">
        <v>2016</v>
      </c>
      <c r="D527">
        <v>1398.05690376569</v>
      </c>
      <c r="E527">
        <v>4592.32719665272</v>
      </c>
      <c r="F527" s="13">
        <v>11465.8742816092</v>
      </c>
      <c r="G527" s="13">
        <v>13488.161637931</v>
      </c>
      <c r="H527">
        <v>5198.67959770115</v>
      </c>
      <c r="I527">
        <v>1968.66738505747</v>
      </c>
      <c r="J527" s="4">
        <v>3308.29836340747</v>
      </c>
      <c r="K527" s="4">
        <v>7819.70205623164</v>
      </c>
      <c r="L527">
        <v>0.121931993097824</v>
      </c>
      <c r="M527">
        <v>0.268925383357711</v>
      </c>
      <c r="N527">
        <v>0.211931597306459</v>
      </c>
      <c r="O527">
        <f t="shared" si="34"/>
        <v>0.141146086090372</v>
      </c>
      <c r="P527">
        <f t="shared" si="33"/>
        <v>0.0864480002308001</v>
      </c>
      <c r="Q527">
        <v>0.34047094926104</v>
      </c>
      <c r="R527">
        <v>2.33270852735677</v>
      </c>
      <c r="S527">
        <v>0.699943756919806</v>
      </c>
      <c r="T527">
        <f t="shared" si="35"/>
        <v>0.319339689326064</v>
      </c>
      <c r="U527">
        <f t="shared" si="36"/>
        <v>0.177308623554633</v>
      </c>
      <c r="V527" s="4">
        <v>0.333665492168929</v>
      </c>
      <c r="W527" s="4">
        <v>0.59809606558237</v>
      </c>
    </row>
    <row r="528" spans="1:23">
      <c r="A528">
        <v>53</v>
      </c>
      <c r="B528" s="1" t="s">
        <v>291</v>
      </c>
      <c r="C528" s="1">
        <v>2017</v>
      </c>
      <c r="D528">
        <v>1456.96</v>
      </c>
      <c r="E528">
        <v>4867.165</v>
      </c>
      <c r="F528" s="13">
        <v>12328.055</v>
      </c>
      <c r="G528" s="13">
        <v>14506.1064285714</v>
      </c>
      <c r="H528">
        <v>5794.52571428571</v>
      </c>
      <c r="I528">
        <v>2132.65357142857</v>
      </c>
      <c r="J528" s="4">
        <v>3553.68762422848</v>
      </c>
      <c r="K528" s="4">
        <v>8604.10084736897</v>
      </c>
      <c r="L528">
        <v>0.118182470795271</v>
      </c>
      <c r="M528">
        <v>0.25143731719199</v>
      </c>
      <c r="N528">
        <v>0.200918826486789</v>
      </c>
      <c r="O528">
        <f t="shared" si="34"/>
        <v>0.134839114038715</v>
      </c>
      <c r="P528">
        <f t="shared" si="33"/>
        <v>0.0840293551124233</v>
      </c>
      <c r="Q528">
        <v>0.33552525096697</v>
      </c>
      <c r="R528">
        <v>2.28221079372948</v>
      </c>
      <c r="S528">
        <v>0.695327307462867</v>
      </c>
      <c r="T528">
        <f t="shared" si="35"/>
        <v>0.311919388287579</v>
      </c>
      <c r="U528">
        <f t="shared" si="36"/>
        <v>0.17396791063847</v>
      </c>
      <c r="V528" s="4">
        <v>0.311723196860644</v>
      </c>
      <c r="W528" s="4">
        <v>0.545372125526144</v>
      </c>
    </row>
    <row r="529" spans="1:23">
      <c r="A529">
        <v>53</v>
      </c>
      <c r="B529" s="1" t="s">
        <v>291</v>
      </c>
      <c r="C529" s="1">
        <v>2018</v>
      </c>
      <c r="D529">
        <v>1469.30533117932</v>
      </c>
      <c r="E529">
        <v>5239.49919224556</v>
      </c>
      <c r="F529" s="13">
        <v>13050.5224199288</v>
      </c>
      <c r="G529" s="13">
        <v>15722.7138790036</v>
      </c>
      <c r="H529">
        <v>6082.3103202847</v>
      </c>
      <c r="I529">
        <v>2327.95800711744</v>
      </c>
      <c r="J529" s="4">
        <v>3920.89359708485</v>
      </c>
      <c r="K529" s="4">
        <v>9596.80229047371</v>
      </c>
      <c r="L529">
        <v>0.112585939773232</v>
      </c>
      <c r="M529">
        <v>0.241570267514819</v>
      </c>
      <c r="N529">
        <v>0.194568341265418</v>
      </c>
      <c r="O529">
        <f t="shared" si="34"/>
        <v>0.12807183671394</v>
      </c>
      <c r="P529">
        <f t="shared" si="33"/>
        <v>0.0796772156271045</v>
      </c>
      <c r="Q529">
        <v>0.333243944561155</v>
      </c>
      <c r="R529">
        <v>2.25068458117648</v>
      </c>
      <c r="S529">
        <v>0.692372491077531</v>
      </c>
      <c r="T529">
        <f t="shared" si="35"/>
        <v>0.305256349413033</v>
      </c>
      <c r="U529">
        <f t="shared" si="36"/>
        <v>0.171455105153956</v>
      </c>
      <c r="V529" s="4">
        <v>0.268281879819976</v>
      </c>
      <c r="W529" s="4">
        <v>0.511231939590984</v>
      </c>
    </row>
    <row r="530" spans="1:23">
      <c r="A530">
        <v>53</v>
      </c>
      <c r="B530" s="1" t="s">
        <v>291</v>
      </c>
      <c r="C530" s="1">
        <v>2019</v>
      </c>
      <c r="D530">
        <v>1583.10169491525</v>
      </c>
      <c r="E530">
        <v>5669.34221146085</v>
      </c>
      <c r="F530" s="13">
        <v>13502.8425531915</v>
      </c>
      <c r="G530" s="13">
        <v>16940.309929078</v>
      </c>
      <c r="H530">
        <v>6334.00496453901</v>
      </c>
      <c r="I530">
        <v>2490.43617021277</v>
      </c>
      <c r="J530" s="4">
        <v>4192.93933971317</v>
      </c>
      <c r="K530" s="4">
        <v>10543.7697035711</v>
      </c>
      <c r="L530">
        <v>0.117242105777281</v>
      </c>
      <c r="M530">
        <v>0.249936920444216</v>
      </c>
      <c r="N530">
        <v>0.199959627046932</v>
      </c>
      <c r="O530">
        <f t="shared" si="34"/>
        <v>0.130726315575027</v>
      </c>
      <c r="P530">
        <f t="shared" si="33"/>
        <v>0.0821158386949039</v>
      </c>
      <c r="Q530">
        <v>0.334665790366057</v>
      </c>
      <c r="R530">
        <v>2.27644549949517</v>
      </c>
      <c r="S530">
        <v>0.694791199745554</v>
      </c>
      <c r="T530">
        <f t="shared" si="35"/>
        <v>0.303115867942371</v>
      </c>
      <c r="U530">
        <f t="shared" si="36"/>
        <v>0.171003229715429</v>
      </c>
      <c r="V530" s="4">
        <v>0.278252966612335</v>
      </c>
      <c r="W530" s="4">
        <v>0.502911366526241</v>
      </c>
    </row>
    <row r="531" spans="1:21">
      <c r="A531">
        <v>53</v>
      </c>
      <c r="B531" s="1" t="s">
        <v>291</v>
      </c>
      <c r="C531" s="1">
        <v>2020</v>
      </c>
      <c r="D531">
        <v>1630.08064516129</v>
      </c>
      <c r="E531">
        <v>6020.48387096774</v>
      </c>
      <c r="F531" s="13">
        <v>12954.2407932011</v>
      </c>
      <c r="G531" s="13">
        <v>17399.3647308782</v>
      </c>
      <c r="H531">
        <v>5861.94900849858</v>
      </c>
      <c r="I531">
        <v>2485.52195467422</v>
      </c>
      <c r="J531" s="4">
        <v>4193.5821345941</v>
      </c>
      <c r="K531" s="4">
        <v>10434.2319686148</v>
      </c>
      <c r="L531">
        <v>0.125833745966558</v>
      </c>
      <c r="M531">
        <v>0.278078271032044</v>
      </c>
      <c r="N531">
        <v>0.217575306094123</v>
      </c>
      <c r="O531">
        <f t="shared" si="34"/>
        <v>0.139494677274817</v>
      </c>
      <c r="P531">
        <f t="shared" si="33"/>
        <v>0.0868084468976023</v>
      </c>
      <c r="Q531">
        <v>0.346017453170767</v>
      </c>
      <c r="R531">
        <v>2.42222115948151</v>
      </c>
      <c r="S531">
        <v>0.707792117049646</v>
      </c>
      <c r="T531">
        <f t="shared" si="35"/>
        <v>0.317867385635112</v>
      </c>
      <c r="U531">
        <f t="shared" si="36"/>
        <v>0.177836283529758</v>
      </c>
    </row>
    <row r="532" spans="1:23">
      <c r="A532">
        <v>54</v>
      </c>
      <c r="B532" s="1" t="s">
        <v>295</v>
      </c>
      <c r="C532" s="1">
        <v>2011</v>
      </c>
      <c r="D532">
        <v>609.023521795425</v>
      </c>
      <c r="E532">
        <v>2471.27104013811</v>
      </c>
      <c r="F532" s="13">
        <v>7700.10600444774</v>
      </c>
      <c r="G532" s="13">
        <v>8098.42772424018</v>
      </c>
      <c r="H532">
        <v>3804.84210526316</v>
      </c>
      <c r="I532">
        <v>1224.17420311342</v>
      </c>
      <c r="J532" s="4">
        <v>1834.00085215168</v>
      </c>
      <c r="K532" s="4">
        <v>4525.79889220281</v>
      </c>
      <c r="L532">
        <v>0.0790928750128428</v>
      </c>
      <c r="M532">
        <v>0.160065386406699</v>
      </c>
      <c r="N532">
        <v>0.137979624495565</v>
      </c>
      <c r="O532">
        <f t="shared" si="34"/>
        <v>0.0974770385733989</v>
      </c>
      <c r="P532">
        <f t="shared" si="33"/>
        <v>0.0600429550913259</v>
      </c>
      <c r="Q532">
        <v>0.305154423091425</v>
      </c>
      <c r="R532">
        <v>2.01872497709311</v>
      </c>
      <c r="S532">
        <v>0.668734314126571</v>
      </c>
      <c r="T532">
        <f t="shared" si="35"/>
        <v>0.300595749186025</v>
      </c>
      <c r="U532">
        <f t="shared" si="36"/>
        <v>0.163709146684589</v>
      </c>
      <c r="V532" s="4">
        <v>0.160090406153606</v>
      </c>
      <c r="W532" s="4">
        <v>0.524216574335752</v>
      </c>
    </row>
    <row r="533" spans="1:23">
      <c r="A533">
        <v>54</v>
      </c>
      <c r="B533" s="1" t="s">
        <v>295</v>
      </c>
      <c r="C533" s="1">
        <v>2012</v>
      </c>
      <c r="D533">
        <v>751.425971523391</v>
      </c>
      <c r="E533">
        <v>3065.11936623488</v>
      </c>
      <c r="F533" s="13">
        <v>8627.92641648271</v>
      </c>
      <c r="G533" s="13">
        <v>9268.0625459897</v>
      </c>
      <c r="H533">
        <v>4133.57100809419</v>
      </c>
      <c r="I533">
        <v>1380.76747608536</v>
      </c>
      <c r="J533" s="4">
        <v>2169.17924728896</v>
      </c>
      <c r="K533" s="4">
        <v>5322.56006804168</v>
      </c>
      <c r="L533">
        <v>0.0870923018174882</v>
      </c>
      <c r="M533">
        <v>0.181786152953942</v>
      </c>
      <c r="N533">
        <v>0.153823221315935</v>
      </c>
      <c r="O533">
        <f t="shared" si="34"/>
        <v>0.106522143387522</v>
      </c>
      <c r="P533">
        <f t="shared" si="33"/>
        <v>0.065066797689401</v>
      </c>
      <c r="Q533">
        <v>0.330718459335512</v>
      </c>
      <c r="R533">
        <v>2.21986642886814</v>
      </c>
      <c r="S533">
        <v>0.6894281107333</v>
      </c>
      <c r="T533">
        <f t="shared" si="35"/>
        <v>0.313777552804586</v>
      </c>
      <c r="U533">
        <f t="shared" si="36"/>
        <v>0.17360467601196</v>
      </c>
      <c r="V533" s="4">
        <v>0.173210570103405</v>
      </c>
      <c r="W533" s="4">
        <v>0.540231358914861</v>
      </c>
    </row>
    <row r="534" spans="1:23">
      <c r="A534">
        <v>54</v>
      </c>
      <c r="B534" s="1" t="s">
        <v>295</v>
      </c>
      <c r="C534" s="1">
        <v>2013</v>
      </c>
      <c r="D534">
        <v>910.652450668364</v>
      </c>
      <c r="E534">
        <v>3340.0742626777</v>
      </c>
      <c r="F534" s="13">
        <v>9452.05852231163</v>
      </c>
      <c r="G534" s="13">
        <v>10256.9202633504</v>
      </c>
      <c r="H534">
        <v>4403.69275786394</v>
      </c>
      <c r="I534">
        <v>1497.56839795172</v>
      </c>
      <c r="J534" s="4">
        <v>2566.07882715394</v>
      </c>
      <c r="K534" s="4">
        <v>5930.42600658664</v>
      </c>
      <c r="L534">
        <v>0.0963443517111923</v>
      </c>
      <c r="M534">
        <v>0.206792912389757</v>
      </c>
      <c r="N534">
        <v>0.171357413742391</v>
      </c>
      <c r="O534">
        <f t="shared" si="34"/>
        <v>0.115558813401983</v>
      </c>
      <c r="P534">
        <f t="shared" si="33"/>
        <v>0.0704360164211913</v>
      </c>
      <c r="Q534">
        <v>0.32564104788962</v>
      </c>
      <c r="R534">
        <v>2.23033169452964</v>
      </c>
      <c r="S534">
        <v>0.690434266644061</v>
      </c>
      <c r="T534">
        <f t="shared" si="35"/>
        <v>0.310183224671173</v>
      </c>
      <c r="U534">
        <f t="shared" si="36"/>
        <v>0.171045338891489</v>
      </c>
      <c r="V534" s="4">
        <v>0.186233744700203</v>
      </c>
      <c r="W534" s="4">
        <v>0.503049705368567</v>
      </c>
    </row>
    <row r="535" spans="1:23">
      <c r="A535">
        <v>54</v>
      </c>
      <c r="B535" s="1" t="s">
        <v>295</v>
      </c>
      <c r="C535" s="1">
        <v>2014</v>
      </c>
      <c r="D535">
        <v>1060.83394756239</v>
      </c>
      <c r="E535">
        <v>3707.48130988733</v>
      </c>
      <c r="F535" s="13">
        <v>10193.9019607843</v>
      </c>
      <c r="G535" s="13">
        <v>11022.9164851126</v>
      </c>
      <c r="H535">
        <v>4683.62018881627</v>
      </c>
      <c r="I535">
        <v>1639.0755265069</v>
      </c>
      <c r="J535" s="4">
        <v>2902.98855447223</v>
      </c>
      <c r="K535" s="4">
        <v>6389.03136922425</v>
      </c>
      <c r="L535">
        <v>0.104065543463474</v>
      </c>
      <c r="M535">
        <v>0.226498713558262</v>
      </c>
      <c r="N535">
        <v>0.184670975235803</v>
      </c>
      <c r="O535">
        <f t="shared" si="34"/>
        <v>0.122676030994084</v>
      </c>
      <c r="P535">
        <f t="shared" si="33"/>
        <v>0.0749296929989248</v>
      </c>
      <c r="Q535">
        <v>0.336343046315793</v>
      </c>
      <c r="R535">
        <v>2.26193439529202</v>
      </c>
      <c r="S535">
        <v>0.693433441995857</v>
      </c>
      <c r="T535">
        <f t="shared" si="35"/>
        <v>0.31591780871387</v>
      </c>
      <c r="U535">
        <f t="shared" si="36"/>
        <v>0.175548367385219</v>
      </c>
      <c r="V535" s="4">
        <v>0.198129458801856</v>
      </c>
      <c r="W535" s="4">
        <v>0.567470723489616</v>
      </c>
    </row>
    <row r="536" spans="1:23">
      <c r="A536">
        <v>54</v>
      </c>
      <c r="B536" s="1" t="s">
        <v>295</v>
      </c>
      <c r="C536" s="1">
        <v>2015</v>
      </c>
      <c r="D536">
        <v>1151.94934917646</v>
      </c>
      <c r="E536">
        <v>3971.56561820433</v>
      </c>
      <c r="F536" s="13">
        <v>11010.0672451193</v>
      </c>
      <c r="G536" s="13">
        <v>12717.1200289226</v>
      </c>
      <c r="H536">
        <v>5008.47360809834</v>
      </c>
      <c r="I536">
        <v>1846.86550976139</v>
      </c>
      <c r="J536" s="4">
        <v>3181.48734177215</v>
      </c>
      <c r="K536" s="4">
        <v>7172.31012658228</v>
      </c>
      <c r="L536">
        <v>0.104626913126903</v>
      </c>
      <c r="M536">
        <v>0.230000083720884</v>
      </c>
      <c r="N536">
        <v>0.186991925256711</v>
      </c>
      <c r="O536">
        <f t="shared" si="34"/>
        <v>0.123309827679889</v>
      </c>
      <c r="P536">
        <f t="shared" si="33"/>
        <v>0.0750773326598873</v>
      </c>
      <c r="Q536">
        <v>0.31230071031584</v>
      </c>
      <c r="R536">
        <v>2.15043575030942</v>
      </c>
      <c r="S536">
        <v>0.682583591840658</v>
      </c>
      <c r="T536">
        <f t="shared" si="35"/>
        <v>0.305722786743513</v>
      </c>
      <c r="U536">
        <f t="shared" si="36"/>
        <v>0.166445929410051</v>
      </c>
      <c r="V536" s="4">
        <v>0.195663284262317</v>
      </c>
      <c r="W536" s="4">
        <v>0.476669512155006</v>
      </c>
    </row>
    <row r="537" spans="1:23">
      <c r="A537">
        <v>54</v>
      </c>
      <c r="B537" s="1" t="s">
        <v>295</v>
      </c>
      <c r="C537" s="1">
        <v>2016</v>
      </c>
      <c r="D537">
        <v>1201.99181166837</v>
      </c>
      <c r="E537">
        <v>4323.78198567042</v>
      </c>
      <c r="F537" s="13">
        <v>11465.8742816092</v>
      </c>
      <c r="G537" s="13">
        <v>13488.161637931</v>
      </c>
      <c r="H537">
        <v>5198.67959770115</v>
      </c>
      <c r="I537">
        <v>1968.66738505747</v>
      </c>
      <c r="J537" s="4">
        <v>3308.29836340747</v>
      </c>
      <c r="K537" s="4">
        <v>7819.70205623164</v>
      </c>
      <c r="L537">
        <v>0.10483211154655</v>
      </c>
      <c r="M537">
        <v>0.231210981380713</v>
      </c>
      <c r="N537">
        <v>0.187791519794135</v>
      </c>
      <c r="O537">
        <f t="shared" si="34"/>
        <v>0.123802199388718</v>
      </c>
      <c r="P537">
        <f t="shared" si="33"/>
        <v>0.075236569761612</v>
      </c>
      <c r="Q537">
        <v>0.320561252284463</v>
      </c>
      <c r="R537">
        <v>2.19629888648976</v>
      </c>
      <c r="S537">
        <v>0.687138144612558</v>
      </c>
      <c r="T537">
        <f t="shared" si="35"/>
        <v>0.306387159183281</v>
      </c>
      <c r="U537">
        <f t="shared" si="36"/>
        <v>0.168689207071568</v>
      </c>
      <c r="V537" s="4">
        <v>0.199290014681156</v>
      </c>
      <c r="W537" s="4">
        <v>0.496090124114649</v>
      </c>
    </row>
    <row r="538" spans="1:23">
      <c r="A538">
        <v>54</v>
      </c>
      <c r="B538" s="1" t="s">
        <v>295</v>
      </c>
      <c r="C538" s="1">
        <v>2017</v>
      </c>
      <c r="D538">
        <v>1305.44883485309</v>
      </c>
      <c r="E538">
        <v>4691.75886524823</v>
      </c>
      <c r="F538" s="13">
        <v>12328.055</v>
      </c>
      <c r="G538" s="13">
        <v>14506.1064285714</v>
      </c>
      <c r="H538">
        <v>5794.52571428571</v>
      </c>
      <c r="I538">
        <v>2132.65357142857</v>
      </c>
      <c r="J538" s="4">
        <v>3553.68762422848</v>
      </c>
      <c r="K538" s="4">
        <v>8604.10084736897</v>
      </c>
      <c r="L538">
        <v>0.105892521963367</v>
      </c>
      <c r="M538">
        <v>0.225290023588067</v>
      </c>
      <c r="N538">
        <v>0.183866692171655</v>
      </c>
      <c r="O538">
        <f t="shared" si="34"/>
        <v>0.122535219684038</v>
      </c>
      <c r="P538">
        <f t="shared" si="33"/>
        <v>0.0759547502546323</v>
      </c>
      <c r="Q538">
        <v>0.323433368447323</v>
      </c>
      <c r="R538">
        <v>2.19996296074727</v>
      </c>
      <c r="S538">
        <v>0.687496382843607</v>
      </c>
      <c r="T538">
        <f t="shared" si="35"/>
        <v>0.30409662803349</v>
      </c>
      <c r="U538">
        <f t="shared" si="36"/>
        <v>0.168756369294954</v>
      </c>
      <c r="V538" s="4">
        <v>0.211526123410405</v>
      </c>
      <c r="W538" s="4">
        <v>0.538926703277645</v>
      </c>
    </row>
    <row r="539" spans="1:23">
      <c r="A539">
        <v>54</v>
      </c>
      <c r="B539" s="1" t="s">
        <v>295</v>
      </c>
      <c r="C539" s="1">
        <v>2018</v>
      </c>
      <c r="D539">
        <v>1538.13113113113</v>
      </c>
      <c r="E539">
        <v>5030.73073073073</v>
      </c>
      <c r="F539" s="13">
        <v>13050.5224199288</v>
      </c>
      <c r="G539" s="13">
        <v>15722.7138790036</v>
      </c>
      <c r="H539">
        <v>6082.3103202847</v>
      </c>
      <c r="I539">
        <v>2327.95800711744</v>
      </c>
      <c r="J539" s="4">
        <v>3920.89359708485</v>
      </c>
      <c r="K539" s="4">
        <v>9596.80229047371</v>
      </c>
      <c r="L539">
        <v>0.11785973631081</v>
      </c>
      <c r="M539">
        <v>0.25288600057143</v>
      </c>
      <c r="N539">
        <v>0.201842785741154</v>
      </c>
      <c r="O539">
        <f t="shared" si="34"/>
        <v>0.133271508423191</v>
      </c>
      <c r="P539">
        <f t="shared" si="33"/>
        <v>0.0830993388882179</v>
      </c>
      <c r="Q539">
        <v>0.319965800398421</v>
      </c>
      <c r="R539">
        <v>2.1610057893441</v>
      </c>
      <c r="S539">
        <v>0.683644995725396</v>
      </c>
      <c r="T539">
        <f t="shared" si="35"/>
        <v>0.296702155209045</v>
      </c>
      <c r="U539">
        <f t="shared" si="36"/>
        <v>0.165755842028957</v>
      </c>
      <c r="V539" s="4">
        <v>0.253230676656955</v>
      </c>
      <c r="W539" s="4">
        <v>0.507806295389995</v>
      </c>
    </row>
    <row r="540" spans="1:23">
      <c r="A540">
        <v>54</v>
      </c>
      <c r="B540" s="1" t="s">
        <v>295</v>
      </c>
      <c r="C540" s="1">
        <v>2019</v>
      </c>
      <c r="D540">
        <v>1708.57313432836</v>
      </c>
      <c r="E540">
        <v>5348.6447761194</v>
      </c>
      <c r="F540" s="13">
        <v>13502.8425531915</v>
      </c>
      <c r="G540" s="13">
        <v>16940.309929078</v>
      </c>
      <c r="H540">
        <v>6334.00496453901</v>
      </c>
      <c r="I540">
        <v>2490.43617021277</v>
      </c>
      <c r="J540" s="4">
        <v>4192.93933971317</v>
      </c>
      <c r="K540" s="4">
        <v>10543.7697035711</v>
      </c>
      <c r="L540">
        <v>0.126534329908522</v>
      </c>
      <c r="M540">
        <v>0.269746099646878</v>
      </c>
      <c r="N540">
        <v>0.212440975185429</v>
      </c>
      <c r="O540">
        <f t="shared" si="34"/>
        <v>0.139640447811464</v>
      </c>
      <c r="P540">
        <f t="shared" si="33"/>
        <v>0.0880510139054076</v>
      </c>
      <c r="Q540">
        <v>0.315734765096503</v>
      </c>
      <c r="R540">
        <v>2.14767390551609</v>
      </c>
      <c r="S540">
        <v>0.682305083049561</v>
      </c>
      <c r="T540">
        <f t="shared" si="35"/>
        <v>0.290958398019054</v>
      </c>
      <c r="U540">
        <f t="shared" si="36"/>
        <v>0.162905907823201</v>
      </c>
      <c r="V540" s="4">
        <v>0.272947029429818</v>
      </c>
      <c r="W540" s="4">
        <v>0.507831020949879</v>
      </c>
    </row>
    <row r="541" spans="1:21">
      <c r="A541">
        <v>54</v>
      </c>
      <c r="B541" s="1" t="s">
        <v>295</v>
      </c>
      <c r="C541" s="1">
        <v>2020</v>
      </c>
      <c r="D541">
        <v>1785.95450049456</v>
      </c>
      <c r="E541">
        <v>5566.46884272997</v>
      </c>
      <c r="F541" s="13">
        <v>12954.2407932011</v>
      </c>
      <c r="G541" s="13">
        <v>17399.3647308782</v>
      </c>
      <c r="H541">
        <v>5861.94900849858</v>
      </c>
      <c r="I541">
        <v>2485.52195467422</v>
      </c>
      <c r="J541" s="4">
        <v>4193.5821345941</v>
      </c>
      <c r="K541" s="4">
        <v>10434.2319686148</v>
      </c>
      <c r="L541">
        <v>0.137866396727155</v>
      </c>
      <c r="M541">
        <v>0.304669061075984</v>
      </c>
      <c r="N541">
        <v>0.233522101631442</v>
      </c>
      <c r="O541">
        <f t="shared" si="34"/>
        <v>0.150821827112694</v>
      </c>
      <c r="P541">
        <f t="shared" si="33"/>
        <v>0.0943263702797145</v>
      </c>
      <c r="Q541">
        <v>0.319923682779711</v>
      </c>
      <c r="R541">
        <v>2.23955730194287</v>
      </c>
      <c r="S541">
        <v>0.691315847569584</v>
      </c>
      <c r="T541">
        <f t="shared" si="35"/>
        <v>0.301114452269943</v>
      </c>
      <c r="U541">
        <f t="shared" si="36"/>
        <v>0.166660416749574</v>
      </c>
    </row>
    <row r="542" spans="1:23">
      <c r="A542">
        <v>55</v>
      </c>
      <c r="B542" s="1" t="s">
        <v>298</v>
      </c>
      <c r="C542" s="1">
        <v>2011</v>
      </c>
      <c r="D542">
        <v>505.728952772074</v>
      </c>
      <c r="E542">
        <v>2541.67921514944</v>
      </c>
      <c r="F542" s="13">
        <v>7700.10600444774</v>
      </c>
      <c r="G542" s="13">
        <v>8098.42772424018</v>
      </c>
      <c r="H542">
        <v>3804.84210526316</v>
      </c>
      <c r="I542">
        <v>1224.17420311342</v>
      </c>
      <c r="J542" s="4">
        <v>1834.00085215168</v>
      </c>
      <c r="K542" s="4">
        <v>4525.79889220281</v>
      </c>
      <c r="L542">
        <v>0.065678180596469</v>
      </c>
      <c r="M542">
        <v>0.132917198343792</v>
      </c>
      <c r="N542">
        <v>0.117322959293144</v>
      </c>
      <c r="O542">
        <f t="shared" si="34"/>
        <v>0.08230499376753</v>
      </c>
      <c r="P542">
        <f t="shared" si="33"/>
        <v>0.0503722334084399</v>
      </c>
      <c r="Q542">
        <v>0.313848477963407</v>
      </c>
      <c r="R542">
        <v>2.07623981022083</v>
      </c>
      <c r="S542">
        <v>0.674927813924814</v>
      </c>
      <c r="T542">
        <f t="shared" si="35"/>
        <v>0.306534707435977</v>
      </c>
      <c r="U542">
        <f t="shared" si="36"/>
        <v>0.167591652181752</v>
      </c>
      <c r="V542" s="4">
        <v>0.199920978494098</v>
      </c>
      <c r="W542" s="4">
        <v>0.581528019883104</v>
      </c>
    </row>
    <row r="543" spans="1:23">
      <c r="A543">
        <v>55</v>
      </c>
      <c r="B543" s="1" t="s">
        <v>298</v>
      </c>
      <c r="C543" s="1">
        <v>2012</v>
      </c>
      <c r="D543">
        <v>648.490411599626</v>
      </c>
      <c r="E543">
        <v>3240.3110383536</v>
      </c>
      <c r="F543" s="13">
        <v>8627.92641648271</v>
      </c>
      <c r="G543" s="13">
        <v>9268.0625459897</v>
      </c>
      <c r="H543">
        <v>4133.57100809419</v>
      </c>
      <c r="I543">
        <v>1380.76747608536</v>
      </c>
      <c r="J543" s="4">
        <v>2169.17924728896</v>
      </c>
      <c r="K543" s="4">
        <v>5322.56006804168</v>
      </c>
      <c r="L543">
        <v>0.0751617921034602</v>
      </c>
      <c r="M543">
        <v>0.156883820389145</v>
      </c>
      <c r="N543">
        <v>0.135608967490248</v>
      </c>
      <c r="O543">
        <f t="shared" si="34"/>
        <v>0.0932913191568587</v>
      </c>
      <c r="P543">
        <f t="shared" si="33"/>
        <v>0.0566585092929368</v>
      </c>
      <c r="Q543">
        <v>0.349621188061111</v>
      </c>
      <c r="R543">
        <v>2.34674635264459</v>
      </c>
      <c r="S543">
        <v>0.701202333660631</v>
      </c>
      <c r="T543">
        <f t="shared" si="35"/>
        <v>0.325867740613843</v>
      </c>
      <c r="U543">
        <f t="shared" si="36"/>
        <v>0.181724137474999</v>
      </c>
      <c r="V543" s="4">
        <v>0.0865912372592197</v>
      </c>
      <c r="W543" s="4">
        <v>0.268411841915941</v>
      </c>
    </row>
    <row r="544" spans="1:23">
      <c r="A544">
        <v>55</v>
      </c>
      <c r="B544" s="1" t="s">
        <v>298</v>
      </c>
      <c r="C544" s="1">
        <v>2013</v>
      </c>
      <c r="D544">
        <v>790.104675505932</v>
      </c>
      <c r="E544">
        <v>3545.98511281693</v>
      </c>
      <c r="F544" s="13">
        <v>9452.05852231163</v>
      </c>
      <c r="G544" s="13">
        <v>10256.9202633504</v>
      </c>
      <c r="H544">
        <v>4403.69275786394</v>
      </c>
      <c r="I544">
        <v>1497.56839795172</v>
      </c>
      <c r="J544" s="4">
        <v>2566.07882715394</v>
      </c>
      <c r="K544" s="4">
        <v>5930.42600658664</v>
      </c>
      <c r="L544">
        <v>0.0835907515427339</v>
      </c>
      <c r="M544">
        <v>0.179418664959083</v>
      </c>
      <c r="N544">
        <v>0.152124661318047</v>
      </c>
      <c r="O544">
        <f t="shared" si="34"/>
        <v>0.101819236413004</v>
      </c>
      <c r="P544">
        <f t="shared" si="33"/>
        <v>0.0616872068755033</v>
      </c>
      <c r="Q544">
        <v>0.34571635751984</v>
      </c>
      <c r="R544">
        <v>2.36782848627609</v>
      </c>
      <c r="S544">
        <v>0.703072765114078</v>
      </c>
      <c r="T544">
        <f t="shared" si="35"/>
        <v>0.323126638537002</v>
      </c>
      <c r="U544">
        <f t="shared" si="36"/>
        <v>0.179695209290204</v>
      </c>
      <c r="V544" s="4">
        <v>0.0941384246034371</v>
      </c>
      <c r="W544" s="4">
        <v>0.270494689427505</v>
      </c>
    </row>
    <row r="545" spans="1:23">
      <c r="A545">
        <v>55</v>
      </c>
      <c r="B545" s="1" t="s">
        <v>298</v>
      </c>
      <c r="C545" s="1">
        <v>2014</v>
      </c>
      <c r="D545">
        <v>865.215633423181</v>
      </c>
      <c r="E545">
        <v>3766.54874213837</v>
      </c>
      <c r="F545" s="13">
        <v>10193.9019607843</v>
      </c>
      <c r="G545" s="13">
        <v>11022.9164851126</v>
      </c>
      <c r="H545">
        <v>4683.62018881627</v>
      </c>
      <c r="I545">
        <v>1639.0755265069</v>
      </c>
      <c r="J545" s="4">
        <v>2902.98855447223</v>
      </c>
      <c r="K545" s="4">
        <v>6389.03136922425</v>
      </c>
      <c r="L545">
        <v>0.0848758048440767</v>
      </c>
      <c r="M545">
        <v>0.184732236719189</v>
      </c>
      <c r="N545">
        <v>0.155927416333971</v>
      </c>
      <c r="O545">
        <f t="shared" si="34"/>
        <v>0.102370280647006</v>
      </c>
      <c r="P545">
        <f t="shared" si="33"/>
        <v>0.0619688479810761</v>
      </c>
      <c r="Q545">
        <v>0.341701649216469</v>
      </c>
      <c r="R545">
        <v>2.29797143647517</v>
      </c>
      <c r="S545">
        <v>0.696783304749059</v>
      </c>
      <c r="T545">
        <f t="shared" si="35"/>
        <v>0.319343680543328</v>
      </c>
      <c r="U545">
        <f t="shared" si="36"/>
        <v>0.177847786549931</v>
      </c>
      <c r="V545" s="4">
        <v>0.0985136655582022</v>
      </c>
      <c r="W545" s="4">
        <v>0.271394613664207</v>
      </c>
    </row>
    <row r="546" spans="1:23">
      <c r="A546">
        <v>55</v>
      </c>
      <c r="B546" s="1" t="s">
        <v>298</v>
      </c>
      <c r="C546" s="1">
        <v>2015</v>
      </c>
      <c r="D546">
        <v>1013.76787384739</v>
      </c>
      <c r="E546">
        <v>4174.05340995145</v>
      </c>
      <c r="F546" s="13">
        <v>11010.0672451193</v>
      </c>
      <c r="G546" s="13">
        <v>12717.1200289226</v>
      </c>
      <c r="H546">
        <v>5008.47360809834</v>
      </c>
      <c r="I546">
        <v>1846.86550976139</v>
      </c>
      <c r="J546" s="4">
        <v>3181.48734177215</v>
      </c>
      <c r="K546" s="4">
        <v>7172.31012658228</v>
      </c>
      <c r="L546">
        <v>0.0920764470622815</v>
      </c>
      <c r="M546">
        <v>0.202410545242406</v>
      </c>
      <c r="N546">
        <v>0.1683373004697</v>
      </c>
      <c r="O546">
        <f t="shared" si="34"/>
        <v>0.110147516649439</v>
      </c>
      <c r="P546">
        <f t="shared" si="33"/>
        <v>0.0666719088967042</v>
      </c>
      <c r="Q546">
        <v>0.328223166916595</v>
      </c>
      <c r="R546">
        <v>2.26007437352096</v>
      </c>
      <c r="S546">
        <v>0.693258531730988</v>
      </c>
      <c r="T546">
        <f t="shared" si="35"/>
        <v>0.316378454077063</v>
      </c>
      <c r="U546">
        <f t="shared" si="36"/>
        <v>0.173460064441517</v>
      </c>
      <c r="V546" s="4">
        <v>0.28118167656691</v>
      </c>
      <c r="W546" s="4">
        <v>0.545824228241104</v>
      </c>
    </row>
    <row r="547" spans="1:23">
      <c r="A547">
        <v>55</v>
      </c>
      <c r="B547" s="1" t="s">
        <v>298</v>
      </c>
      <c r="C547" s="1">
        <v>2016</v>
      </c>
      <c r="D547">
        <v>1042.44933920705</v>
      </c>
      <c r="E547">
        <v>4438.36563876652</v>
      </c>
      <c r="F547" s="13">
        <v>11465.8742816092</v>
      </c>
      <c r="G547" s="13">
        <v>13488.161637931</v>
      </c>
      <c r="H547">
        <v>5198.67959770115</v>
      </c>
      <c r="I547">
        <v>1968.66738505747</v>
      </c>
      <c r="J547" s="4">
        <v>3308.29836340747</v>
      </c>
      <c r="K547" s="4">
        <v>7819.70205623164</v>
      </c>
      <c r="L547">
        <v>0.0909175622899595</v>
      </c>
      <c r="M547">
        <v>0.200521944008247</v>
      </c>
      <c r="N547">
        <v>0.167028970198374</v>
      </c>
      <c r="O547">
        <f t="shared" si="34"/>
        <v>0.109163545249733</v>
      </c>
      <c r="P547">
        <f t="shared" si="33"/>
        <v>0.0659084689668148</v>
      </c>
      <c r="Q547">
        <v>0.32905637980235</v>
      </c>
      <c r="R547">
        <v>2.25450254951877</v>
      </c>
      <c r="S547">
        <v>0.692733379438321</v>
      </c>
      <c r="T547">
        <f t="shared" si="35"/>
        <v>0.311973591536728</v>
      </c>
      <c r="U547">
        <f t="shared" si="36"/>
        <v>0.172388957675052</v>
      </c>
      <c r="V547" s="4">
        <v>0.270193948148369</v>
      </c>
      <c r="W547" s="4">
        <v>0.527359715834305</v>
      </c>
    </row>
    <row r="548" spans="1:23">
      <c r="A548">
        <v>55</v>
      </c>
      <c r="B548" s="1" t="s">
        <v>298</v>
      </c>
      <c r="C548" s="1">
        <v>2017</v>
      </c>
      <c r="D548">
        <v>1102.64105378705</v>
      </c>
      <c r="E548">
        <v>4896.19978046103</v>
      </c>
      <c r="F548" s="13">
        <v>12328.055</v>
      </c>
      <c r="G548" s="13">
        <v>14506.1064285714</v>
      </c>
      <c r="H548">
        <v>5794.52571428571</v>
      </c>
      <c r="I548">
        <v>2132.65357142857</v>
      </c>
      <c r="J548" s="4">
        <v>3553.68762422848</v>
      </c>
      <c r="K548" s="4">
        <v>8604.10084736897</v>
      </c>
      <c r="L548">
        <v>0.0894416072760097</v>
      </c>
      <c r="M548">
        <v>0.190290130401634</v>
      </c>
      <c r="N548">
        <v>0.15986869548975</v>
      </c>
      <c r="O548">
        <f t="shared" si="34"/>
        <v>0.105507264037601</v>
      </c>
      <c r="P548">
        <f t="shared" si="33"/>
        <v>0.0649208752399006</v>
      </c>
      <c r="Q548">
        <v>0.337526806698275</v>
      </c>
      <c r="R548">
        <v>2.29582518513838</v>
      </c>
      <c r="S548">
        <v>0.696585849119297</v>
      </c>
      <c r="T548">
        <f t="shared" si="35"/>
        <v>0.313197346966784</v>
      </c>
      <c r="U548">
        <f t="shared" si="36"/>
        <v>0.174824273981332</v>
      </c>
      <c r="V548" s="4">
        <v>0.262532306616902</v>
      </c>
      <c r="W548" s="4">
        <v>0.530216635563047</v>
      </c>
    </row>
    <row r="549" spans="1:23">
      <c r="A549">
        <v>55</v>
      </c>
      <c r="B549" s="1" t="s">
        <v>298</v>
      </c>
      <c r="C549" s="1">
        <v>2018</v>
      </c>
      <c r="D549">
        <v>1212.82894736842</v>
      </c>
      <c r="E549">
        <v>5731.90789473684</v>
      </c>
      <c r="F549" s="13">
        <v>13050.5224199288</v>
      </c>
      <c r="G549" s="13">
        <v>15722.7138790036</v>
      </c>
      <c r="H549">
        <v>6082.3103202847</v>
      </c>
      <c r="I549">
        <v>2327.95800711744</v>
      </c>
      <c r="J549" s="4">
        <v>3920.89359708485</v>
      </c>
      <c r="K549" s="4">
        <v>9596.80229047371</v>
      </c>
      <c r="L549">
        <v>0.0929333637645316</v>
      </c>
      <c r="M549">
        <v>0.199402674888783</v>
      </c>
      <c r="N549">
        <v>0.166251650978912</v>
      </c>
      <c r="O549">
        <f t="shared" si="34"/>
        <v>0.10813350513455</v>
      </c>
      <c r="P549">
        <f t="shared" si="33"/>
        <v>0.0666966898952372</v>
      </c>
      <c r="Q549">
        <v>0.364562246622789</v>
      </c>
      <c r="R549">
        <v>2.46220416227967</v>
      </c>
      <c r="S549">
        <v>0.711166657675798</v>
      </c>
      <c r="T549">
        <f t="shared" si="35"/>
        <v>0.324631342238589</v>
      </c>
      <c r="U549">
        <f t="shared" si="36"/>
        <v>0.184594042543211</v>
      </c>
      <c r="V549" s="4">
        <v>0.250757792034494</v>
      </c>
      <c r="W549" s="4">
        <v>0.552179860527238</v>
      </c>
    </row>
    <row r="550" spans="1:23">
      <c r="A550">
        <v>55</v>
      </c>
      <c r="B550" s="1" t="s">
        <v>298</v>
      </c>
      <c r="C550" s="1">
        <v>2019</v>
      </c>
      <c r="D550">
        <v>1304.85307017544</v>
      </c>
      <c r="E550">
        <v>6533.0701754386</v>
      </c>
      <c r="F550" s="13">
        <v>13502.8425531915</v>
      </c>
      <c r="G550" s="13">
        <v>16940.309929078</v>
      </c>
      <c r="H550">
        <v>6334.00496453901</v>
      </c>
      <c r="I550">
        <v>2490.43617021277</v>
      </c>
      <c r="J550" s="4">
        <v>4192.93933971317</v>
      </c>
      <c r="K550" s="4">
        <v>10543.7697035711</v>
      </c>
      <c r="L550">
        <v>0.096635435467403</v>
      </c>
      <c r="M550">
        <v>0.20600758563984</v>
      </c>
      <c r="N550">
        <v>0.170817819135477</v>
      </c>
      <c r="O550">
        <f t="shared" si="34"/>
        <v>0.110283588273381</v>
      </c>
      <c r="P550">
        <f t="shared" si="33"/>
        <v>0.0686741823476365</v>
      </c>
      <c r="Q550">
        <v>0.385652340647239</v>
      </c>
      <c r="R550">
        <v>2.62326344821777</v>
      </c>
      <c r="S550">
        <v>0.724005716313042</v>
      </c>
      <c r="T550">
        <f t="shared" si="35"/>
        <v>0.333877344961267</v>
      </c>
      <c r="U550">
        <f t="shared" si="36"/>
        <v>0.192052250476474</v>
      </c>
      <c r="V550" s="4">
        <v>0.243617350775594</v>
      </c>
      <c r="W550" s="4">
        <v>0.555542783176584</v>
      </c>
    </row>
    <row r="551" spans="1:21">
      <c r="A551">
        <v>55</v>
      </c>
      <c r="B551" s="1" t="s">
        <v>298</v>
      </c>
      <c r="C551" s="1">
        <v>2020</v>
      </c>
      <c r="D551">
        <v>1330.59210526316</v>
      </c>
      <c r="E551">
        <v>6665.89912280702</v>
      </c>
      <c r="F551" s="13">
        <v>12954.2407932011</v>
      </c>
      <c r="G551" s="13">
        <v>17399.3647308782</v>
      </c>
      <c r="H551">
        <v>5861.94900849858</v>
      </c>
      <c r="I551">
        <v>2485.52195467422</v>
      </c>
      <c r="J551" s="4">
        <v>4193.5821345941</v>
      </c>
      <c r="K551" s="4">
        <v>10434.2319686148</v>
      </c>
      <c r="L551">
        <v>0.102714788655272</v>
      </c>
      <c r="M551">
        <v>0.226988004046791</v>
      </c>
      <c r="N551">
        <v>0.184996106969384</v>
      </c>
      <c r="O551">
        <f t="shared" si="34"/>
        <v>0.11686085564332</v>
      </c>
      <c r="P551">
        <f t="shared" ref="P551:P571" si="37">D551/(D551+J551+F551)</f>
        <v>0.0720079131723525</v>
      </c>
      <c r="Q551">
        <v>0.383111638034533</v>
      </c>
      <c r="R551">
        <v>2.6818910652836</v>
      </c>
      <c r="S551">
        <v>0.72840043818</v>
      </c>
      <c r="T551">
        <f t="shared" si="35"/>
        <v>0.340346023036271</v>
      </c>
      <c r="U551">
        <f t="shared" si="36"/>
        <v>0.193217290975547</v>
      </c>
    </row>
    <row r="552" spans="1:23">
      <c r="A552">
        <v>56</v>
      </c>
      <c r="B552" s="1" t="s">
        <v>301</v>
      </c>
      <c r="C552" s="1">
        <v>2011</v>
      </c>
      <c r="D552">
        <v>393.400888171175</v>
      </c>
      <c r="E552">
        <v>1976.85748889786</v>
      </c>
      <c r="F552" s="13">
        <v>7700.10600444774</v>
      </c>
      <c r="G552" s="13">
        <v>8098.42772424018</v>
      </c>
      <c r="H552">
        <v>3804.84210526316</v>
      </c>
      <c r="I552">
        <v>1224.17420311342</v>
      </c>
      <c r="J552" s="4">
        <v>1834.00085215168</v>
      </c>
      <c r="K552" s="4">
        <v>4525.79889220281</v>
      </c>
      <c r="L552">
        <v>0.0510903210870004</v>
      </c>
      <c r="M552">
        <v>0.103394799912194</v>
      </c>
      <c r="N552">
        <v>0.0937060786587193</v>
      </c>
      <c r="O552">
        <f t="shared" si="34"/>
        <v>0.0652163437423105</v>
      </c>
      <c r="P552">
        <f t="shared" si="37"/>
        <v>0.0396273564609811</v>
      </c>
      <c r="Q552">
        <v>0.244103862652344</v>
      </c>
      <c r="R552">
        <v>1.61484981783651</v>
      </c>
      <c r="S552">
        <v>0.617568858762456</v>
      </c>
      <c r="T552">
        <f t="shared" si="35"/>
        <v>0.255843255181054</v>
      </c>
      <c r="U552">
        <f t="shared" si="36"/>
        <v>0.135391144564037</v>
      </c>
      <c r="V552" s="4">
        <v>0.336007047264366</v>
      </c>
      <c r="W552" s="4">
        <v>0.880328466215473</v>
      </c>
    </row>
    <row r="553" spans="1:23">
      <c r="A553">
        <v>56</v>
      </c>
      <c r="B553" s="1" t="s">
        <v>301</v>
      </c>
      <c r="C553" s="1">
        <v>2012</v>
      </c>
      <c r="D553">
        <v>489.218190693134</v>
      </c>
      <c r="E553">
        <v>2632.27790432802</v>
      </c>
      <c r="F553" s="13">
        <v>8627.92641648271</v>
      </c>
      <c r="G553" s="13">
        <v>9268.0625459897</v>
      </c>
      <c r="H553">
        <v>4133.57100809419</v>
      </c>
      <c r="I553">
        <v>1380.76747608536</v>
      </c>
      <c r="J553" s="4">
        <v>2169.17924728896</v>
      </c>
      <c r="K553" s="4">
        <v>5322.56006804168</v>
      </c>
      <c r="L553">
        <v>0.0567017110575417</v>
      </c>
      <c r="M553">
        <v>0.118352434187091</v>
      </c>
      <c r="N553">
        <v>0.105827492809205</v>
      </c>
      <c r="O553">
        <f t="shared" si="34"/>
        <v>0.0720289257197234</v>
      </c>
      <c r="P553">
        <f t="shared" si="37"/>
        <v>0.0433461060484811</v>
      </c>
      <c r="Q553">
        <v>0.284015984059906</v>
      </c>
      <c r="R553">
        <v>1.90638753441009</v>
      </c>
      <c r="S553">
        <v>0.655930261136711</v>
      </c>
      <c r="T553">
        <f t="shared" si="35"/>
        <v>0.281961134589684</v>
      </c>
      <c r="U553">
        <f t="shared" si="36"/>
        <v>0.152835923398736</v>
      </c>
      <c r="V553" s="4">
        <v>0.313740522979667</v>
      </c>
      <c r="W553" s="4">
        <v>0.690215156777594</v>
      </c>
    </row>
    <row r="554" spans="1:23">
      <c r="A554">
        <v>56</v>
      </c>
      <c r="B554" s="1" t="s">
        <v>301</v>
      </c>
      <c r="C554" s="1">
        <v>2013</v>
      </c>
      <c r="D554">
        <v>672.499115670322</v>
      </c>
      <c r="E554">
        <v>3132.4637424832</v>
      </c>
      <c r="F554" s="13">
        <v>9452.05852231163</v>
      </c>
      <c r="G554" s="13">
        <v>10256.9202633504</v>
      </c>
      <c r="H554">
        <v>4403.69275786394</v>
      </c>
      <c r="I554">
        <v>1497.56839795172</v>
      </c>
      <c r="J554" s="4">
        <v>2566.07882715394</v>
      </c>
      <c r="K554" s="4">
        <v>5930.42600658664</v>
      </c>
      <c r="L554">
        <v>0.0711484291049282</v>
      </c>
      <c r="M554">
        <v>0.152712542097629</v>
      </c>
      <c r="N554">
        <v>0.132481027594038</v>
      </c>
      <c r="O554">
        <f t="shared" si="34"/>
        <v>0.0879972905971209</v>
      </c>
      <c r="P554">
        <f t="shared" si="37"/>
        <v>0.0529917563644528</v>
      </c>
      <c r="Q554">
        <v>0.305400028669033</v>
      </c>
      <c r="R554">
        <v>2.09169994957665</v>
      </c>
      <c r="S554">
        <v>0.676553347249324</v>
      </c>
      <c r="T554">
        <f t="shared" si="35"/>
        <v>0.296621955115335</v>
      </c>
      <c r="U554">
        <f t="shared" si="36"/>
        <v>0.162137398891056</v>
      </c>
      <c r="V554" s="4">
        <v>0.356959509540669</v>
      </c>
      <c r="W554" s="4">
        <v>0.735103725548102</v>
      </c>
    </row>
    <row r="555" spans="1:23">
      <c r="A555">
        <v>56</v>
      </c>
      <c r="B555" s="1" t="s">
        <v>301</v>
      </c>
      <c r="C555" s="1">
        <v>2014</v>
      </c>
      <c r="D555">
        <v>735.306006952866</v>
      </c>
      <c r="E555">
        <v>3092.56690112378</v>
      </c>
      <c r="F555" s="13">
        <v>10193.9019607843</v>
      </c>
      <c r="G555" s="13">
        <v>11022.9164851126</v>
      </c>
      <c r="H555">
        <v>4683.62018881627</v>
      </c>
      <c r="I555">
        <v>1639.0755265069</v>
      </c>
      <c r="J555" s="4">
        <v>2902.98855447223</v>
      </c>
      <c r="K555" s="4">
        <v>6389.03136922425</v>
      </c>
      <c r="L555">
        <v>0.0721319480785248</v>
      </c>
      <c r="M555">
        <v>0.156995225340573</v>
      </c>
      <c r="N555">
        <v>0.135692198119797</v>
      </c>
      <c r="O555">
        <f t="shared" si="34"/>
        <v>0.0883577913281963</v>
      </c>
      <c r="P555">
        <f t="shared" si="37"/>
        <v>0.0531590196663441</v>
      </c>
      <c r="Q555">
        <v>0.280557954448858</v>
      </c>
      <c r="R555">
        <v>1.88677510652268</v>
      </c>
      <c r="S555">
        <v>0.653592689731703</v>
      </c>
      <c r="T555">
        <f t="shared" si="35"/>
        <v>0.27809168379693</v>
      </c>
      <c r="U555">
        <f t="shared" si="36"/>
        <v>0.15082370580363</v>
      </c>
      <c r="V555" s="4">
        <v>0.386818357502924</v>
      </c>
      <c r="W555" s="4">
        <v>0.83970769856488</v>
      </c>
    </row>
    <row r="556" spans="1:23">
      <c r="A556">
        <v>56</v>
      </c>
      <c r="B556" s="1" t="s">
        <v>301</v>
      </c>
      <c r="C556" s="1">
        <v>2015</v>
      </c>
      <c r="D556">
        <v>806.996423835738</v>
      </c>
      <c r="E556">
        <v>3485.70177200948</v>
      </c>
      <c r="F556" s="13">
        <v>11010.0672451193</v>
      </c>
      <c r="G556" s="13">
        <v>12717.1200289226</v>
      </c>
      <c r="H556">
        <v>5008.47360809834</v>
      </c>
      <c r="I556">
        <v>1846.86550976139</v>
      </c>
      <c r="J556" s="4">
        <v>3181.48734177215</v>
      </c>
      <c r="K556" s="4">
        <v>7172.31012658228</v>
      </c>
      <c r="L556">
        <v>0.0732962302472289</v>
      </c>
      <c r="M556">
        <v>0.16112622067747</v>
      </c>
      <c r="N556">
        <v>0.138767188104201</v>
      </c>
      <c r="O556">
        <f t="shared" si="34"/>
        <v>0.089696593005342</v>
      </c>
      <c r="P556">
        <f t="shared" si="37"/>
        <v>0.0538049591096208</v>
      </c>
      <c r="Q556">
        <v>0.274095216847991</v>
      </c>
      <c r="R556">
        <v>1.88736091154782</v>
      </c>
      <c r="S556">
        <v>0.653662970915564</v>
      </c>
      <c r="T556">
        <f t="shared" si="35"/>
        <v>0.278747376578123</v>
      </c>
      <c r="U556">
        <f t="shared" si="36"/>
        <v>0.149120089795367</v>
      </c>
      <c r="V556" s="4">
        <v>0.388375989680138</v>
      </c>
      <c r="W556" s="4">
        <v>0.889083301537666</v>
      </c>
    </row>
    <row r="557" spans="1:23">
      <c r="A557">
        <v>56</v>
      </c>
      <c r="B557" s="1" t="s">
        <v>301</v>
      </c>
      <c r="C557" s="1">
        <v>2016</v>
      </c>
      <c r="D557">
        <v>824.926131850675</v>
      </c>
      <c r="E557">
        <v>3776.94598888006</v>
      </c>
      <c r="F557" s="13">
        <v>11465.8742816092</v>
      </c>
      <c r="G557" s="13">
        <v>13488.161637931</v>
      </c>
      <c r="H557">
        <v>5198.67959770115</v>
      </c>
      <c r="I557">
        <v>1968.66738505747</v>
      </c>
      <c r="J557" s="4">
        <v>3308.29836340747</v>
      </c>
      <c r="K557" s="4">
        <v>7819.70205623164</v>
      </c>
      <c r="L557">
        <v>0.0719462041524233</v>
      </c>
      <c r="M557">
        <v>0.158679933307576</v>
      </c>
      <c r="N557">
        <v>0.136948892223073</v>
      </c>
      <c r="O557">
        <f t="shared" si="34"/>
        <v>0.0883984794135489</v>
      </c>
      <c r="P557">
        <f t="shared" si="37"/>
        <v>0.0528829353317512</v>
      </c>
      <c r="Q557">
        <v>0.280019330303593</v>
      </c>
      <c r="R557">
        <v>1.91852926377901</v>
      </c>
      <c r="S557">
        <v>0.657361667600631</v>
      </c>
      <c r="T557">
        <f t="shared" si="35"/>
        <v>0.278426698466602</v>
      </c>
      <c r="U557">
        <f t="shared" si="36"/>
        <v>0.150567057777332</v>
      </c>
      <c r="V557" s="4">
        <v>0.339050697580082</v>
      </c>
      <c r="W557" s="4">
        <v>0.905056315522095</v>
      </c>
    </row>
    <row r="558" spans="1:23">
      <c r="A558">
        <v>56</v>
      </c>
      <c r="B558" s="1" t="s">
        <v>301</v>
      </c>
      <c r="C558" s="1">
        <v>2017</v>
      </c>
      <c r="D558">
        <v>888.913354531002</v>
      </c>
      <c r="E558">
        <v>4080.57790143084</v>
      </c>
      <c r="F558" s="13">
        <v>12328.055</v>
      </c>
      <c r="G558" s="13">
        <v>14506.1064285714</v>
      </c>
      <c r="H558">
        <v>5794.52571428571</v>
      </c>
      <c r="I558">
        <v>2132.65357142857</v>
      </c>
      <c r="J558" s="4">
        <v>3553.68762422848</v>
      </c>
      <c r="K558" s="4">
        <v>8604.10084736897</v>
      </c>
      <c r="L558">
        <v>0.0721049147275058</v>
      </c>
      <c r="M558">
        <v>0.153405714006841</v>
      </c>
      <c r="N558">
        <v>0.133002387749513</v>
      </c>
      <c r="O558">
        <f t="shared" si="34"/>
        <v>0.0868323096103621</v>
      </c>
      <c r="P558">
        <f t="shared" si="37"/>
        <v>0.0530040897420373</v>
      </c>
      <c r="Q558">
        <v>0.281300700606586</v>
      </c>
      <c r="R558">
        <v>1.91338056780476</v>
      </c>
      <c r="S558">
        <v>0.656756137165594</v>
      </c>
      <c r="T558">
        <f t="shared" si="35"/>
        <v>0.275392210503378</v>
      </c>
      <c r="U558">
        <f t="shared" si="36"/>
        <v>0.150072087834624</v>
      </c>
      <c r="V558" s="4">
        <v>0.33958708725601</v>
      </c>
      <c r="W558" s="4">
        <v>0.856292340653361</v>
      </c>
    </row>
    <row r="559" spans="1:23">
      <c r="A559">
        <v>56</v>
      </c>
      <c r="B559" s="1" t="s">
        <v>301</v>
      </c>
      <c r="C559" s="1">
        <v>2018</v>
      </c>
      <c r="D559">
        <v>1027.28752978554</v>
      </c>
      <c r="E559">
        <v>4913.82049245433</v>
      </c>
      <c r="F559" s="13">
        <v>13050.5224199288</v>
      </c>
      <c r="G559" s="13">
        <v>15722.7138790036</v>
      </c>
      <c r="H559">
        <v>6082.3103202847</v>
      </c>
      <c r="I559">
        <v>2327.95800711744</v>
      </c>
      <c r="J559" s="4">
        <v>3920.89359708485</v>
      </c>
      <c r="K559" s="4">
        <v>9596.80229047371</v>
      </c>
      <c r="L559">
        <v>0.078716199760465</v>
      </c>
      <c r="M559">
        <v>0.168897585899145</v>
      </c>
      <c r="N559">
        <v>0.144493057335922</v>
      </c>
      <c r="O559">
        <f t="shared" si="34"/>
        <v>0.0931316192671081</v>
      </c>
      <c r="P559">
        <f t="shared" si="37"/>
        <v>0.0570756403156731</v>
      </c>
      <c r="Q559">
        <v>0.312530046038448</v>
      </c>
      <c r="R559">
        <v>2.1107857089479</v>
      </c>
      <c r="S559">
        <v>0.678537805698545</v>
      </c>
      <c r="T559">
        <f t="shared" si="35"/>
        <v>0.291819159448357</v>
      </c>
      <c r="U559">
        <f t="shared" si="36"/>
        <v>0.162529877115468</v>
      </c>
      <c r="V559" s="4">
        <v>0.421669466299489</v>
      </c>
      <c r="W559" s="4">
        <v>1.06675318831341</v>
      </c>
    </row>
    <row r="560" spans="1:23">
      <c r="A560">
        <v>56</v>
      </c>
      <c r="B560" s="1" t="s">
        <v>301</v>
      </c>
      <c r="C560" s="1">
        <v>2019</v>
      </c>
      <c r="D560">
        <v>1121.05489260143</v>
      </c>
      <c r="E560">
        <v>5220.51153540175</v>
      </c>
      <c r="F560" s="13">
        <v>13502.8425531915</v>
      </c>
      <c r="G560" s="13">
        <v>16940.309929078</v>
      </c>
      <c r="H560">
        <v>6334.00496453901</v>
      </c>
      <c r="I560">
        <v>2490.43617021277</v>
      </c>
      <c r="J560" s="4">
        <v>4192.93933971317</v>
      </c>
      <c r="K560" s="4">
        <v>10543.7697035711</v>
      </c>
      <c r="L560">
        <v>0.0830236217437389</v>
      </c>
      <c r="M560">
        <v>0.176989897999397</v>
      </c>
      <c r="N560">
        <v>0.150375035758792</v>
      </c>
      <c r="O560">
        <f t="shared" si="34"/>
        <v>0.0962444170587042</v>
      </c>
      <c r="P560">
        <f t="shared" si="37"/>
        <v>0.0595772235992894</v>
      </c>
      <c r="Q560">
        <v>0.30817095774858</v>
      </c>
      <c r="R560">
        <v>2.09622378515155</v>
      </c>
      <c r="S560">
        <v>0.677025929199413</v>
      </c>
      <c r="T560">
        <f t="shared" si="35"/>
        <v>0.285981503760492</v>
      </c>
      <c r="U560">
        <f t="shared" si="36"/>
        <v>0.159626258850827</v>
      </c>
      <c r="V560" s="4">
        <v>0.435540707372564</v>
      </c>
      <c r="W560" s="4">
        <v>0.997815903490722</v>
      </c>
    </row>
    <row r="561" spans="1:21">
      <c r="A561">
        <v>56</v>
      </c>
      <c r="B561" s="1" t="s">
        <v>301</v>
      </c>
      <c r="C561" s="1">
        <v>2020</v>
      </c>
      <c r="D561">
        <v>1180.796812749</v>
      </c>
      <c r="E561">
        <v>5495.37848605578</v>
      </c>
      <c r="F561" s="13">
        <v>12954.2407932011</v>
      </c>
      <c r="G561" s="13">
        <v>17399.3647308782</v>
      </c>
      <c r="H561">
        <v>5861.94900849858</v>
      </c>
      <c r="I561">
        <v>2485.52195467422</v>
      </c>
      <c r="J561" s="4">
        <v>4193.5821345941</v>
      </c>
      <c r="K561" s="4">
        <v>10434.2319686148</v>
      </c>
      <c r="L561">
        <v>0.0911513713230288</v>
      </c>
      <c r="M561">
        <v>0.201434166526713</v>
      </c>
      <c r="N561">
        <v>0.167661426767186</v>
      </c>
      <c r="O561">
        <f t="shared" si="34"/>
        <v>0.105087428685731</v>
      </c>
      <c r="P561">
        <f t="shared" si="37"/>
        <v>0.0644236625269165</v>
      </c>
      <c r="Q561">
        <v>0.315837880925806</v>
      </c>
      <c r="R561">
        <v>2.21095552011572</v>
      </c>
      <c r="S561">
        <v>0.688566224684432</v>
      </c>
      <c r="T561">
        <f t="shared" si="35"/>
        <v>0.298416452507674</v>
      </c>
      <c r="U561">
        <f t="shared" si="36"/>
        <v>0.164882912104616</v>
      </c>
    </row>
    <row r="562" spans="1:23">
      <c r="A562">
        <v>57</v>
      </c>
      <c r="B562" s="1" t="s">
        <v>305</v>
      </c>
      <c r="C562" s="1">
        <v>2011</v>
      </c>
      <c r="D562">
        <v>527.964353771999</v>
      </c>
      <c r="E562">
        <v>2383.08597690842</v>
      </c>
      <c r="F562" s="13">
        <v>7700.10600444774</v>
      </c>
      <c r="G562" s="13">
        <v>8098.42772424018</v>
      </c>
      <c r="H562">
        <v>3804.84210526316</v>
      </c>
      <c r="I562">
        <v>1224.17420311342</v>
      </c>
      <c r="J562" s="4">
        <v>1834.00085215168</v>
      </c>
      <c r="K562" s="4">
        <v>4525.79889220281</v>
      </c>
      <c r="L562">
        <v>0.0685658552579712</v>
      </c>
      <c r="M562">
        <v>0.1387611730436</v>
      </c>
      <c r="N562">
        <v>0.121852743427078</v>
      </c>
      <c r="O562">
        <f t="shared" si="34"/>
        <v>0.085613888537469</v>
      </c>
      <c r="P562">
        <f t="shared" si="37"/>
        <v>0.0524707431237222</v>
      </c>
      <c r="Q562">
        <v>0.294265264574181</v>
      </c>
      <c r="R562">
        <v>1.94668860922535</v>
      </c>
      <c r="S562">
        <v>0.660636011260488</v>
      </c>
      <c r="T562">
        <f t="shared" si="35"/>
        <v>0.293012254767328</v>
      </c>
      <c r="U562">
        <f t="shared" si="36"/>
        <v>0.158794984917165</v>
      </c>
      <c r="V562" s="4">
        <v>0.293262080972499</v>
      </c>
      <c r="W562" s="4">
        <v>0.619087473335284</v>
      </c>
    </row>
    <row r="563" spans="1:23">
      <c r="A563">
        <v>57</v>
      </c>
      <c r="B563" s="1" t="s">
        <v>305</v>
      </c>
      <c r="C563" s="1">
        <v>2012</v>
      </c>
      <c r="D563">
        <v>655.183496441281</v>
      </c>
      <c r="E563">
        <v>2991.3534252669</v>
      </c>
      <c r="F563" s="13">
        <v>8627.92641648271</v>
      </c>
      <c r="G563" s="13">
        <v>9268.0625459897</v>
      </c>
      <c r="H563">
        <v>4133.57100809419</v>
      </c>
      <c r="I563">
        <v>1380.76747608536</v>
      </c>
      <c r="J563" s="4">
        <v>2169.17924728896</v>
      </c>
      <c r="K563" s="4">
        <v>5322.56006804168</v>
      </c>
      <c r="L563">
        <v>0.0759375387334812</v>
      </c>
      <c r="M563">
        <v>0.158503022001637</v>
      </c>
      <c r="N563">
        <v>0.136817098437757</v>
      </c>
      <c r="O563">
        <f t="shared" si="34"/>
        <v>0.0941635146022317</v>
      </c>
      <c r="P563">
        <f t="shared" si="37"/>
        <v>0.0572098282950706</v>
      </c>
      <c r="Q563">
        <v>0.322759304916567</v>
      </c>
      <c r="R563">
        <v>2.16644255971885</v>
      </c>
      <c r="S563">
        <v>0.684188176118758</v>
      </c>
      <c r="T563">
        <f t="shared" si="35"/>
        <v>0.308556148955349</v>
      </c>
      <c r="U563">
        <f t="shared" si="36"/>
        <v>0.170137498685062</v>
      </c>
      <c r="V563" s="4">
        <v>0.373509938511004</v>
      </c>
      <c r="W563" s="4">
        <v>0.739119651219354</v>
      </c>
    </row>
    <row r="564" spans="1:23">
      <c r="A564">
        <v>57</v>
      </c>
      <c r="B564" s="1" t="s">
        <v>305</v>
      </c>
      <c r="C564" s="1">
        <v>2013</v>
      </c>
      <c r="D564">
        <v>802.770089285714</v>
      </c>
      <c r="E564">
        <v>3434.23660714286</v>
      </c>
      <c r="F564" s="13">
        <v>9452.05852231163</v>
      </c>
      <c r="G564" s="13">
        <v>10256.9202633504</v>
      </c>
      <c r="H564">
        <v>4403.69275786394</v>
      </c>
      <c r="I564">
        <v>1497.56839795172</v>
      </c>
      <c r="J564" s="4">
        <v>2566.07882715394</v>
      </c>
      <c r="K564" s="4">
        <v>5930.42600658664</v>
      </c>
      <c r="L564">
        <v>0.084930715080823</v>
      </c>
      <c r="M564">
        <v>0.182294754295054</v>
      </c>
      <c r="N564">
        <v>0.154187230919203</v>
      </c>
      <c r="O564">
        <f t="shared" si="34"/>
        <v>0.103282828568126</v>
      </c>
      <c r="P564">
        <f t="shared" si="37"/>
        <v>0.0626141396871282</v>
      </c>
      <c r="Q564">
        <v>0.334821419974759</v>
      </c>
      <c r="R564">
        <v>2.29320851844897</v>
      </c>
      <c r="S564">
        <v>0.696344766996115</v>
      </c>
      <c r="T564">
        <f t="shared" si="35"/>
        <v>0.316163097935377</v>
      </c>
      <c r="U564">
        <f t="shared" si="36"/>
        <v>0.175023423372964</v>
      </c>
      <c r="V564" s="4">
        <v>0.412897340752463</v>
      </c>
      <c r="W564" s="4">
        <v>0.75107372090234</v>
      </c>
    </row>
    <row r="565" spans="1:23">
      <c r="A565">
        <v>57</v>
      </c>
      <c r="B565" s="1" t="s">
        <v>305</v>
      </c>
      <c r="C565" s="1">
        <v>2014</v>
      </c>
      <c r="D565">
        <v>930.32587442972</v>
      </c>
      <c r="E565">
        <v>3776.60221594612</v>
      </c>
      <c r="F565" s="13">
        <v>10193.9019607843</v>
      </c>
      <c r="G565" s="13">
        <v>11022.9164851126</v>
      </c>
      <c r="H565">
        <v>4683.62018881627</v>
      </c>
      <c r="I565">
        <v>1639.0755265069</v>
      </c>
      <c r="J565" s="4">
        <v>2902.98855447223</v>
      </c>
      <c r="K565" s="4">
        <v>6389.03136922425</v>
      </c>
      <c r="L565">
        <v>0.0912629803591068</v>
      </c>
      <c r="M565">
        <v>0.198633927800377</v>
      </c>
      <c r="N565">
        <v>0.16571692423632</v>
      </c>
      <c r="O565">
        <f t="shared" si="34"/>
        <v>0.109232478137652</v>
      </c>
      <c r="P565">
        <f t="shared" si="37"/>
        <v>0.0663229145815244</v>
      </c>
      <c r="Q565">
        <v>0.342613701287383</v>
      </c>
      <c r="R565">
        <v>2.3041050609758</v>
      </c>
      <c r="S565">
        <v>0.69734618556449</v>
      </c>
      <c r="T565">
        <f t="shared" si="35"/>
        <v>0.319923361111058</v>
      </c>
      <c r="U565">
        <f t="shared" si="36"/>
        <v>0.178237878638181</v>
      </c>
      <c r="V565" s="4">
        <v>0.428025230007793</v>
      </c>
      <c r="W565" s="4">
        <v>0.789599941887372</v>
      </c>
    </row>
    <row r="566" spans="1:23">
      <c r="A566">
        <v>57</v>
      </c>
      <c r="B566" s="1" t="s">
        <v>305</v>
      </c>
      <c r="C566" s="1">
        <v>2015</v>
      </c>
      <c r="D566">
        <v>1031.05663458233</v>
      </c>
      <c r="E566">
        <v>4122.1650481265</v>
      </c>
      <c r="F566" s="13">
        <v>11010.0672451193</v>
      </c>
      <c r="G566" s="13">
        <v>12717.1200289226</v>
      </c>
      <c r="H566">
        <v>5008.47360809834</v>
      </c>
      <c r="I566">
        <v>1846.86550976139</v>
      </c>
      <c r="J566" s="4">
        <v>3181.48734177215</v>
      </c>
      <c r="K566" s="4">
        <v>7172.31012658228</v>
      </c>
      <c r="L566">
        <v>0.0936467154675546</v>
      </c>
      <c r="M566">
        <v>0.20586244737622</v>
      </c>
      <c r="N566">
        <v>0.170718018314731</v>
      </c>
      <c r="O566">
        <f t="shared" si="34"/>
        <v>0.111815927595752</v>
      </c>
      <c r="P566">
        <f t="shared" si="37"/>
        <v>0.0677319166588101</v>
      </c>
      <c r="Q566">
        <v>0.324142969379186</v>
      </c>
      <c r="R566">
        <v>2.23197900785915</v>
      </c>
      <c r="S566">
        <v>0.690592049772502</v>
      </c>
      <c r="T566">
        <f t="shared" si="35"/>
        <v>0.313679185944695</v>
      </c>
      <c r="U566">
        <f t="shared" si="36"/>
        <v>0.171673935578553</v>
      </c>
      <c r="V566" s="4">
        <v>0.430781113677629</v>
      </c>
      <c r="W566" s="4">
        <v>0.74768487050471</v>
      </c>
    </row>
    <row r="567" spans="1:23">
      <c r="A567">
        <v>57</v>
      </c>
      <c r="B567" s="1" t="s">
        <v>305</v>
      </c>
      <c r="C567" s="1">
        <v>2016</v>
      </c>
      <c r="D567">
        <v>1110.49736564805</v>
      </c>
      <c r="E567">
        <v>4362.7186512118</v>
      </c>
      <c r="F567" s="13">
        <v>11465.8742816092</v>
      </c>
      <c r="G567" s="13">
        <v>13488.161637931</v>
      </c>
      <c r="H567">
        <v>5198.67959770115</v>
      </c>
      <c r="I567">
        <v>1968.66738505747</v>
      </c>
      <c r="J567" s="4">
        <v>3308.29836340747</v>
      </c>
      <c r="K567" s="4">
        <v>7819.70205623164</v>
      </c>
      <c r="L567">
        <v>0.096852393317206</v>
      </c>
      <c r="M567">
        <v>0.213611426666708</v>
      </c>
      <c r="N567">
        <v>0.176013031826349</v>
      </c>
      <c r="O567">
        <f t="shared" si="34"/>
        <v>0.115466619660416</v>
      </c>
      <c r="P567">
        <f t="shared" si="37"/>
        <v>0.069910005363818</v>
      </c>
      <c r="Q567">
        <v>0.323447981149861</v>
      </c>
      <c r="R567">
        <v>2.21607707037034</v>
      </c>
      <c r="S567">
        <v>0.689062177889647</v>
      </c>
      <c r="T567">
        <f t="shared" si="35"/>
        <v>0.308295632300087</v>
      </c>
      <c r="U567">
        <f t="shared" si="36"/>
        <v>0.169950123940134</v>
      </c>
      <c r="V567" s="4">
        <v>0.442803195808334</v>
      </c>
      <c r="W567" s="4">
        <v>0.739569290329061</v>
      </c>
    </row>
    <row r="568" spans="1:23">
      <c r="A568">
        <v>57</v>
      </c>
      <c r="B568" s="1" t="s">
        <v>305</v>
      </c>
      <c r="C568" s="1">
        <v>2017</v>
      </c>
      <c r="D568">
        <v>1198.7866805411</v>
      </c>
      <c r="E568">
        <v>4965.9448491155</v>
      </c>
      <c r="F568" s="13">
        <v>12328.055</v>
      </c>
      <c r="G568" s="13">
        <v>14506.1064285714</v>
      </c>
      <c r="H568">
        <v>5794.52571428571</v>
      </c>
      <c r="I568">
        <v>2132.65357142857</v>
      </c>
      <c r="J568" s="4">
        <v>3553.68762422848</v>
      </c>
      <c r="K568" s="4">
        <v>8604.10084736897</v>
      </c>
      <c r="L568">
        <v>0.097240536365315</v>
      </c>
      <c r="M568">
        <v>0.206882623298338</v>
      </c>
      <c r="N568">
        <v>0.171419009027523</v>
      </c>
      <c r="O568">
        <f t="shared" si="34"/>
        <v>0.113661389814663</v>
      </c>
      <c r="P568">
        <f t="shared" si="37"/>
        <v>0.0701843988058584</v>
      </c>
      <c r="Q568">
        <v>0.342334786634028</v>
      </c>
      <c r="R568">
        <v>2.32852860663583</v>
      </c>
      <c r="S568">
        <v>0.699566950391721</v>
      </c>
      <c r="T568">
        <f t="shared" si="35"/>
        <v>0.316247847862879</v>
      </c>
      <c r="U568">
        <f t="shared" si="36"/>
        <v>0.176874125307355</v>
      </c>
      <c r="V568" s="4">
        <v>0.444231349536848</v>
      </c>
      <c r="W568" s="4">
        <v>0.834435868502354</v>
      </c>
    </row>
    <row r="569" spans="1:23">
      <c r="A569">
        <v>57</v>
      </c>
      <c r="B569" s="1" t="s">
        <v>305</v>
      </c>
      <c r="C569" s="1">
        <v>2018</v>
      </c>
      <c r="D569">
        <v>1444.75414937759</v>
      </c>
      <c r="E569">
        <v>5686.20331950207</v>
      </c>
      <c r="F569" s="13">
        <v>13050.5224199288</v>
      </c>
      <c r="G569" s="13">
        <v>15722.7138790036</v>
      </c>
      <c r="H569">
        <v>6082.3103202847</v>
      </c>
      <c r="I569">
        <v>2327.95800711744</v>
      </c>
      <c r="J569" s="4">
        <v>3920.89359708485</v>
      </c>
      <c r="K569" s="4">
        <v>9596.80229047371</v>
      </c>
      <c r="L569">
        <v>0.11070469847026</v>
      </c>
      <c r="M569">
        <v>0.237533778005258</v>
      </c>
      <c r="N569">
        <v>0.191941248171934</v>
      </c>
      <c r="O569">
        <f t="shared" si="34"/>
        <v>0.126201907882085</v>
      </c>
      <c r="P569">
        <f t="shared" si="37"/>
        <v>0.0784503040710499</v>
      </c>
      <c r="Q569">
        <v>0.361655332740968</v>
      </c>
      <c r="R569">
        <v>2.44257125863835</v>
      </c>
      <c r="S569">
        <v>0.709519447857259</v>
      </c>
      <c r="T569">
        <f t="shared" si="35"/>
        <v>0.322878602394195</v>
      </c>
      <c r="U569">
        <f t="shared" si="36"/>
        <v>0.183392077759175</v>
      </c>
      <c r="V569" s="4">
        <v>0.485104839265394</v>
      </c>
      <c r="W569" s="4">
        <v>0.91012897580828</v>
      </c>
    </row>
    <row r="570" spans="1:23">
      <c r="A570">
        <v>57</v>
      </c>
      <c r="B570" s="1" t="s">
        <v>305</v>
      </c>
      <c r="C570" s="1">
        <v>2019</v>
      </c>
      <c r="D570">
        <v>1662.57365145228</v>
      </c>
      <c r="E570">
        <v>6327.83921161826</v>
      </c>
      <c r="F570" s="13">
        <v>13502.8425531915</v>
      </c>
      <c r="G570" s="13">
        <v>16940.309929078</v>
      </c>
      <c r="H570">
        <v>6334.00496453901</v>
      </c>
      <c r="I570">
        <v>2490.43617021277</v>
      </c>
      <c r="J570" s="4">
        <v>4192.93933971317</v>
      </c>
      <c r="K570" s="4">
        <v>10543.7697035711</v>
      </c>
      <c r="L570">
        <v>0.123127678109475</v>
      </c>
      <c r="M570">
        <v>0.262483793549297</v>
      </c>
      <c r="N570">
        <v>0.207910624192142</v>
      </c>
      <c r="O570">
        <f t="shared" si="34"/>
        <v>0.136393716100498</v>
      </c>
      <c r="P570">
        <f t="shared" si="37"/>
        <v>0.0858840332611273</v>
      </c>
      <c r="Q570">
        <v>0.373537393241934</v>
      </c>
      <c r="R570">
        <v>2.54085580963821</v>
      </c>
      <c r="S570">
        <v>0.717582399916427</v>
      </c>
      <c r="T570">
        <f t="shared" si="35"/>
        <v>0.326816675806063</v>
      </c>
      <c r="U570">
        <f t="shared" si="36"/>
        <v>0.187148184069746</v>
      </c>
      <c r="V570" s="4">
        <v>0.511239077549879</v>
      </c>
      <c r="W570" s="4">
        <v>0.918477349432612</v>
      </c>
    </row>
    <row r="571" spans="1:21">
      <c r="A571">
        <v>57</v>
      </c>
      <c r="B571" s="1" t="s">
        <v>305</v>
      </c>
      <c r="C571" s="1">
        <v>2020</v>
      </c>
      <c r="D571">
        <v>1764.10788381743</v>
      </c>
      <c r="E571">
        <v>6518.77593360996</v>
      </c>
      <c r="F571" s="13">
        <v>12954.2407932011</v>
      </c>
      <c r="G571" s="13">
        <v>17399.3647308782</v>
      </c>
      <c r="H571">
        <v>5861.94900849858</v>
      </c>
      <c r="I571">
        <v>2485.52195467422</v>
      </c>
      <c r="J571" s="4">
        <v>4193.5821345941</v>
      </c>
      <c r="K571" s="4">
        <v>10434.2319686148</v>
      </c>
      <c r="L571">
        <v>0.13617995156793</v>
      </c>
      <c r="M571">
        <v>0.300942209026357</v>
      </c>
      <c r="N571">
        <v>0.231326347118514</v>
      </c>
      <c r="O571">
        <f t="shared" si="34"/>
        <v>0.14925226394825</v>
      </c>
      <c r="P571">
        <f t="shared" si="37"/>
        <v>0.0932801574514117</v>
      </c>
      <c r="Q571">
        <v>0.374655973619615</v>
      </c>
      <c r="R571">
        <v>2.62269899541659</v>
      </c>
      <c r="S571">
        <v>0.723962713638315</v>
      </c>
      <c r="T571">
        <f t="shared" si="35"/>
        <v>0.335353341101377</v>
      </c>
      <c r="U571">
        <f t="shared" si="36"/>
        <v>0.189762029052056</v>
      </c>
    </row>
  </sheetData>
  <autoFilter ref="A1:G571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8"/>
  <sheetViews>
    <sheetView workbookViewId="0">
      <selection activeCell="L24" sqref="L24"/>
    </sheetView>
  </sheetViews>
  <sheetFormatPr defaultColWidth="9" defaultRowHeight="13.8" outlineLevelCol="3"/>
  <sheetData>
    <row r="1" spans="1:4">
      <c r="A1" t="s">
        <v>1</v>
      </c>
      <c r="B1" t="s">
        <v>346</v>
      </c>
      <c r="C1" t="s">
        <v>347</v>
      </c>
      <c r="D1" t="s">
        <v>348</v>
      </c>
    </row>
    <row r="2" spans="1:4">
      <c r="A2" t="s">
        <v>288</v>
      </c>
      <c r="B2">
        <v>34</v>
      </c>
      <c r="C2">
        <v>110.875</v>
      </c>
      <c r="D2">
        <v>0.393546954824233</v>
      </c>
    </row>
    <row r="3" spans="1:4">
      <c r="A3" t="s">
        <v>185</v>
      </c>
      <c r="B3">
        <v>37.125</v>
      </c>
      <c r="C3">
        <v>118.375</v>
      </c>
      <c r="D3">
        <v>1.0443691076648</v>
      </c>
    </row>
    <row r="4" spans="1:4">
      <c r="A4" t="s">
        <v>159</v>
      </c>
      <c r="B4">
        <v>36.75</v>
      </c>
      <c r="C4">
        <v>111.375</v>
      </c>
      <c r="D4">
        <v>0.387816101294634</v>
      </c>
    </row>
    <row r="5" spans="1:4">
      <c r="A5" t="s">
        <v>219</v>
      </c>
      <c r="B5">
        <v>117.875</v>
      </c>
      <c r="C5">
        <v>543.76973</v>
      </c>
      <c r="D5">
        <v>1.19005795723518</v>
      </c>
    </row>
    <row r="6" spans="1:4">
      <c r="A6" t="s">
        <v>97</v>
      </c>
      <c r="B6">
        <v>38.75</v>
      </c>
      <c r="C6">
        <v>115.625</v>
      </c>
      <c r="D6">
        <v>0.939234058455821</v>
      </c>
    </row>
    <row r="7" spans="1:4">
      <c r="A7" t="s">
        <v>298</v>
      </c>
      <c r="B7">
        <v>32</v>
      </c>
      <c r="C7">
        <v>113.75</v>
      </c>
      <c r="D7">
        <v>0.600224702069064</v>
      </c>
    </row>
    <row r="8" spans="1:4">
      <c r="A8" t="s">
        <v>67</v>
      </c>
      <c r="B8">
        <v>40.125</v>
      </c>
      <c r="C8">
        <v>115.875</v>
      </c>
      <c r="D8">
        <v>7.62544908033972</v>
      </c>
    </row>
    <row r="9" spans="1:4">
      <c r="A9" t="s">
        <v>291</v>
      </c>
      <c r="B9">
        <v>32.5</v>
      </c>
      <c r="C9">
        <v>112.625</v>
      </c>
      <c r="D9">
        <v>0.923279283776952</v>
      </c>
    </row>
    <row r="10" spans="1:4">
      <c r="A10" t="s">
        <v>163</v>
      </c>
      <c r="B10">
        <v>37.5</v>
      </c>
      <c r="C10">
        <v>111</v>
      </c>
      <c r="D10">
        <v>0.379752348977159</v>
      </c>
    </row>
    <row r="11" spans="1:4">
      <c r="A11" t="s">
        <v>301</v>
      </c>
      <c r="B11">
        <v>33.75</v>
      </c>
      <c r="C11">
        <v>114.625</v>
      </c>
      <c r="D11">
        <v>0.684300291287091</v>
      </c>
    </row>
    <row r="12" spans="1:4">
      <c r="A12" t="s">
        <v>79</v>
      </c>
      <c r="B12">
        <v>39.25</v>
      </c>
      <c r="C12">
        <v>118.875</v>
      </c>
      <c r="D12">
        <v>1.90384664006764</v>
      </c>
    </row>
    <row r="13" spans="1:4">
      <c r="A13" t="s">
        <v>295</v>
      </c>
      <c r="B13">
        <v>34.25</v>
      </c>
      <c r="C13">
        <v>116.25</v>
      </c>
      <c r="D13">
        <v>0.624674576018661</v>
      </c>
    </row>
    <row r="14" spans="1:4">
      <c r="A14" t="s">
        <v>125</v>
      </c>
      <c r="B14">
        <v>39.5</v>
      </c>
      <c r="C14">
        <v>114.125</v>
      </c>
      <c r="D14">
        <v>0.337071739783478</v>
      </c>
    </row>
    <row r="15" spans="1:4">
      <c r="A15" t="s">
        <v>71</v>
      </c>
      <c r="B15">
        <v>39</v>
      </c>
      <c r="C15">
        <v>117.125</v>
      </c>
      <c r="D15">
        <v>4.63218055236906</v>
      </c>
    </row>
    <row r="16" spans="1:4">
      <c r="A16" t="s">
        <v>120</v>
      </c>
      <c r="B16">
        <v>38</v>
      </c>
      <c r="C16">
        <v>112.125</v>
      </c>
      <c r="D16">
        <v>0.911451335398698</v>
      </c>
    </row>
    <row r="17" spans="1:4">
      <c r="A17" t="s">
        <v>210</v>
      </c>
      <c r="B17">
        <v>118</v>
      </c>
      <c r="C17">
        <v>507.58367</v>
      </c>
      <c r="D17">
        <v>0.920892218800756</v>
      </c>
    </row>
    <row r="18" spans="1:4">
      <c r="A18" t="s">
        <v>258</v>
      </c>
      <c r="B18">
        <v>35.875</v>
      </c>
      <c r="C18">
        <v>113.875</v>
      </c>
      <c r="D18">
        <v>0.598110556795972</v>
      </c>
    </row>
    <row r="19" spans="1:4">
      <c r="A19" t="s">
        <v>252</v>
      </c>
      <c r="B19">
        <v>33.875</v>
      </c>
      <c r="C19">
        <v>113.25</v>
      </c>
      <c r="D19">
        <v>0.576425282614879</v>
      </c>
    </row>
    <row r="20" spans="1:4">
      <c r="A20" t="s">
        <v>113</v>
      </c>
      <c r="B20">
        <v>39.625</v>
      </c>
      <c r="C20">
        <v>117.125</v>
      </c>
      <c r="D20">
        <v>0.716880934936181</v>
      </c>
    </row>
    <row r="21" spans="1:4">
      <c r="A21" t="s">
        <v>244</v>
      </c>
      <c r="B21">
        <v>34.625</v>
      </c>
      <c r="C21">
        <v>114.375</v>
      </c>
      <c r="D21">
        <v>0.51647676518626</v>
      </c>
    </row>
    <row r="22" spans="1:4">
      <c r="A22" t="s">
        <v>101</v>
      </c>
      <c r="B22">
        <v>40.375</v>
      </c>
      <c r="C22">
        <v>115.375</v>
      </c>
      <c r="D22">
        <v>0.428694296939408</v>
      </c>
    </row>
    <row r="23" spans="1:4">
      <c r="A23" t="s">
        <v>223</v>
      </c>
      <c r="B23">
        <v>117.125</v>
      </c>
      <c r="C23">
        <v>575.03535</v>
      </c>
      <c r="D23">
        <v>0.782813966508323</v>
      </c>
    </row>
    <row r="24" spans="1:4">
      <c r="A24" t="s">
        <v>156</v>
      </c>
      <c r="B24">
        <v>38.625</v>
      </c>
      <c r="C24">
        <v>112</v>
      </c>
      <c r="D24">
        <v>0.225544266089922</v>
      </c>
    </row>
    <row r="25" spans="1:4">
      <c r="A25" t="s">
        <v>105</v>
      </c>
      <c r="B25">
        <v>40.75</v>
      </c>
      <c r="C25">
        <v>118</v>
      </c>
      <c r="D25">
        <v>0.417471098122501</v>
      </c>
    </row>
    <row r="26" spans="1:4">
      <c r="A26" t="s">
        <v>268</v>
      </c>
      <c r="B26">
        <v>35.5</v>
      </c>
      <c r="C26">
        <v>114.125</v>
      </c>
      <c r="D26">
        <v>0.650360961379636</v>
      </c>
    </row>
    <row r="27" spans="1:4">
      <c r="A27" t="s">
        <v>214</v>
      </c>
      <c r="B27">
        <v>119.375</v>
      </c>
      <c r="C27">
        <v>560.95509</v>
      </c>
      <c r="D27">
        <v>0.522844584768297</v>
      </c>
    </row>
    <row r="28" spans="1:4">
      <c r="A28" t="s">
        <v>146</v>
      </c>
      <c r="B28">
        <v>37.375</v>
      </c>
      <c r="C28">
        <v>113.125</v>
      </c>
      <c r="D28">
        <v>0.346370959131577</v>
      </c>
    </row>
    <row r="29" spans="1:4">
      <c r="A29" t="s">
        <v>138</v>
      </c>
      <c r="B29">
        <v>35.5</v>
      </c>
      <c r="C29">
        <v>112.75</v>
      </c>
      <c r="D29">
        <v>0.332163939715246</v>
      </c>
    </row>
    <row r="30" spans="1:4">
      <c r="A30" t="s">
        <v>142</v>
      </c>
      <c r="B30">
        <v>40.125</v>
      </c>
      <c r="C30">
        <v>112.25</v>
      </c>
      <c r="D30">
        <v>0.304851772143115</v>
      </c>
    </row>
    <row r="31" spans="1:4">
      <c r="A31" t="s">
        <v>180</v>
      </c>
      <c r="B31">
        <v>34.75</v>
      </c>
      <c r="C31">
        <v>117.25</v>
      </c>
      <c r="D31">
        <v>0.606027104531076</v>
      </c>
    </row>
    <row r="32" spans="1:4">
      <c r="A32" t="s">
        <v>109</v>
      </c>
      <c r="B32">
        <v>38.25</v>
      </c>
      <c r="C32">
        <v>115.875</v>
      </c>
      <c r="D32">
        <v>1.00186574935678</v>
      </c>
    </row>
    <row r="33" spans="1:4">
      <c r="A33" t="s">
        <v>205</v>
      </c>
      <c r="B33">
        <v>117.125</v>
      </c>
      <c r="C33">
        <v>544.91808</v>
      </c>
      <c r="D33">
        <v>0.917602808852097</v>
      </c>
    </row>
    <row r="34" spans="1:4">
      <c r="A34" t="s">
        <v>248</v>
      </c>
      <c r="B34">
        <v>34.125</v>
      </c>
      <c r="C34">
        <v>111.75</v>
      </c>
      <c r="D34">
        <v>1.17150837431668</v>
      </c>
    </row>
    <row r="35" spans="1:4">
      <c r="A35" t="s">
        <v>167</v>
      </c>
      <c r="B35">
        <v>37.375</v>
      </c>
      <c r="C35">
        <v>117.125</v>
      </c>
      <c r="D35">
        <v>2.0282471863521</v>
      </c>
    </row>
    <row r="36" spans="1:4">
      <c r="A36" t="s">
        <v>200</v>
      </c>
      <c r="B36">
        <v>117.125</v>
      </c>
      <c r="C36">
        <v>539.46112</v>
      </c>
      <c r="D36">
        <v>1.23440215168308</v>
      </c>
    </row>
    <row r="37" spans="1:4">
      <c r="A37" t="s">
        <v>175</v>
      </c>
      <c r="B37">
        <v>36.125</v>
      </c>
      <c r="C37">
        <v>118.25</v>
      </c>
      <c r="D37">
        <v>1.26356214743574</v>
      </c>
    </row>
    <row r="38" spans="1:4">
      <c r="A38" t="s">
        <v>231</v>
      </c>
      <c r="B38">
        <v>118.125</v>
      </c>
      <c r="C38">
        <v>582.46208</v>
      </c>
      <c r="D38">
        <v>0.71916692509692</v>
      </c>
    </row>
    <row r="39" spans="1:4">
      <c r="A39" t="s">
        <v>284</v>
      </c>
      <c r="B39">
        <v>33.625</v>
      </c>
      <c r="C39">
        <v>113.875</v>
      </c>
      <c r="D39">
        <v>0.339961382020702</v>
      </c>
    </row>
    <row r="40" spans="1:4">
      <c r="A40" t="s">
        <v>194</v>
      </c>
      <c r="B40">
        <v>121.375</v>
      </c>
      <c r="C40">
        <v>585.01922</v>
      </c>
      <c r="D40">
        <v>1.49899159066206</v>
      </c>
    </row>
    <row r="41" spans="1:4">
      <c r="A41" t="s">
        <v>276</v>
      </c>
      <c r="B41">
        <v>35.75</v>
      </c>
      <c r="C41">
        <v>115.625</v>
      </c>
      <c r="D41">
        <v>0.402799601871199</v>
      </c>
    </row>
    <row r="42" spans="1:4">
      <c r="A42" t="s">
        <v>191</v>
      </c>
      <c r="B42">
        <v>121.625</v>
      </c>
      <c r="C42">
        <v>591.00184</v>
      </c>
      <c r="D42">
        <v>2.02862086224602</v>
      </c>
    </row>
    <row r="43" spans="1:4">
      <c r="A43" t="s">
        <v>272</v>
      </c>
      <c r="B43">
        <v>35.25</v>
      </c>
      <c r="C43">
        <v>113.5</v>
      </c>
      <c r="D43">
        <v>0.607991850252073</v>
      </c>
    </row>
    <row r="44" spans="1:4">
      <c r="A44" t="s">
        <v>76</v>
      </c>
      <c r="B44">
        <v>38.125</v>
      </c>
      <c r="C44">
        <v>114.875</v>
      </c>
      <c r="D44">
        <v>1.63375614672793</v>
      </c>
    </row>
    <row r="45" spans="1:4">
      <c r="A45" t="s">
        <v>85</v>
      </c>
      <c r="B45">
        <v>40.25</v>
      </c>
      <c r="C45">
        <v>119.5</v>
      </c>
      <c r="D45">
        <v>0.420295740933742</v>
      </c>
    </row>
    <row r="46" spans="1:4">
      <c r="A46" t="s">
        <v>227</v>
      </c>
      <c r="B46">
        <v>116</v>
      </c>
      <c r="C46">
        <v>550.56132</v>
      </c>
      <c r="D46">
        <v>0.758305890458337</v>
      </c>
    </row>
    <row r="47" spans="1:4">
      <c r="A47" t="s">
        <v>235</v>
      </c>
      <c r="B47">
        <v>35.25</v>
      </c>
      <c r="C47">
        <v>115.875</v>
      </c>
      <c r="D47">
        <v>0.747612245788405</v>
      </c>
    </row>
    <row r="48" spans="1:4">
      <c r="A48" t="s">
        <v>116</v>
      </c>
      <c r="B48">
        <v>37.875</v>
      </c>
      <c r="C48">
        <v>115.5</v>
      </c>
      <c r="D48">
        <v>0.388256511348677</v>
      </c>
    </row>
    <row r="49" spans="1:4">
      <c r="A49" t="s">
        <v>280</v>
      </c>
      <c r="B49">
        <v>33.875</v>
      </c>
      <c r="C49">
        <v>113.375</v>
      </c>
      <c r="D49">
        <v>0.729362948889069</v>
      </c>
    </row>
    <row r="50" spans="1:4">
      <c r="A50" t="s">
        <v>151</v>
      </c>
      <c r="B50">
        <v>35</v>
      </c>
      <c r="C50">
        <v>111.5</v>
      </c>
      <c r="D50">
        <v>0.385029268607003</v>
      </c>
    </row>
    <row r="51" spans="1:4">
      <c r="A51" t="s">
        <v>93</v>
      </c>
      <c r="B51">
        <v>37.5</v>
      </c>
      <c r="C51">
        <v>114.375</v>
      </c>
      <c r="D51">
        <v>0.565697332692345</v>
      </c>
    </row>
    <row r="52" spans="1:4">
      <c r="A52" t="s">
        <v>90</v>
      </c>
      <c r="B52">
        <v>36.5</v>
      </c>
      <c r="C52">
        <v>114.375</v>
      </c>
      <c r="D52">
        <v>0.920285309672424</v>
      </c>
    </row>
    <row r="53" spans="1:4">
      <c r="A53" t="s">
        <v>239</v>
      </c>
      <c r="B53">
        <v>34.75</v>
      </c>
      <c r="C53">
        <v>113.375</v>
      </c>
      <c r="D53">
        <v>2.40834000345544</v>
      </c>
    </row>
    <row r="54" spans="1:4">
      <c r="A54" t="s">
        <v>133</v>
      </c>
      <c r="B54">
        <v>36.875</v>
      </c>
      <c r="C54">
        <v>113.25</v>
      </c>
      <c r="D54">
        <v>0.416664446749401</v>
      </c>
    </row>
    <row r="55" spans="1:4">
      <c r="A55" t="s">
        <v>128</v>
      </c>
      <c r="B55">
        <v>37.875</v>
      </c>
      <c r="C55">
        <v>113.875</v>
      </c>
      <c r="D55">
        <v>0.197393807718221</v>
      </c>
    </row>
    <row r="56" spans="1:4">
      <c r="A56" t="s">
        <v>172</v>
      </c>
      <c r="B56">
        <v>36.625</v>
      </c>
      <c r="C56">
        <v>119.75</v>
      </c>
      <c r="D56">
        <v>2.87479153231581</v>
      </c>
    </row>
    <row r="57" spans="1:4">
      <c r="A57" t="s">
        <v>305</v>
      </c>
      <c r="B57">
        <v>32.375</v>
      </c>
      <c r="C57">
        <v>114.375</v>
      </c>
      <c r="D57">
        <v>0.589521534062754</v>
      </c>
    </row>
    <row r="58" spans="1:4">
      <c r="A58" t="s">
        <v>263</v>
      </c>
      <c r="B58">
        <v>36</v>
      </c>
      <c r="C58">
        <v>114.125</v>
      </c>
      <c r="D58">
        <v>0.226783213209638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71"/>
  <sheetViews>
    <sheetView workbookViewId="0">
      <selection activeCell="K1" sqref="K$1:K$1048576"/>
    </sheetView>
  </sheetViews>
  <sheetFormatPr defaultColWidth="8.88888888888889" defaultRowHeight="13.8"/>
  <cols>
    <col min="3" max="3" width="13.6111111111111" style="8" customWidth="1"/>
    <col min="4" max="4" width="10.5555555555556" customWidth="1"/>
    <col min="5" max="6" width="8.88888888888889" style="2" customWidth="1"/>
    <col min="7" max="7" width="11.7777777777778" customWidth="1"/>
    <col min="9" max="10" width="12.8888888888889"/>
    <col min="11" max="11" width="14.1111111111111"/>
  </cols>
  <sheetData>
    <row r="1" spans="1:11">
      <c r="A1" s="3" t="s">
        <v>1</v>
      </c>
      <c r="B1" s="3" t="s">
        <v>2</v>
      </c>
      <c r="C1" s="8" t="s">
        <v>33</v>
      </c>
      <c r="D1" t="s">
        <v>349</v>
      </c>
      <c r="E1" s="2" t="s">
        <v>350</v>
      </c>
      <c r="F1" t="s">
        <v>349</v>
      </c>
      <c r="G1" s="9" t="s">
        <v>33</v>
      </c>
      <c r="H1" t="s">
        <v>11</v>
      </c>
      <c r="K1" t="s">
        <v>351</v>
      </c>
    </row>
    <row r="2" spans="1:11">
      <c r="A2" s="1" t="s">
        <v>67</v>
      </c>
      <c r="B2" s="1">
        <v>2011</v>
      </c>
      <c r="C2" s="10">
        <v>162519300</v>
      </c>
      <c r="D2" s="4">
        <v>8.96</v>
      </c>
      <c r="E2" s="2">
        <v>1277.9</v>
      </c>
      <c r="F2" s="11">
        <v>230.35</v>
      </c>
      <c r="G2" s="4">
        <v>4879401800</v>
      </c>
      <c r="H2" s="4">
        <v>134915.54</v>
      </c>
      <c r="I2">
        <f>(D2/E2)/(F2/H2)</f>
        <v>4.10662360256263</v>
      </c>
      <c r="J2">
        <f>1-C2/G2</f>
        <v>0.96669278188978</v>
      </c>
      <c r="K2">
        <f t="shared" ref="K2:K11" si="0">I2*J2</f>
        <v>3.9698433945355</v>
      </c>
    </row>
    <row r="3" spans="1:11">
      <c r="A3" s="1" t="s">
        <v>67</v>
      </c>
      <c r="B3" s="1">
        <v>2012</v>
      </c>
      <c r="C3" s="10">
        <v>178794000</v>
      </c>
      <c r="D3" s="4">
        <v>9.39</v>
      </c>
      <c r="E3" s="2">
        <v>1297.5</v>
      </c>
      <c r="F3" s="11">
        <v>243.78</v>
      </c>
      <c r="G3" s="4">
        <v>5385799500</v>
      </c>
      <c r="H3" s="4">
        <v>135922.37</v>
      </c>
      <c r="I3">
        <f t="shared" ref="I3:I66" si="1">(D3/E3)/(F3/H3)</f>
        <v>4.03507016987268</v>
      </c>
      <c r="J3">
        <f t="shared" ref="J3:J66" si="2">1-C3/G3</f>
        <v>0.966802700323322</v>
      </c>
      <c r="K3">
        <f t="shared" si="0"/>
        <v>3.90111673622699</v>
      </c>
    </row>
    <row r="4" spans="1:11">
      <c r="A4" s="1" t="s">
        <v>67</v>
      </c>
      <c r="B4" s="1">
        <v>2013</v>
      </c>
      <c r="C4" s="10">
        <v>195005600</v>
      </c>
      <c r="D4" s="4">
        <v>9.82</v>
      </c>
      <c r="E4" s="2">
        <v>1316.3</v>
      </c>
      <c r="F4" s="11">
        <v>259.2</v>
      </c>
      <c r="G4" s="4">
        <v>5929632300</v>
      </c>
      <c r="H4" s="4">
        <v>136726.09</v>
      </c>
      <c r="I4">
        <f t="shared" si="1"/>
        <v>3.93525612559241</v>
      </c>
      <c r="J4">
        <f t="shared" si="2"/>
        <v>0.96711337396081</v>
      </c>
      <c r="K4">
        <f t="shared" si="0"/>
        <v>3.80583882902162</v>
      </c>
    </row>
    <row r="5" spans="1:11">
      <c r="A5" s="1" t="s">
        <v>67</v>
      </c>
      <c r="B5" s="1">
        <v>2014</v>
      </c>
      <c r="C5" s="10">
        <v>213308300</v>
      </c>
      <c r="D5" s="4">
        <v>9.92</v>
      </c>
      <c r="E5" s="2">
        <v>1333.4</v>
      </c>
      <c r="F5" s="11">
        <v>269.12</v>
      </c>
      <c r="G5" s="4">
        <v>6435631000</v>
      </c>
      <c r="H5" s="4">
        <v>137646.41</v>
      </c>
      <c r="I5">
        <f t="shared" si="1"/>
        <v>3.80513558448118</v>
      </c>
      <c r="J5">
        <f t="shared" si="2"/>
        <v>0.966855107137125</v>
      </c>
      <c r="K5">
        <f t="shared" si="0"/>
        <v>3.67901477320484</v>
      </c>
    </row>
    <row r="6" spans="1:11">
      <c r="A6" s="1" t="s">
        <v>67</v>
      </c>
      <c r="B6" s="1">
        <v>2015</v>
      </c>
      <c r="C6" s="10">
        <v>230145900</v>
      </c>
      <c r="D6" s="4">
        <v>10.19</v>
      </c>
      <c r="E6" s="2">
        <v>1345.2</v>
      </c>
      <c r="F6" s="11">
        <v>273.33</v>
      </c>
      <c r="G6" s="4">
        <v>6888582200</v>
      </c>
      <c r="H6" s="4">
        <v>138326.41</v>
      </c>
      <c r="I6">
        <f t="shared" si="1"/>
        <v>3.83358528887653</v>
      </c>
      <c r="J6">
        <f t="shared" si="2"/>
        <v>0.966590236812446</v>
      </c>
      <c r="K6">
        <f t="shared" si="0"/>
        <v>3.70550611221588</v>
      </c>
    </row>
    <row r="7" spans="1:11">
      <c r="A7" s="1" t="s">
        <v>67</v>
      </c>
      <c r="B7" s="1">
        <v>2016</v>
      </c>
      <c r="C7" s="10">
        <v>256691300</v>
      </c>
      <c r="D7" s="4">
        <v>10.31</v>
      </c>
      <c r="E7" s="2">
        <v>1363</v>
      </c>
      <c r="F7" s="11">
        <v>269.6</v>
      </c>
      <c r="G7" s="4">
        <v>7463950600</v>
      </c>
      <c r="H7" s="4">
        <v>139232.18</v>
      </c>
      <c r="I7">
        <f t="shared" si="1"/>
        <v>3.90645247054956</v>
      </c>
      <c r="J7">
        <f t="shared" si="2"/>
        <v>0.965609190928997</v>
      </c>
      <c r="K7">
        <f t="shared" si="0"/>
        <v>3.77210640948994</v>
      </c>
    </row>
    <row r="8" spans="1:11">
      <c r="A8" s="1" t="s">
        <v>67</v>
      </c>
      <c r="B8" s="1">
        <v>2017</v>
      </c>
      <c r="C8" s="10">
        <v>280149400</v>
      </c>
      <c r="D8" s="4">
        <v>10.66</v>
      </c>
      <c r="E8" s="2">
        <v>1359</v>
      </c>
      <c r="F8" s="11">
        <v>268.5</v>
      </c>
      <c r="G8" s="4">
        <v>8320359500</v>
      </c>
      <c r="H8" s="4">
        <v>140011</v>
      </c>
      <c r="I8">
        <f t="shared" si="1"/>
        <v>4.09030426852914</v>
      </c>
      <c r="J8">
        <f t="shared" si="2"/>
        <v>0.966329651981985</v>
      </c>
      <c r="K8">
        <f t="shared" si="0"/>
        <v>3.95258230030819</v>
      </c>
    </row>
    <row r="9" spans="1:11">
      <c r="A9" s="1" t="s">
        <v>67</v>
      </c>
      <c r="B9" s="1">
        <v>2018</v>
      </c>
      <c r="C9" s="10">
        <v>303199787</v>
      </c>
      <c r="D9" s="4">
        <v>12.24</v>
      </c>
      <c r="E9" s="2">
        <v>1376</v>
      </c>
      <c r="F9" s="11">
        <v>260.63</v>
      </c>
      <c r="G9" s="4">
        <v>9192811300</v>
      </c>
      <c r="H9" s="4">
        <v>140541</v>
      </c>
      <c r="I9">
        <f t="shared" si="1"/>
        <v>4.79668964021883</v>
      </c>
      <c r="J9">
        <f t="shared" si="2"/>
        <v>0.967017729712346</v>
      </c>
      <c r="K9">
        <f t="shared" si="0"/>
        <v>4.63848392601914</v>
      </c>
    </row>
    <row r="10" spans="1:11">
      <c r="A10" s="1" t="s">
        <v>67</v>
      </c>
      <c r="B10" s="1">
        <v>2019</v>
      </c>
      <c r="C10" s="10">
        <v>353710000</v>
      </c>
      <c r="D10" s="4">
        <v>12.38</v>
      </c>
      <c r="E10" s="2">
        <v>1397</v>
      </c>
      <c r="F10" s="11">
        <v>244.45</v>
      </c>
      <c r="G10" s="4">
        <v>9865152000</v>
      </c>
      <c r="H10" s="4">
        <v>141008</v>
      </c>
      <c r="I10">
        <f t="shared" si="1"/>
        <v>5.11184821285948</v>
      </c>
      <c r="J10">
        <f t="shared" si="2"/>
        <v>0.964145509364681</v>
      </c>
      <c r="K10">
        <f t="shared" si="0"/>
        <v>4.92856549898234</v>
      </c>
    </row>
    <row r="11" spans="1:11">
      <c r="A11" s="1" t="s">
        <v>67</v>
      </c>
      <c r="B11" s="1">
        <v>2020</v>
      </c>
      <c r="C11" s="10">
        <v>361026000</v>
      </c>
      <c r="D11">
        <v>12.52</v>
      </c>
      <c r="E11" s="2">
        <v>1418</v>
      </c>
      <c r="F11" s="11">
        <v>245.56</v>
      </c>
      <c r="G11" s="4">
        <v>10135670000</v>
      </c>
      <c r="H11" s="4">
        <v>141212</v>
      </c>
      <c r="I11">
        <f t="shared" si="1"/>
        <v>5.07740816822135</v>
      </c>
      <c r="J11">
        <f t="shared" si="2"/>
        <v>0.964380647751949</v>
      </c>
      <c r="K11">
        <f t="shared" si="0"/>
        <v>4.89655417817034</v>
      </c>
    </row>
    <row r="12" spans="1:11">
      <c r="A12" s="1" t="s">
        <v>71</v>
      </c>
      <c r="B12" s="1">
        <v>2011</v>
      </c>
      <c r="C12" s="10">
        <v>113072800</v>
      </c>
      <c r="D12" s="4">
        <v>3.36</v>
      </c>
      <c r="E12" s="2">
        <v>996.4</v>
      </c>
      <c r="F12" s="11">
        <v>230.35</v>
      </c>
      <c r="G12" s="4">
        <v>4879401800</v>
      </c>
      <c r="H12" s="4">
        <v>134915.54</v>
      </c>
      <c r="I12">
        <f t="shared" si="1"/>
        <v>1.97505556317046</v>
      </c>
      <c r="J12">
        <f t="shared" si="2"/>
        <v>0.97682650360952</v>
      </c>
      <c r="K12">
        <f t="shared" ref="K12:K75" si="3">I12*J12</f>
        <v>1.92928662020633</v>
      </c>
    </row>
    <row r="13" spans="1:11">
      <c r="A13" s="1" t="s">
        <v>71</v>
      </c>
      <c r="B13" s="1">
        <v>2012</v>
      </c>
      <c r="C13" s="10">
        <v>128938800</v>
      </c>
      <c r="D13" s="4">
        <v>3.68</v>
      </c>
      <c r="E13" s="2">
        <v>993.2</v>
      </c>
      <c r="F13" s="11">
        <v>243.78</v>
      </c>
      <c r="G13" s="4">
        <v>5385799500</v>
      </c>
      <c r="H13" s="4">
        <v>135922.37</v>
      </c>
      <c r="I13">
        <f t="shared" si="1"/>
        <v>2.06587468342858</v>
      </c>
      <c r="J13">
        <f t="shared" si="2"/>
        <v>0.976059487546835</v>
      </c>
      <c r="K13">
        <f t="shared" si="3"/>
        <v>2.01641658484328</v>
      </c>
    </row>
    <row r="14" spans="1:11">
      <c r="A14" s="1" t="s">
        <v>71</v>
      </c>
      <c r="B14" s="1">
        <v>2013</v>
      </c>
      <c r="C14" s="10">
        <v>143701600</v>
      </c>
      <c r="D14" s="4">
        <v>4.14</v>
      </c>
      <c r="E14" s="2">
        <v>1004</v>
      </c>
      <c r="F14" s="11">
        <v>259.2</v>
      </c>
      <c r="G14" s="4">
        <v>5929632300</v>
      </c>
      <c r="H14" s="4">
        <v>136726.09</v>
      </c>
      <c r="I14">
        <f t="shared" si="1"/>
        <v>2.17511901698761</v>
      </c>
      <c r="J14">
        <f t="shared" si="2"/>
        <v>0.975765512475369</v>
      </c>
      <c r="K14">
        <f t="shared" si="3"/>
        <v>2.12240612230583</v>
      </c>
    </row>
    <row r="15" spans="1:11">
      <c r="A15" s="1" t="s">
        <v>71</v>
      </c>
      <c r="B15" s="1">
        <v>2014</v>
      </c>
      <c r="C15" s="10">
        <v>157269300</v>
      </c>
      <c r="D15" s="4">
        <v>4.07</v>
      </c>
      <c r="E15" s="2">
        <v>1016.7</v>
      </c>
      <c r="F15" s="11">
        <v>269.12</v>
      </c>
      <c r="G15" s="4">
        <v>6435631000</v>
      </c>
      <c r="H15" s="4">
        <v>137646.41</v>
      </c>
      <c r="I15">
        <f t="shared" si="1"/>
        <v>2.04748392357441</v>
      </c>
      <c r="J15">
        <f t="shared" si="2"/>
        <v>0.975562722598608</v>
      </c>
      <c r="K15">
        <f t="shared" si="3"/>
        <v>1.99744899095913</v>
      </c>
    </row>
    <row r="16" spans="1:11">
      <c r="A16" s="1" t="s">
        <v>71</v>
      </c>
      <c r="B16" s="1">
        <v>2015</v>
      </c>
      <c r="C16" s="10">
        <v>165381900</v>
      </c>
      <c r="D16" s="4">
        <v>4.13</v>
      </c>
      <c r="E16" s="2">
        <v>1026.9</v>
      </c>
      <c r="F16" s="11">
        <v>273.33</v>
      </c>
      <c r="G16" s="4">
        <v>6888582200</v>
      </c>
      <c r="H16" s="4">
        <v>138326.41</v>
      </c>
      <c r="I16">
        <f t="shared" si="1"/>
        <v>2.0353528152907</v>
      </c>
      <c r="J16">
        <f t="shared" si="2"/>
        <v>0.975991881174039</v>
      </c>
      <c r="K16">
        <f t="shared" si="3"/>
        <v>1.98648782304845</v>
      </c>
    </row>
    <row r="17" spans="1:11">
      <c r="A17" s="1" t="s">
        <v>71</v>
      </c>
      <c r="B17" s="1">
        <v>2016</v>
      </c>
      <c r="C17" s="10">
        <v>178853900</v>
      </c>
      <c r="D17" s="4">
        <v>4.42</v>
      </c>
      <c r="E17" s="2">
        <v>1044</v>
      </c>
      <c r="F17" s="11">
        <v>269.6</v>
      </c>
      <c r="G17" s="4">
        <v>7463950600</v>
      </c>
      <c r="H17" s="4">
        <v>139232.18</v>
      </c>
      <c r="I17">
        <f t="shared" si="1"/>
        <v>2.18645984543584</v>
      </c>
      <c r="J17">
        <f t="shared" si="2"/>
        <v>0.976037636154773</v>
      </c>
      <c r="K17">
        <f t="shared" si="3"/>
        <v>2.13406709908653</v>
      </c>
    </row>
    <row r="18" spans="1:11">
      <c r="A18" s="1" t="s">
        <v>71</v>
      </c>
      <c r="B18" s="1">
        <v>2017</v>
      </c>
      <c r="C18" s="10">
        <v>185491900</v>
      </c>
      <c r="D18" s="4">
        <v>4.06</v>
      </c>
      <c r="E18" s="2">
        <v>1050</v>
      </c>
      <c r="F18" s="11">
        <v>268.5</v>
      </c>
      <c r="G18" s="4">
        <v>8320359500</v>
      </c>
      <c r="H18" s="4">
        <v>140011</v>
      </c>
      <c r="I18">
        <f t="shared" si="1"/>
        <v>2.0162974549969</v>
      </c>
      <c r="J18">
        <f t="shared" si="2"/>
        <v>0.977706263773819</v>
      </c>
      <c r="K18">
        <f t="shared" si="3"/>
        <v>1.97134665138168</v>
      </c>
    </row>
    <row r="19" spans="1:11">
      <c r="A19" s="1" t="s">
        <v>71</v>
      </c>
      <c r="B19" s="1">
        <v>2018</v>
      </c>
      <c r="C19" s="10">
        <v>188096400</v>
      </c>
      <c r="D19" s="4">
        <v>3.33</v>
      </c>
      <c r="E19" s="2">
        <v>1082</v>
      </c>
      <c r="F19" s="11">
        <v>260.63</v>
      </c>
      <c r="G19" s="4">
        <v>9192811300</v>
      </c>
      <c r="H19" s="4">
        <v>140541</v>
      </c>
      <c r="I19">
        <f t="shared" si="1"/>
        <v>1.65957012451629</v>
      </c>
      <c r="J19">
        <f t="shared" si="2"/>
        <v>0.979538751110882</v>
      </c>
      <c r="K19">
        <f t="shared" si="3"/>
        <v>1.62561324714962</v>
      </c>
    </row>
    <row r="20" spans="1:11">
      <c r="A20" s="1" t="s">
        <v>71</v>
      </c>
      <c r="B20" s="1">
        <v>2019</v>
      </c>
      <c r="C20" s="10">
        <v>141040000</v>
      </c>
      <c r="D20" s="4">
        <v>3.68</v>
      </c>
      <c r="E20" s="2">
        <v>1108</v>
      </c>
      <c r="F20" s="11">
        <v>244.45</v>
      </c>
      <c r="G20" s="4">
        <v>9865152000</v>
      </c>
      <c r="H20" s="4">
        <v>141008</v>
      </c>
      <c r="I20">
        <f t="shared" si="1"/>
        <v>1.91585117404207</v>
      </c>
      <c r="J20">
        <f t="shared" si="2"/>
        <v>0.985703210655041</v>
      </c>
      <c r="K20">
        <f t="shared" si="3"/>
        <v>1.8884606533905</v>
      </c>
    </row>
    <row r="21" spans="1:11">
      <c r="A21" s="1" t="s">
        <v>71</v>
      </c>
      <c r="B21" s="1">
        <v>2020</v>
      </c>
      <c r="C21" s="10">
        <v>140837300</v>
      </c>
      <c r="D21">
        <v>4.03</v>
      </c>
      <c r="E21" s="2">
        <v>1134</v>
      </c>
      <c r="F21" s="11">
        <v>245.56</v>
      </c>
      <c r="G21" s="4">
        <v>10135670000</v>
      </c>
      <c r="H21" s="4">
        <v>141212</v>
      </c>
      <c r="I21">
        <f t="shared" si="1"/>
        <v>2.04364741800263</v>
      </c>
      <c r="J21">
        <f t="shared" si="2"/>
        <v>0.986104786363408</v>
      </c>
      <c r="K21">
        <f t="shared" si="3"/>
        <v>2.01525050053162</v>
      </c>
    </row>
    <row r="22" spans="1:11">
      <c r="A22" s="1" t="s">
        <v>76</v>
      </c>
      <c r="B22" s="1">
        <v>2011</v>
      </c>
      <c r="C22" s="10">
        <v>40826833</v>
      </c>
      <c r="D22" s="4">
        <v>1.73</v>
      </c>
      <c r="E22" s="2">
        <v>997.3</v>
      </c>
      <c r="F22" s="11">
        <v>230.35</v>
      </c>
      <c r="G22" s="4">
        <v>4879401800</v>
      </c>
      <c r="H22" s="4">
        <v>134915.54</v>
      </c>
      <c r="I22">
        <f t="shared" si="1"/>
        <v>1.01600078492808</v>
      </c>
      <c r="J22">
        <f t="shared" si="2"/>
        <v>0.991632820031341</v>
      </c>
      <c r="K22">
        <f t="shared" si="3"/>
        <v>1.00749972351228</v>
      </c>
    </row>
    <row r="23" spans="1:11">
      <c r="A23" s="1" t="s">
        <v>76</v>
      </c>
      <c r="B23" s="1">
        <v>2012</v>
      </c>
      <c r="C23" s="10">
        <v>45002098</v>
      </c>
      <c r="D23" s="4">
        <v>1.76</v>
      </c>
      <c r="E23" s="2">
        <v>1005.3</v>
      </c>
      <c r="F23" s="11">
        <v>243.78</v>
      </c>
      <c r="G23" s="4">
        <v>5385799500</v>
      </c>
      <c r="H23" s="4">
        <v>135922.37</v>
      </c>
      <c r="I23">
        <f t="shared" si="1"/>
        <v>0.976134923660853</v>
      </c>
      <c r="J23">
        <f t="shared" si="2"/>
        <v>0.991644304991302</v>
      </c>
      <c r="K23">
        <f t="shared" si="3"/>
        <v>0.967978637951404</v>
      </c>
    </row>
    <row r="24" spans="1:11">
      <c r="A24" s="1" t="s">
        <v>76</v>
      </c>
      <c r="B24" s="1">
        <v>2013</v>
      </c>
      <c r="C24" s="10">
        <v>48636583</v>
      </c>
      <c r="D24" s="4">
        <v>1.84</v>
      </c>
      <c r="E24" s="2">
        <v>1003.2</v>
      </c>
      <c r="F24" s="11">
        <v>259.2</v>
      </c>
      <c r="G24" s="4">
        <v>5929632300</v>
      </c>
      <c r="H24" s="4">
        <v>136726.09</v>
      </c>
      <c r="I24">
        <f t="shared" si="1"/>
        <v>0.967490471848111</v>
      </c>
      <c r="J24">
        <f t="shared" si="2"/>
        <v>0.991797706748191</v>
      </c>
      <c r="K24">
        <f t="shared" si="3"/>
        <v>0.959554831279681</v>
      </c>
    </row>
    <row r="25" spans="1:11">
      <c r="A25" s="1" t="s">
        <v>76</v>
      </c>
      <c r="B25" s="1">
        <v>2014</v>
      </c>
      <c r="C25" s="10">
        <v>51702653</v>
      </c>
      <c r="D25" s="4">
        <v>1.93</v>
      </c>
      <c r="E25" s="2">
        <v>1024.9</v>
      </c>
      <c r="F25" s="11">
        <v>269.12</v>
      </c>
      <c r="G25" s="4">
        <v>6435631000</v>
      </c>
      <c r="H25" s="4">
        <v>137646.41</v>
      </c>
      <c r="I25">
        <f t="shared" si="1"/>
        <v>0.963151777938023</v>
      </c>
      <c r="J25">
        <f t="shared" si="2"/>
        <v>0.991966187464757</v>
      </c>
      <c r="K25">
        <f t="shared" si="3"/>
        <v>0.955413997111083</v>
      </c>
    </row>
    <row r="26" spans="1:11">
      <c r="A26" s="1" t="s">
        <v>76</v>
      </c>
      <c r="B26" s="1">
        <v>2015</v>
      </c>
      <c r="C26" s="10">
        <v>54405988</v>
      </c>
      <c r="D26" s="4">
        <v>2.07</v>
      </c>
      <c r="E26" s="2">
        <v>1028.84</v>
      </c>
      <c r="F26" s="11">
        <v>273.33</v>
      </c>
      <c r="G26" s="4">
        <v>6888582200</v>
      </c>
      <c r="H26" s="4">
        <v>138326.41</v>
      </c>
      <c r="I26">
        <f t="shared" si="1"/>
        <v>1.01821691908167</v>
      </c>
      <c r="J26">
        <f t="shared" si="2"/>
        <v>0.992102004967002</v>
      </c>
      <c r="K26">
        <f t="shared" si="3"/>
        <v>1.01017504691225</v>
      </c>
    </row>
    <row r="27" spans="1:11">
      <c r="A27" s="1" t="s">
        <v>76</v>
      </c>
      <c r="B27" s="1">
        <v>2016</v>
      </c>
      <c r="C27" s="10">
        <v>59277293</v>
      </c>
      <c r="D27" s="4">
        <v>2.1</v>
      </c>
      <c r="E27" s="2">
        <v>1038</v>
      </c>
      <c r="F27" s="11">
        <v>269.6</v>
      </c>
      <c r="G27" s="4">
        <v>7463950600</v>
      </c>
      <c r="H27" s="4">
        <v>139232.18</v>
      </c>
      <c r="I27">
        <f t="shared" si="1"/>
        <v>1.04482047906554</v>
      </c>
      <c r="J27">
        <f t="shared" si="2"/>
        <v>0.992058187925306</v>
      </c>
      <c r="K27">
        <f t="shared" si="3"/>
        <v>1.03652271116901</v>
      </c>
    </row>
    <row r="28" spans="1:11">
      <c r="A28" s="1" t="s">
        <v>76</v>
      </c>
      <c r="B28" s="1">
        <v>2017</v>
      </c>
      <c r="C28" s="10">
        <v>61770284</v>
      </c>
      <c r="D28" s="4">
        <v>2.22</v>
      </c>
      <c r="E28" s="2">
        <v>973</v>
      </c>
      <c r="F28" s="11">
        <v>268.5</v>
      </c>
      <c r="G28" s="4">
        <v>8320359500</v>
      </c>
      <c r="H28" s="4">
        <v>140011</v>
      </c>
      <c r="I28">
        <f t="shared" si="1"/>
        <v>1.18975626840906</v>
      </c>
      <c r="J28">
        <f t="shared" si="2"/>
        <v>0.992576007803509</v>
      </c>
      <c r="K28">
        <f t="shared" si="3"/>
        <v>1.18092352715666</v>
      </c>
    </row>
    <row r="29" spans="1:11">
      <c r="A29" s="1" t="s">
        <v>76</v>
      </c>
      <c r="B29" s="1">
        <v>2018</v>
      </c>
      <c r="C29" s="10">
        <v>60826180</v>
      </c>
      <c r="D29" s="4">
        <v>2.35</v>
      </c>
      <c r="E29" s="2">
        <v>982</v>
      </c>
      <c r="F29" s="11">
        <v>260.63</v>
      </c>
      <c r="G29" s="4">
        <v>9192811300</v>
      </c>
      <c r="H29" s="4">
        <v>140541</v>
      </c>
      <c r="I29">
        <f t="shared" si="1"/>
        <v>1.29043166046114</v>
      </c>
      <c r="J29">
        <f t="shared" si="2"/>
        <v>0.993383288526764</v>
      </c>
      <c r="K29">
        <f t="shared" si="3"/>
        <v>1.28189324648794</v>
      </c>
    </row>
    <row r="30" spans="1:11">
      <c r="A30" s="1" t="s">
        <v>76</v>
      </c>
      <c r="B30" s="1">
        <v>2019</v>
      </c>
      <c r="C30" s="10">
        <v>58100000</v>
      </c>
      <c r="D30" s="4">
        <v>1.61</v>
      </c>
      <c r="E30" s="2">
        <v>1052</v>
      </c>
      <c r="F30" s="11">
        <v>244.45</v>
      </c>
      <c r="G30" s="4">
        <v>9865152000</v>
      </c>
      <c r="H30" s="4">
        <v>141008</v>
      </c>
      <c r="I30">
        <f t="shared" si="1"/>
        <v>0.882803095643437</v>
      </c>
      <c r="J30">
        <f t="shared" si="2"/>
        <v>0.994110582381295</v>
      </c>
      <c r="K30">
        <f t="shared" si="3"/>
        <v>0.877603899538107</v>
      </c>
    </row>
    <row r="31" spans="1:11">
      <c r="A31" s="1" t="s">
        <v>76</v>
      </c>
      <c r="B31" s="1">
        <v>2020</v>
      </c>
      <c r="C31" s="10">
        <v>59351000</v>
      </c>
      <c r="D31">
        <v>0.87</v>
      </c>
      <c r="E31" s="2">
        <v>1122</v>
      </c>
      <c r="F31" s="11">
        <v>245.56</v>
      </c>
      <c r="G31" s="4">
        <v>10135670000</v>
      </c>
      <c r="H31" s="4">
        <v>141212</v>
      </c>
      <c r="I31">
        <f t="shared" si="1"/>
        <v>0.445902980244653</v>
      </c>
      <c r="J31">
        <f t="shared" si="2"/>
        <v>0.994144343689169</v>
      </c>
      <c r="K31">
        <f t="shared" si="3"/>
        <v>0.443291925644365</v>
      </c>
    </row>
    <row r="32" spans="1:11">
      <c r="A32" s="1" t="s">
        <v>79</v>
      </c>
      <c r="B32" s="1">
        <v>2011</v>
      </c>
      <c r="C32" s="10">
        <v>54424541</v>
      </c>
      <c r="D32" s="4">
        <v>1.48</v>
      </c>
      <c r="E32" s="2">
        <v>737.1</v>
      </c>
      <c r="F32" s="11">
        <v>230.35</v>
      </c>
      <c r="G32" s="4">
        <v>4879401800</v>
      </c>
      <c r="H32" s="4">
        <v>134915.54</v>
      </c>
      <c r="I32">
        <f t="shared" si="1"/>
        <v>1.17600471662262</v>
      </c>
      <c r="J32">
        <f t="shared" si="2"/>
        <v>0.988846062851393</v>
      </c>
      <c r="K32">
        <f t="shared" si="3"/>
        <v>1.16288763392694</v>
      </c>
    </row>
    <row r="33" spans="1:11">
      <c r="A33" s="1" t="s">
        <v>79</v>
      </c>
      <c r="B33" s="1">
        <v>2012</v>
      </c>
      <c r="C33" s="10">
        <v>58616363</v>
      </c>
      <c r="D33" s="4">
        <v>2.02</v>
      </c>
      <c r="E33" s="2">
        <v>741.8</v>
      </c>
      <c r="F33" s="11">
        <v>243.78</v>
      </c>
      <c r="G33" s="4">
        <v>5385799500</v>
      </c>
      <c r="H33" s="4">
        <v>135922.37</v>
      </c>
      <c r="I33">
        <f t="shared" si="1"/>
        <v>1.51829935038821</v>
      </c>
      <c r="J33">
        <f t="shared" si="2"/>
        <v>0.989116497374252</v>
      </c>
      <c r="K33">
        <f t="shared" si="3"/>
        <v>1.50177493542159</v>
      </c>
    </row>
    <row r="34" spans="1:11">
      <c r="A34" s="1" t="s">
        <v>79</v>
      </c>
      <c r="B34" s="1">
        <v>2013</v>
      </c>
      <c r="C34" s="10">
        <v>61212139</v>
      </c>
      <c r="D34" s="4">
        <v>1.74</v>
      </c>
      <c r="E34" s="2">
        <v>738.7</v>
      </c>
      <c r="F34" s="11">
        <v>259.2</v>
      </c>
      <c r="G34" s="4">
        <v>5929632300</v>
      </c>
      <c r="H34" s="4">
        <v>136726.09</v>
      </c>
      <c r="I34">
        <f t="shared" si="1"/>
        <v>1.24250328718118</v>
      </c>
      <c r="J34">
        <f t="shared" si="2"/>
        <v>0.989676908128013</v>
      </c>
      <c r="K34">
        <f t="shared" si="3"/>
        <v>1.22967681159637</v>
      </c>
    </row>
    <row r="35" spans="1:11">
      <c r="A35" s="1" t="s">
        <v>79</v>
      </c>
      <c r="B35" s="1">
        <v>2014</v>
      </c>
      <c r="C35" s="10">
        <v>62253023</v>
      </c>
      <c r="D35" s="4">
        <v>1.7</v>
      </c>
      <c r="E35" s="2">
        <v>753.2</v>
      </c>
      <c r="F35" s="11">
        <v>269.12</v>
      </c>
      <c r="G35" s="4">
        <v>6435631000</v>
      </c>
      <c r="H35" s="4">
        <v>137646.41</v>
      </c>
      <c r="I35">
        <f t="shared" si="1"/>
        <v>1.15440320763001</v>
      </c>
      <c r="J35">
        <f t="shared" si="2"/>
        <v>0.99032681907959</v>
      </c>
      <c r="K35">
        <f t="shared" si="3"/>
        <v>1.1432364565475</v>
      </c>
    </row>
    <row r="36" spans="1:11">
      <c r="A36" s="1" t="s">
        <v>79</v>
      </c>
      <c r="B36" s="1">
        <v>2015</v>
      </c>
      <c r="C36" s="10">
        <v>61030601</v>
      </c>
      <c r="D36" s="4">
        <v>1.7</v>
      </c>
      <c r="E36" s="2">
        <v>754.96</v>
      </c>
      <c r="F36" s="11">
        <v>273.33</v>
      </c>
      <c r="G36" s="4">
        <v>6888582200</v>
      </c>
      <c r="H36" s="4">
        <v>138326.41</v>
      </c>
      <c r="I36">
        <f t="shared" si="1"/>
        <v>1.13957466060689</v>
      </c>
      <c r="J36">
        <f t="shared" si="2"/>
        <v>0.991140324782653</v>
      </c>
      <c r="K36">
        <f t="shared" si="3"/>
        <v>1.12947839922799</v>
      </c>
    </row>
    <row r="37" spans="1:11">
      <c r="A37" s="1" t="s">
        <v>79</v>
      </c>
      <c r="B37" s="1">
        <v>2016</v>
      </c>
      <c r="C37" s="10">
        <v>63548675</v>
      </c>
      <c r="D37" s="4">
        <v>1.63</v>
      </c>
      <c r="E37" s="2">
        <v>760</v>
      </c>
      <c r="F37" s="11">
        <v>269.6</v>
      </c>
      <c r="G37" s="4">
        <v>7463950600</v>
      </c>
      <c r="H37" s="4">
        <v>139232.18</v>
      </c>
      <c r="I37">
        <f t="shared" si="1"/>
        <v>1.10762754470561</v>
      </c>
      <c r="J37">
        <f t="shared" si="2"/>
        <v>0.991485919668332</v>
      </c>
      <c r="K37">
        <f t="shared" si="3"/>
        <v>1.09819711481241</v>
      </c>
    </row>
    <row r="38" spans="1:11">
      <c r="A38" s="1" t="s">
        <v>79</v>
      </c>
      <c r="B38" s="1">
        <v>2017</v>
      </c>
      <c r="C38" s="10">
        <v>65301459</v>
      </c>
      <c r="D38" s="4">
        <v>1.57</v>
      </c>
      <c r="E38" s="2">
        <v>755</v>
      </c>
      <c r="F38" s="11">
        <v>268.5</v>
      </c>
      <c r="G38" s="4">
        <v>8320359500</v>
      </c>
      <c r="H38" s="4">
        <v>140011</v>
      </c>
      <c r="I38">
        <f t="shared" si="1"/>
        <v>1.08435270758568</v>
      </c>
      <c r="J38">
        <f t="shared" si="2"/>
        <v>0.992151606069425</v>
      </c>
      <c r="K38">
        <f t="shared" si="3"/>
        <v>1.07584228037686</v>
      </c>
    </row>
    <row r="39" spans="1:11">
      <c r="A39" s="1" t="s">
        <v>79</v>
      </c>
      <c r="B39" s="1">
        <v>2018</v>
      </c>
      <c r="C39" s="10">
        <v>69549700</v>
      </c>
      <c r="D39" s="4">
        <v>1.54</v>
      </c>
      <c r="E39" s="2">
        <v>758</v>
      </c>
      <c r="F39" s="11">
        <v>260.63</v>
      </c>
      <c r="G39" s="4">
        <v>9192811300</v>
      </c>
      <c r="H39" s="4">
        <v>140541</v>
      </c>
      <c r="I39">
        <f t="shared" si="1"/>
        <v>1.09554482203008</v>
      </c>
      <c r="J39">
        <f t="shared" si="2"/>
        <v>0.992434338340003</v>
      </c>
      <c r="K39">
        <f t="shared" si="3"/>
        <v>1.08725630057324</v>
      </c>
    </row>
    <row r="40" spans="1:11">
      <c r="A40" s="1" t="s">
        <v>79</v>
      </c>
      <c r="B40" s="1">
        <v>2019</v>
      </c>
      <c r="C40" s="10">
        <v>68900000</v>
      </c>
      <c r="D40" s="4">
        <v>1.57</v>
      </c>
      <c r="E40" s="2">
        <v>756</v>
      </c>
      <c r="F40" s="11">
        <v>244.45</v>
      </c>
      <c r="G40" s="4">
        <v>9865152000</v>
      </c>
      <c r="H40" s="4">
        <v>141008</v>
      </c>
      <c r="I40">
        <f t="shared" si="1"/>
        <v>1.1979303500678</v>
      </c>
      <c r="J40">
        <f t="shared" si="2"/>
        <v>0.993015819725839</v>
      </c>
      <c r="K40">
        <f t="shared" si="3"/>
        <v>1.18956378854704</v>
      </c>
    </row>
    <row r="41" spans="1:11">
      <c r="A41" s="1" t="s">
        <v>79</v>
      </c>
      <c r="B41" s="1">
        <v>2020</v>
      </c>
      <c r="C41" s="10">
        <v>72108960</v>
      </c>
      <c r="D41">
        <v>1.6</v>
      </c>
      <c r="E41" s="2">
        <v>754</v>
      </c>
      <c r="F41" s="11">
        <v>245.56</v>
      </c>
      <c r="G41" s="4">
        <v>10135670000</v>
      </c>
      <c r="H41" s="4">
        <v>141212</v>
      </c>
      <c r="I41">
        <f t="shared" si="1"/>
        <v>1.2202887742541</v>
      </c>
      <c r="J41">
        <f t="shared" si="2"/>
        <v>0.992885624729298</v>
      </c>
      <c r="K41">
        <f t="shared" si="3"/>
        <v>1.21160718197543</v>
      </c>
    </row>
    <row r="42" spans="1:11">
      <c r="A42" s="1" t="s">
        <v>85</v>
      </c>
      <c r="B42" s="1">
        <v>2011</v>
      </c>
      <c r="C42" s="10">
        <v>10700808</v>
      </c>
      <c r="D42" s="4">
        <v>0.56</v>
      </c>
      <c r="E42" s="2">
        <v>289.8</v>
      </c>
      <c r="F42" s="11">
        <v>230.35</v>
      </c>
      <c r="G42" s="4">
        <v>4879401800</v>
      </c>
      <c r="H42" s="4">
        <v>134915.54</v>
      </c>
      <c r="I42">
        <f t="shared" si="1"/>
        <v>1.13178362269556</v>
      </c>
      <c r="J42">
        <f t="shared" si="2"/>
        <v>0.997806942646125</v>
      </c>
      <c r="K42">
        <f t="shared" si="3"/>
        <v>1.12930155629881</v>
      </c>
    </row>
    <row r="43" spans="1:11">
      <c r="A43" s="1" t="s">
        <v>85</v>
      </c>
      <c r="B43" s="1">
        <v>2012</v>
      </c>
      <c r="C43" s="10">
        <v>11393664</v>
      </c>
      <c r="D43" s="4">
        <v>0.6</v>
      </c>
      <c r="E43" s="2">
        <v>291.2</v>
      </c>
      <c r="F43" s="11">
        <v>243.78</v>
      </c>
      <c r="G43" s="4">
        <v>5385799500</v>
      </c>
      <c r="H43" s="4">
        <v>135922.37</v>
      </c>
      <c r="I43">
        <f t="shared" si="1"/>
        <v>1.14882200466282</v>
      </c>
      <c r="J43">
        <f t="shared" si="2"/>
        <v>0.997884499042343</v>
      </c>
      <c r="K43">
        <f t="shared" si="3"/>
        <v>1.14639167061178</v>
      </c>
    </row>
    <row r="44" spans="1:11">
      <c r="A44" s="1" t="s">
        <v>85</v>
      </c>
      <c r="B44" s="1">
        <v>2013</v>
      </c>
      <c r="C44" s="10">
        <v>11687549</v>
      </c>
      <c r="D44" s="4">
        <v>0.66</v>
      </c>
      <c r="E44" s="2">
        <v>292.7</v>
      </c>
      <c r="F44" s="11">
        <v>259.2</v>
      </c>
      <c r="G44" s="4">
        <v>5929632300</v>
      </c>
      <c r="H44" s="4">
        <v>136726.09</v>
      </c>
      <c r="I44">
        <f t="shared" si="1"/>
        <v>1.18942650008225</v>
      </c>
      <c r="J44">
        <f t="shared" si="2"/>
        <v>0.998028958895141</v>
      </c>
      <c r="K44">
        <f t="shared" si="3"/>
        <v>1.18708209155938</v>
      </c>
    </row>
    <row r="45" spans="1:11">
      <c r="A45" s="1" t="s">
        <v>85</v>
      </c>
      <c r="B45" s="1">
        <v>2014</v>
      </c>
      <c r="C45" s="10">
        <v>12000219</v>
      </c>
      <c r="D45" s="4">
        <v>0.72</v>
      </c>
      <c r="E45" s="2">
        <v>295.1</v>
      </c>
      <c r="F45" s="11">
        <v>269.12</v>
      </c>
      <c r="G45" s="4">
        <v>6435631000</v>
      </c>
      <c r="H45" s="4">
        <v>137646.41</v>
      </c>
      <c r="I45">
        <f t="shared" si="1"/>
        <v>1.24790694502478</v>
      </c>
      <c r="J45">
        <f t="shared" si="2"/>
        <v>0.998135346945777</v>
      </c>
      <c r="K45">
        <f t="shared" si="3"/>
        <v>1.24558003152836</v>
      </c>
    </row>
    <row r="46" spans="1:11">
      <c r="A46" s="1" t="s">
        <v>85</v>
      </c>
      <c r="B46" s="1">
        <v>2015</v>
      </c>
      <c r="C46" s="10">
        <v>12504439</v>
      </c>
      <c r="D46" s="4">
        <v>0.72</v>
      </c>
      <c r="E46" s="2">
        <v>295.64</v>
      </c>
      <c r="F46" s="11">
        <v>273.33</v>
      </c>
      <c r="G46" s="4">
        <v>6888582200</v>
      </c>
      <c r="H46" s="4">
        <v>138326.41</v>
      </c>
      <c r="I46">
        <f t="shared" si="1"/>
        <v>1.23250050887741</v>
      </c>
      <c r="J46">
        <f t="shared" si="2"/>
        <v>0.998184758686628</v>
      </c>
      <c r="K46">
        <f t="shared" si="3"/>
        <v>1.23026322303494</v>
      </c>
    </row>
    <row r="47" spans="1:11">
      <c r="A47" s="1" t="s">
        <v>85</v>
      </c>
      <c r="B47" s="1">
        <v>2016</v>
      </c>
      <c r="C47" s="10">
        <v>13493526</v>
      </c>
      <c r="D47" s="4">
        <v>0.73</v>
      </c>
      <c r="E47" s="2">
        <v>298</v>
      </c>
      <c r="F47" s="11">
        <v>269.6</v>
      </c>
      <c r="G47" s="4">
        <v>7463950600</v>
      </c>
      <c r="H47" s="4">
        <v>139232.18</v>
      </c>
      <c r="I47">
        <f t="shared" si="1"/>
        <v>1.26510429818971</v>
      </c>
      <c r="J47">
        <f t="shared" si="2"/>
        <v>0.998192173726337</v>
      </c>
      <c r="K47">
        <f t="shared" si="3"/>
        <v>1.26281720940052</v>
      </c>
    </row>
    <row r="48" spans="1:11">
      <c r="A48" s="1" t="s">
        <v>85</v>
      </c>
      <c r="B48" s="1">
        <v>2017</v>
      </c>
      <c r="C48" s="10">
        <v>15003351</v>
      </c>
      <c r="D48" s="4">
        <v>0.72</v>
      </c>
      <c r="E48" s="2">
        <v>298</v>
      </c>
      <c r="F48" s="11">
        <v>268.5</v>
      </c>
      <c r="G48" s="4">
        <v>8320359500</v>
      </c>
      <c r="H48" s="4">
        <v>140011</v>
      </c>
      <c r="I48">
        <f t="shared" si="1"/>
        <v>1.25989426718158</v>
      </c>
      <c r="J48">
        <f t="shared" si="2"/>
        <v>0.998196790535313</v>
      </c>
      <c r="K48">
        <f t="shared" si="3"/>
        <v>1.2576224139145</v>
      </c>
    </row>
    <row r="49" spans="1:11">
      <c r="A49" s="1" t="s">
        <v>85</v>
      </c>
      <c r="B49" s="1">
        <v>2018</v>
      </c>
      <c r="C49" s="10">
        <v>16355631</v>
      </c>
      <c r="D49" s="4">
        <v>0.85</v>
      </c>
      <c r="E49" s="2">
        <v>300</v>
      </c>
      <c r="F49" s="11">
        <v>260.63</v>
      </c>
      <c r="G49" s="4">
        <v>9192811300</v>
      </c>
      <c r="H49" s="4">
        <v>140541</v>
      </c>
      <c r="I49">
        <f t="shared" si="1"/>
        <v>1.52783447799563</v>
      </c>
      <c r="J49">
        <f t="shared" si="2"/>
        <v>0.998220823808273</v>
      </c>
      <c r="K49">
        <f t="shared" si="3"/>
        <v>1.52511619126748</v>
      </c>
    </row>
    <row r="50" spans="1:11">
      <c r="A50" s="1" t="s">
        <v>85</v>
      </c>
      <c r="B50" s="1">
        <v>2019</v>
      </c>
      <c r="C50" s="10">
        <v>16120000</v>
      </c>
      <c r="D50" s="4">
        <v>0.53</v>
      </c>
      <c r="E50" s="2">
        <v>301</v>
      </c>
      <c r="F50" s="11">
        <v>244.45</v>
      </c>
      <c r="G50" s="4">
        <v>9865152000</v>
      </c>
      <c r="H50" s="4">
        <v>141008</v>
      </c>
      <c r="I50">
        <f t="shared" si="1"/>
        <v>1.01569446360363</v>
      </c>
      <c r="J50">
        <f t="shared" si="2"/>
        <v>0.998365965369819</v>
      </c>
      <c r="K50">
        <f t="shared" si="3"/>
        <v>1.01403478367642</v>
      </c>
    </row>
    <row r="51" spans="1:11">
      <c r="A51" s="1" t="s">
        <v>85</v>
      </c>
      <c r="B51" s="1">
        <v>2020</v>
      </c>
      <c r="C51" s="10">
        <v>16858000</v>
      </c>
      <c r="D51">
        <v>0.21</v>
      </c>
      <c r="E51" s="2">
        <v>302</v>
      </c>
      <c r="F51" s="11">
        <v>245.56</v>
      </c>
      <c r="G51" s="4">
        <v>10135670000</v>
      </c>
      <c r="H51" s="4">
        <v>141212</v>
      </c>
      <c r="I51">
        <f t="shared" si="1"/>
        <v>0.399876913318281</v>
      </c>
      <c r="J51">
        <f t="shared" si="2"/>
        <v>0.998336765107783</v>
      </c>
      <c r="K51">
        <f t="shared" si="3"/>
        <v>0.399211824083458</v>
      </c>
    </row>
    <row r="52" spans="1:11">
      <c r="A52" s="1" t="s">
        <v>90</v>
      </c>
      <c r="B52" s="1">
        <v>2011</v>
      </c>
      <c r="C52" s="10">
        <v>27890278</v>
      </c>
      <c r="D52" s="4">
        <v>1.54</v>
      </c>
      <c r="E52" s="2">
        <v>980</v>
      </c>
      <c r="F52" s="11">
        <v>230.35</v>
      </c>
      <c r="G52" s="4">
        <v>4879401800</v>
      </c>
      <c r="H52" s="4">
        <v>134915.54</v>
      </c>
      <c r="I52">
        <f t="shared" si="1"/>
        <v>0.920382610313498</v>
      </c>
      <c r="J52">
        <f t="shared" si="2"/>
        <v>0.99428407842945</v>
      </c>
      <c r="K52">
        <f t="shared" si="3"/>
        <v>0.915121775498048</v>
      </c>
    </row>
    <row r="53" spans="1:11">
      <c r="A53" s="1" t="s">
        <v>90</v>
      </c>
      <c r="B53" s="1">
        <v>2012</v>
      </c>
      <c r="C53" s="10">
        <v>30242864</v>
      </c>
      <c r="D53" s="4">
        <v>1.58</v>
      </c>
      <c r="E53" s="2">
        <v>993.1</v>
      </c>
      <c r="F53" s="11">
        <v>243.78</v>
      </c>
      <c r="G53" s="4">
        <v>5385799500</v>
      </c>
      <c r="H53" s="4">
        <v>135922.37</v>
      </c>
      <c r="I53">
        <f t="shared" si="1"/>
        <v>0.88706811844619</v>
      </c>
      <c r="J53">
        <f t="shared" si="2"/>
        <v>0.994384702958214</v>
      </c>
      <c r="K53">
        <f t="shared" si="3"/>
        <v>0.882086967464817</v>
      </c>
    </row>
    <row r="54" spans="1:11">
      <c r="A54" s="1" t="s">
        <v>90</v>
      </c>
      <c r="B54" s="1">
        <v>2013</v>
      </c>
      <c r="C54" s="10">
        <v>30615043</v>
      </c>
      <c r="D54" s="4">
        <v>1.53</v>
      </c>
      <c r="E54" s="2">
        <v>994</v>
      </c>
      <c r="F54" s="11">
        <v>259.2</v>
      </c>
      <c r="G54" s="4">
        <v>5929632300</v>
      </c>
      <c r="H54" s="4">
        <v>136726.09</v>
      </c>
      <c r="I54">
        <f t="shared" si="1"/>
        <v>0.811935337720769</v>
      </c>
      <c r="J54">
        <f t="shared" si="2"/>
        <v>0.994836940732396</v>
      </c>
      <c r="K54">
        <f t="shared" si="3"/>
        <v>0.807743267450655</v>
      </c>
    </row>
    <row r="55" spans="1:11">
      <c r="A55" s="1" t="s">
        <v>90</v>
      </c>
      <c r="B55" s="1">
        <v>2014</v>
      </c>
      <c r="C55" s="10">
        <v>30800054</v>
      </c>
      <c r="D55" s="4">
        <v>1.63</v>
      </c>
      <c r="E55" s="2">
        <v>1029.5</v>
      </c>
      <c r="F55" s="11">
        <v>269.12</v>
      </c>
      <c r="G55" s="4">
        <v>6435631000</v>
      </c>
      <c r="H55" s="4">
        <v>137646.41</v>
      </c>
      <c r="I55">
        <f t="shared" si="1"/>
        <v>0.809804467307762</v>
      </c>
      <c r="J55">
        <f t="shared" si="2"/>
        <v>0.995214136111906</v>
      </c>
      <c r="K55">
        <f t="shared" si="3"/>
        <v>0.805928853351257</v>
      </c>
    </row>
    <row r="56" spans="1:11">
      <c r="A56" s="1" t="s">
        <v>90</v>
      </c>
      <c r="B56" s="1">
        <v>2015</v>
      </c>
      <c r="C56" s="10">
        <v>31454319</v>
      </c>
      <c r="D56" s="4">
        <v>1.6</v>
      </c>
      <c r="E56" s="2">
        <v>1049.7</v>
      </c>
      <c r="F56" s="11">
        <v>273.33</v>
      </c>
      <c r="G56" s="4">
        <v>6888582200</v>
      </c>
      <c r="H56" s="4">
        <v>138326.41</v>
      </c>
      <c r="I56">
        <f t="shared" si="1"/>
        <v>0.771387487312814</v>
      </c>
      <c r="J56">
        <f t="shared" si="2"/>
        <v>0.995433847185564</v>
      </c>
      <c r="K56">
        <f t="shared" si="3"/>
        <v>0.767865214166601</v>
      </c>
    </row>
    <row r="57" spans="1:11">
      <c r="A57" s="1" t="s">
        <v>90</v>
      </c>
      <c r="B57" s="1">
        <v>2016</v>
      </c>
      <c r="C57" s="10">
        <v>33370903</v>
      </c>
      <c r="D57" s="4">
        <v>1.55</v>
      </c>
      <c r="E57" s="2">
        <v>1055</v>
      </c>
      <c r="F57" s="11">
        <v>269.6</v>
      </c>
      <c r="G57" s="4">
        <v>7463950600</v>
      </c>
      <c r="H57" s="4">
        <v>139232.18</v>
      </c>
      <c r="I57">
        <f t="shared" si="1"/>
        <v>0.758750471120987</v>
      </c>
      <c r="J57">
        <f t="shared" si="2"/>
        <v>0.995529056288234</v>
      </c>
      <c r="K57">
        <f t="shared" si="3"/>
        <v>0.755358140473329</v>
      </c>
    </row>
    <row r="58" spans="1:11">
      <c r="A58" s="1" t="s">
        <v>90</v>
      </c>
      <c r="B58" s="1">
        <v>2017</v>
      </c>
      <c r="C58" s="10">
        <v>33795261</v>
      </c>
      <c r="D58" s="4">
        <v>1.69</v>
      </c>
      <c r="E58" s="2">
        <v>1051</v>
      </c>
      <c r="F58" s="11">
        <v>268.5</v>
      </c>
      <c r="G58" s="4">
        <v>8320359500</v>
      </c>
      <c r="H58" s="4">
        <v>140011</v>
      </c>
      <c r="I58">
        <f t="shared" si="1"/>
        <v>0.838497662065214</v>
      </c>
      <c r="J58">
        <f t="shared" si="2"/>
        <v>0.995938245096261</v>
      </c>
      <c r="K58">
        <f t="shared" si="3"/>
        <v>0.835091890074547</v>
      </c>
    </row>
    <row r="59" spans="1:11">
      <c r="A59" s="1" t="s">
        <v>90</v>
      </c>
      <c r="B59" s="1">
        <v>2018</v>
      </c>
      <c r="C59" s="10">
        <v>34545705</v>
      </c>
      <c r="D59" s="4">
        <v>1.58</v>
      </c>
      <c r="E59" s="2">
        <v>1058</v>
      </c>
      <c r="F59" s="11">
        <v>260.63</v>
      </c>
      <c r="G59" s="4">
        <v>9192811300</v>
      </c>
      <c r="H59" s="4">
        <v>140541</v>
      </c>
      <c r="I59">
        <f t="shared" si="1"/>
        <v>0.805285825163935</v>
      </c>
      <c r="J59">
        <f t="shared" si="2"/>
        <v>0.996242095712331</v>
      </c>
      <c r="K59">
        <f t="shared" si="3"/>
        <v>0.802259638108753</v>
      </c>
    </row>
    <row r="60" spans="1:11">
      <c r="A60" s="1" t="s">
        <v>90</v>
      </c>
      <c r="B60" s="1">
        <v>2019</v>
      </c>
      <c r="C60" s="10">
        <v>34860000</v>
      </c>
      <c r="D60" s="4">
        <v>1.25</v>
      </c>
      <c r="E60" s="2">
        <v>1061</v>
      </c>
      <c r="F60" s="11">
        <v>244.45</v>
      </c>
      <c r="G60" s="4">
        <v>9865152000</v>
      </c>
      <c r="H60" s="4">
        <v>141008</v>
      </c>
      <c r="I60">
        <f t="shared" si="1"/>
        <v>0.679592129053874</v>
      </c>
      <c r="J60">
        <f t="shared" si="2"/>
        <v>0.996466349428777</v>
      </c>
      <c r="K60">
        <f t="shared" si="3"/>
        <v>0.677190687938845</v>
      </c>
    </row>
    <row r="61" spans="1:11">
      <c r="A61" s="1" t="s">
        <v>90</v>
      </c>
      <c r="B61" s="1">
        <v>2020</v>
      </c>
      <c r="C61" s="10">
        <v>36366000</v>
      </c>
      <c r="D61">
        <v>0.92</v>
      </c>
      <c r="E61" s="2">
        <v>1064</v>
      </c>
      <c r="F61" s="11">
        <v>245.56</v>
      </c>
      <c r="G61" s="4">
        <v>10135670000</v>
      </c>
      <c r="H61" s="4">
        <v>141212</v>
      </c>
      <c r="I61">
        <f t="shared" si="1"/>
        <v>0.497233268870172</v>
      </c>
      <c r="J61">
        <f t="shared" si="2"/>
        <v>0.996412077346638</v>
      </c>
      <c r="K61">
        <f t="shared" si="3"/>
        <v>0.495449234360787</v>
      </c>
    </row>
    <row r="62" spans="1:11">
      <c r="A62" s="1" t="s">
        <v>93</v>
      </c>
      <c r="B62" s="1">
        <v>2011</v>
      </c>
      <c r="C62" s="10">
        <v>14289231</v>
      </c>
      <c r="D62" s="4">
        <v>0.56</v>
      </c>
      <c r="E62" s="2">
        <v>736.9</v>
      </c>
      <c r="F62" s="11">
        <v>230.35</v>
      </c>
      <c r="G62" s="4">
        <v>4879401800</v>
      </c>
      <c r="H62" s="4">
        <v>134915.54</v>
      </c>
      <c r="I62">
        <f t="shared" si="1"/>
        <v>0.445095527014756</v>
      </c>
      <c r="J62">
        <f t="shared" si="2"/>
        <v>0.997071519914593</v>
      </c>
      <c r="K62">
        <f t="shared" si="3"/>
        <v>0.44379207362779</v>
      </c>
    </row>
    <row r="63" spans="1:11">
      <c r="A63" s="1" t="s">
        <v>93</v>
      </c>
      <c r="B63" s="1">
        <v>2012</v>
      </c>
      <c r="C63" s="10">
        <v>15320620</v>
      </c>
      <c r="D63" s="4">
        <v>0.64</v>
      </c>
      <c r="E63" s="2">
        <v>747.7</v>
      </c>
      <c r="F63" s="11">
        <v>243.78</v>
      </c>
      <c r="G63" s="4">
        <v>5385799500</v>
      </c>
      <c r="H63" s="4">
        <v>135922.37</v>
      </c>
      <c r="I63">
        <f t="shared" si="1"/>
        <v>0.477249474755921</v>
      </c>
      <c r="J63">
        <f t="shared" si="2"/>
        <v>0.997155367554993</v>
      </c>
      <c r="K63">
        <f t="shared" si="3"/>
        <v>0.475891875415668</v>
      </c>
    </row>
    <row r="64" spans="1:11">
      <c r="A64" s="1" t="s">
        <v>93</v>
      </c>
      <c r="B64" s="1">
        <v>2013</v>
      </c>
      <c r="C64" s="10">
        <v>16045756</v>
      </c>
      <c r="D64" s="4">
        <v>0.93</v>
      </c>
      <c r="E64" s="2">
        <v>762.9</v>
      </c>
      <c r="F64" s="11">
        <v>259.2</v>
      </c>
      <c r="G64" s="4">
        <v>5929632300</v>
      </c>
      <c r="H64" s="4">
        <v>136726.09</v>
      </c>
      <c r="I64">
        <f t="shared" si="1"/>
        <v>0.643030734029022</v>
      </c>
      <c r="J64">
        <f t="shared" si="2"/>
        <v>0.997293971162428</v>
      </c>
      <c r="K64">
        <f t="shared" si="3"/>
        <v>0.641290674319294</v>
      </c>
    </row>
    <row r="65" spans="1:11">
      <c r="A65" s="1" t="s">
        <v>93</v>
      </c>
      <c r="B65" s="1">
        <v>2014</v>
      </c>
      <c r="C65" s="10">
        <v>16469408</v>
      </c>
      <c r="D65" s="4">
        <v>0.91</v>
      </c>
      <c r="E65" s="2">
        <v>772.9</v>
      </c>
      <c r="F65" s="11">
        <v>269.12</v>
      </c>
      <c r="G65" s="4">
        <v>6435631000</v>
      </c>
      <c r="H65" s="4">
        <v>137646.41</v>
      </c>
      <c r="I65">
        <f t="shared" si="1"/>
        <v>0.602194798313531</v>
      </c>
      <c r="J65">
        <f t="shared" si="2"/>
        <v>0.997440902376162</v>
      </c>
      <c r="K65">
        <f t="shared" si="3"/>
        <v>0.600653723036079</v>
      </c>
    </row>
    <row r="66" spans="1:11">
      <c r="A66" s="1" t="s">
        <v>93</v>
      </c>
      <c r="B66" s="1">
        <v>2015</v>
      </c>
      <c r="C66" s="10">
        <v>17647323</v>
      </c>
      <c r="D66" s="4">
        <v>0.92</v>
      </c>
      <c r="E66" s="2">
        <v>780.39</v>
      </c>
      <c r="F66" s="11">
        <v>273.33</v>
      </c>
      <c r="G66" s="4">
        <v>6888582200</v>
      </c>
      <c r="H66" s="4">
        <v>138326.41</v>
      </c>
      <c r="I66">
        <f t="shared" si="1"/>
        <v>0.596614681279297</v>
      </c>
      <c r="J66">
        <f t="shared" si="2"/>
        <v>0.997438177771908</v>
      </c>
      <c r="K66">
        <f t="shared" si="3"/>
        <v>0.595086260527189</v>
      </c>
    </row>
    <row r="67" spans="1:11">
      <c r="A67" s="1" t="s">
        <v>93</v>
      </c>
      <c r="B67" s="1">
        <v>2016</v>
      </c>
      <c r="C67" s="10">
        <v>19757460</v>
      </c>
      <c r="D67" s="4">
        <v>1.06</v>
      </c>
      <c r="E67" s="2">
        <v>788</v>
      </c>
      <c r="F67" s="11">
        <v>269.6</v>
      </c>
      <c r="G67" s="4">
        <v>7463950600</v>
      </c>
      <c r="H67" s="4">
        <v>139232.18</v>
      </c>
      <c r="I67">
        <f t="shared" ref="I67:I130" si="4">(D67/E67)/(F67/H67)</f>
        <v>0.694703333760111</v>
      </c>
      <c r="J67">
        <f t="shared" ref="J67:J130" si="5">1-C67/G67</f>
        <v>0.997352948718605</v>
      </c>
      <c r="K67">
        <f t="shared" si="3"/>
        <v>0.692864418410292</v>
      </c>
    </row>
    <row r="68" spans="1:11">
      <c r="A68" s="1" t="s">
        <v>93</v>
      </c>
      <c r="B68" s="1">
        <v>2017</v>
      </c>
      <c r="C68" s="10">
        <v>20906243</v>
      </c>
      <c r="D68" s="4">
        <v>1.12</v>
      </c>
      <c r="E68" s="2">
        <v>790</v>
      </c>
      <c r="F68" s="11">
        <v>268.5</v>
      </c>
      <c r="G68" s="4">
        <v>8320359500</v>
      </c>
      <c r="H68" s="4">
        <v>140011</v>
      </c>
      <c r="I68">
        <f t="shared" si="4"/>
        <v>0.73927973033496</v>
      </c>
      <c r="J68">
        <f t="shared" si="5"/>
        <v>0.997487338978562</v>
      </c>
      <c r="K68">
        <f t="shared" si="3"/>
        <v>0.737422170972608</v>
      </c>
    </row>
    <row r="69" spans="1:11">
      <c r="A69" s="1" t="s">
        <v>93</v>
      </c>
      <c r="B69" s="1">
        <v>2018</v>
      </c>
      <c r="C69" s="10">
        <v>21507611</v>
      </c>
      <c r="D69" s="4">
        <v>1.13</v>
      </c>
      <c r="E69" s="2">
        <v>797</v>
      </c>
      <c r="F69" s="11">
        <v>260.63</v>
      </c>
      <c r="G69" s="4">
        <v>9192811300</v>
      </c>
      <c r="H69" s="4">
        <v>140541</v>
      </c>
      <c r="I69">
        <f t="shared" si="4"/>
        <v>0.76453743898519</v>
      </c>
      <c r="J69">
        <f t="shared" si="5"/>
        <v>0.997660388068664</v>
      </c>
      <c r="K69">
        <f t="shared" si="3"/>
        <v>0.762748718070988</v>
      </c>
    </row>
    <row r="70" spans="1:11">
      <c r="A70" s="1" t="s">
        <v>93</v>
      </c>
      <c r="B70" s="1">
        <v>2019</v>
      </c>
      <c r="C70" s="10">
        <v>21200000</v>
      </c>
      <c r="D70" s="4">
        <v>0.84</v>
      </c>
      <c r="E70" s="2">
        <v>801</v>
      </c>
      <c r="F70" s="11">
        <v>244.45</v>
      </c>
      <c r="G70" s="4">
        <v>9865152000</v>
      </c>
      <c r="H70" s="4">
        <v>141008</v>
      </c>
      <c r="I70">
        <f t="shared" si="4"/>
        <v>0.604923534679626</v>
      </c>
      <c r="J70">
        <f t="shared" si="5"/>
        <v>0.997851021454104</v>
      </c>
      <c r="K70">
        <f t="shared" si="3"/>
        <v>0.603623566981692</v>
      </c>
    </row>
    <row r="71" spans="1:11">
      <c r="A71" s="1" t="s">
        <v>93</v>
      </c>
      <c r="B71" s="1">
        <v>2020</v>
      </c>
      <c r="C71" s="10">
        <v>22004000</v>
      </c>
      <c r="D71">
        <v>0.55</v>
      </c>
      <c r="E71" s="2">
        <v>805</v>
      </c>
      <c r="F71" s="11">
        <v>245.56</v>
      </c>
      <c r="G71" s="4">
        <v>10135670000</v>
      </c>
      <c r="H71" s="4">
        <v>141212</v>
      </c>
      <c r="I71">
        <f t="shared" si="4"/>
        <v>0.392898877859607</v>
      </c>
      <c r="J71">
        <f t="shared" si="5"/>
        <v>0.997829053234764</v>
      </c>
      <c r="K71">
        <f t="shared" si="3"/>
        <v>0.392045915311652</v>
      </c>
    </row>
    <row r="72" spans="1:11">
      <c r="A72" s="1" t="s">
        <v>97</v>
      </c>
      <c r="B72" s="1">
        <v>2011</v>
      </c>
      <c r="C72" s="10">
        <v>24499000</v>
      </c>
      <c r="D72" s="4">
        <v>0.89</v>
      </c>
      <c r="E72" s="2">
        <v>1160.7</v>
      </c>
      <c r="F72" s="11">
        <v>230.35</v>
      </c>
      <c r="G72" s="4">
        <v>4879401800</v>
      </c>
      <c r="H72" s="4">
        <v>134915.54</v>
      </c>
      <c r="I72">
        <f t="shared" si="4"/>
        <v>0.449100751290608</v>
      </c>
      <c r="J72">
        <f t="shared" si="5"/>
        <v>0.994979097642666</v>
      </c>
      <c r="K72">
        <f t="shared" si="3"/>
        <v>0.446845860269772</v>
      </c>
    </row>
    <row r="73" spans="1:11">
      <c r="A73" s="1" t="s">
        <v>97</v>
      </c>
      <c r="B73" s="1">
        <v>2012</v>
      </c>
      <c r="C73" s="10">
        <v>27209000</v>
      </c>
      <c r="D73" s="4">
        <v>0.84</v>
      </c>
      <c r="E73" s="2">
        <v>1172.1</v>
      </c>
      <c r="F73" s="11">
        <v>243.78</v>
      </c>
      <c r="G73" s="4">
        <v>5385799500</v>
      </c>
      <c r="H73" s="4">
        <v>135922.37</v>
      </c>
      <c r="I73">
        <f t="shared" si="4"/>
        <v>0.39958344412673</v>
      </c>
      <c r="J73">
        <f t="shared" si="5"/>
        <v>0.994948010968474</v>
      </c>
      <c r="K73">
        <f t="shared" si="3"/>
        <v>0.397564752949822</v>
      </c>
    </row>
    <row r="74" spans="1:11">
      <c r="A74" s="1" t="s">
        <v>97</v>
      </c>
      <c r="B74" s="1">
        <v>2013</v>
      </c>
      <c r="C74" s="10">
        <v>29043115</v>
      </c>
      <c r="D74" s="4">
        <v>0.87</v>
      </c>
      <c r="E74" s="2">
        <v>1163.9</v>
      </c>
      <c r="F74" s="11">
        <v>259.2</v>
      </c>
      <c r="G74" s="4">
        <v>5929632300</v>
      </c>
      <c r="H74" s="4">
        <v>136726.09</v>
      </c>
      <c r="I74">
        <f t="shared" si="4"/>
        <v>0.394293830329384</v>
      </c>
      <c r="J74">
        <f t="shared" si="5"/>
        <v>0.995102037777283</v>
      </c>
      <c r="K74">
        <f t="shared" si="3"/>
        <v>0.392362594043781</v>
      </c>
    </row>
    <row r="75" spans="1:11">
      <c r="A75" s="1" t="s">
        <v>97</v>
      </c>
      <c r="B75" s="1">
        <v>2014</v>
      </c>
      <c r="C75" s="10">
        <v>30352036</v>
      </c>
      <c r="D75" s="4">
        <v>0.89</v>
      </c>
      <c r="E75" s="2">
        <v>1196.6</v>
      </c>
      <c r="F75" s="11">
        <v>269.12</v>
      </c>
      <c r="G75" s="4">
        <v>6435631000</v>
      </c>
      <c r="H75" s="4">
        <v>137646.41</v>
      </c>
      <c r="I75">
        <f t="shared" si="4"/>
        <v>0.380417005745868</v>
      </c>
      <c r="J75">
        <f t="shared" si="5"/>
        <v>0.995283751352432</v>
      </c>
      <c r="K75">
        <f t="shared" si="3"/>
        <v>0.378622864557007</v>
      </c>
    </row>
    <row r="76" spans="1:11">
      <c r="A76" s="1" t="s">
        <v>97</v>
      </c>
      <c r="B76" s="1">
        <v>2015</v>
      </c>
      <c r="C76" s="10">
        <v>30003400</v>
      </c>
      <c r="D76" s="4">
        <v>0.83</v>
      </c>
      <c r="E76" s="2">
        <v>1202.19</v>
      </c>
      <c r="F76" s="11">
        <v>273.33</v>
      </c>
      <c r="G76" s="4">
        <v>6888582200</v>
      </c>
      <c r="H76" s="4">
        <v>138326.41</v>
      </c>
      <c r="I76">
        <f t="shared" si="4"/>
        <v>0.349399907517103</v>
      </c>
      <c r="J76">
        <f t="shared" si="5"/>
        <v>0.995644473836721</v>
      </c>
      <c r="K76">
        <f t="shared" ref="K76:K139" si="6">I76*J76</f>
        <v>0.347878087078465</v>
      </c>
    </row>
    <row r="77" spans="1:11">
      <c r="A77" s="1" t="s">
        <v>97</v>
      </c>
      <c r="B77" s="1">
        <v>2016</v>
      </c>
      <c r="C77" s="10">
        <v>34771269</v>
      </c>
      <c r="D77" s="4">
        <v>0.83</v>
      </c>
      <c r="E77" s="2">
        <v>1207</v>
      </c>
      <c r="F77" s="11">
        <v>269.6</v>
      </c>
      <c r="G77" s="4">
        <v>7463950600</v>
      </c>
      <c r="H77" s="4">
        <v>139232.18</v>
      </c>
      <c r="I77">
        <f t="shared" si="4"/>
        <v>0.355132613537746</v>
      </c>
      <c r="J77">
        <f t="shared" si="5"/>
        <v>0.995341439022922</v>
      </c>
      <c r="K77">
        <f t="shared" si="6"/>
        <v>0.353478206602631</v>
      </c>
    </row>
    <row r="78" spans="1:11">
      <c r="A78" s="1" t="s">
        <v>97</v>
      </c>
      <c r="B78" s="1">
        <v>2017</v>
      </c>
      <c r="C78" s="10">
        <v>34497444</v>
      </c>
      <c r="D78" s="4">
        <v>0.77</v>
      </c>
      <c r="E78" s="2">
        <v>1199</v>
      </c>
      <c r="F78" s="11">
        <v>268.5</v>
      </c>
      <c r="G78" s="4">
        <v>8320359500</v>
      </c>
      <c r="H78" s="4">
        <v>140011</v>
      </c>
      <c r="I78">
        <f t="shared" si="4"/>
        <v>0.334880153076043</v>
      </c>
      <c r="J78">
        <f t="shared" si="5"/>
        <v>0.995853851747632</v>
      </c>
      <c r="K78">
        <f t="shared" si="6"/>
        <v>0.333491690314614</v>
      </c>
    </row>
    <row r="79" spans="1:11">
      <c r="A79" s="1" t="s">
        <v>97</v>
      </c>
      <c r="B79" s="1">
        <v>2018</v>
      </c>
      <c r="C79" s="10">
        <v>35897885</v>
      </c>
      <c r="D79" s="4">
        <v>0.73</v>
      </c>
      <c r="E79" s="2">
        <v>1208</v>
      </c>
      <c r="F79" s="11">
        <v>260.63</v>
      </c>
      <c r="G79" s="4">
        <v>9192811300</v>
      </c>
      <c r="H79" s="4">
        <v>140541</v>
      </c>
      <c r="I79">
        <f t="shared" si="4"/>
        <v>0.325862632139698</v>
      </c>
      <c r="J79">
        <f t="shared" si="5"/>
        <v>0.996095004691329</v>
      </c>
      <c r="K79">
        <f t="shared" si="6"/>
        <v>0.324590140089921</v>
      </c>
    </row>
    <row r="80" spans="1:11">
      <c r="A80" s="1" t="s">
        <v>97</v>
      </c>
      <c r="B80" s="1">
        <v>2019</v>
      </c>
      <c r="C80" s="10">
        <v>37720000</v>
      </c>
      <c r="D80" s="4">
        <v>0.45</v>
      </c>
      <c r="E80" s="2">
        <v>1215</v>
      </c>
      <c r="F80" s="11">
        <v>244.45</v>
      </c>
      <c r="G80" s="4">
        <v>9865152000</v>
      </c>
      <c r="H80" s="4">
        <v>141008</v>
      </c>
      <c r="I80">
        <f t="shared" si="4"/>
        <v>0.213643629311455</v>
      </c>
      <c r="J80">
        <f t="shared" si="5"/>
        <v>0.996176440058906</v>
      </c>
      <c r="K80">
        <f t="shared" si="6"/>
        <v>0.21282675008875</v>
      </c>
    </row>
    <row r="81" spans="1:11">
      <c r="A81" s="1" t="s">
        <v>97</v>
      </c>
      <c r="B81" s="1">
        <v>2020</v>
      </c>
      <c r="C81" s="10">
        <v>33533000</v>
      </c>
      <c r="D81">
        <v>0.17</v>
      </c>
      <c r="E81" s="2">
        <v>1222</v>
      </c>
      <c r="F81" s="11">
        <v>245.56</v>
      </c>
      <c r="G81" s="4">
        <v>10135670000</v>
      </c>
      <c r="H81" s="4">
        <v>141212</v>
      </c>
      <c r="I81">
        <f t="shared" si="4"/>
        <v>0.0800003145887326</v>
      </c>
      <c r="J81">
        <f t="shared" si="5"/>
        <v>0.99669158526274</v>
      </c>
      <c r="K81">
        <f t="shared" si="6"/>
        <v>0.0797356403689618</v>
      </c>
    </row>
    <row r="82" spans="1:11">
      <c r="A82" s="1" t="s">
        <v>101</v>
      </c>
      <c r="B82" s="1">
        <v>2011</v>
      </c>
      <c r="C82" s="10">
        <v>11186100</v>
      </c>
      <c r="D82" s="4">
        <v>0.9</v>
      </c>
      <c r="E82" s="2">
        <v>467.4</v>
      </c>
      <c r="F82" s="11">
        <v>230.35</v>
      </c>
      <c r="G82" s="4">
        <v>4879401800</v>
      </c>
      <c r="H82" s="4">
        <v>134915.54</v>
      </c>
      <c r="I82">
        <f t="shared" si="4"/>
        <v>1.1277882376347</v>
      </c>
      <c r="J82">
        <f t="shared" si="5"/>
        <v>0.99770748537249</v>
      </c>
      <c r="K82">
        <f t="shared" si="6"/>
        <v>1.12520276660319</v>
      </c>
    </row>
    <row r="83" spans="1:11">
      <c r="A83" s="1" t="s">
        <v>101</v>
      </c>
      <c r="B83" s="1">
        <v>2012</v>
      </c>
      <c r="C83" s="10">
        <v>12335529</v>
      </c>
      <c r="D83" s="4">
        <v>1.06</v>
      </c>
      <c r="E83" s="2">
        <v>468.4</v>
      </c>
      <c r="F83" s="11">
        <v>243.78</v>
      </c>
      <c r="G83" s="4">
        <v>5385799500</v>
      </c>
      <c r="H83" s="4">
        <v>135922.37</v>
      </c>
      <c r="I83">
        <f t="shared" si="4"/>
        <v>1.26177478587846</v>
      </c>
      <c r="J83">
        <f t="shared" si="5"/>
        <v>0.997709619713842</v>
      </c>
      <c r="K83">
        <f t="shared" si="6"/>
        <v>1.25888484178332</v>
      </c>
    </row>
    <row r="84" spans="1:11">
      <c r="A84" s="1" t="s">
        <v>101</v>
      </c>
      <c r="B84" s="1">
        <v>2013</v>
      </c>
      <c r="C84" s="10">
        <v>13169971</v>
      </c>
      <c r="D84" s="4">
        <v>1.12</v>
      </c>
      <c r="E84" s="2">
        <v>466.9</v>
      </c>
      <c r="F84" s="11">
        <v>259.2</v>
      </c>
      <c r="G84" s="4">
        <v>5929632300</v>
      </c>
      <c r="H84" s="4">
        <v>136726.09</v>
      </c>
      <c r="I84">
        <f t="shared" si="4"/>
        <v>1.26534963999482</v>
      </c>
      <c r="J84">
        <f t="shared" si="5"/>
        <v>0.997778956546766</v>
      </c>
      <c r="K84">
        <f t="shared" si="6"/>
        <v>1.26253924346086</v>
      </c>
    </row>
    <row r="85" spans="1:11">
      <c r="A85" s="1" t="s">
        <v>101</v>
      </c>
      <c r="B85" s="1">
        <v>2014</v>
      </c>
      <c r="C85" s="10">
        <v>13489726</v>
      </c>
      <c r="D85" s="4">
        <v>1.21</v>
      </c>
      <c r="E85" s="2">
        <v>468.6</v>
      </c>
      <c r="F85" s="11">
        <v>269.12</v>
      </c>
      <c r="G85" s="4">
        <v>6435631000</v>
      </c>
      <c r="H85" s="4">
        <v>137646.41</v>
      </c>
      <c r="I85">
        <f t="shared" si="4"/>
        <v>1.32069337970949</v>
      </c>
      <c r="J85">
        <f t="shared" si="5"/>
        <v>0.997903900021614</v>
      </c>
      <c r="K85">
        <f t="shared" si="6"/>
        <v>1.31792507434483</v>
      </c>
    </row>
    <row r="86" spans="1:11">
      <c r="A86" s="1" t="s">
        <v>101</v>
      </c>
      <c r="B86" s="1">
        <v>2015</v>
      </c>
      <c r="C86" s="10">
        <v>13635443</v>
      </c>
      <c r="D86" s="4">
        <v>1.17</v>
      </c>
      <c r="E86" s="2">
        <v>469.01</v>
      </c>
      <c r="F86" s="11">
        <v>273.33</v>
      </c>
      <c r="G86" s="4">
        <v>6888582200</v>
      </c>
      <c r="H86" s="4">
        <v>138326.41</v>
      </c>
      <c r="I86">
        <f t="shared" si="4"/>
        <v>1.2624714440467</v>
      </c>
      <c r="J86">
        <f t="shared" si="5"/>
        <v>0.998020573377204</v>
      </c>
      <c r="K86">
        <f t="shared" si="6"/>
        <v>1.25997247445983</v>
      </c>
    </row>
    <row r="87" spans="1:11">
      <c r="A87" s="1" t="s">
        <v>101</v>
      </c>
      <c r="B87" s="1">
        <v>2016</v>
      </c>
      <c r="C87" s="10">
        <v>14659911</v>
      </c>
      <c r="D87" s="4">
        <v>1.24</v>
      </c>
      <c r="E87" s="2">
        <v>470</v>
      </c>
      <c r="F87" s="11">
        <v>269.6</v>
      </c>
      <c r="G87" s="4">
        <v>7463950600</v>
      </c>
      <c r="H87" s="4">
        <v>139232.18</v>
      </c>
      <c r="I87">
        <f t="shared" si="4"/>
        <v>1.36252212260875</v>
      </c>
      <c r="J87">
        <f t="shared" si="5"/>
        <v>0.998035904605264</v>
      </c>
      <c r="K87">
        <f t="shared" si="6"/>
        <v>1.35984599918251</v>
      </c>
    </row>
    <row r="88" spans="1:11">
      <c r="A88" s="1" t="s">
        <v>101</v>
      </c>
      <c r="B88" s="1">
        <v>2017</v>
      </c>
      <c r="C88" s="10">
        <v>14270162</v>
      </c>
      <c r="D88" s="4">
        <v>1.3</v>
      </c>
      <c r="E88" s="2">
        <v>465</v>
      </c>
      <c r="F88" s="11">
        <v>268.5</v>
      </c>
      <c r="G88" s="4">
        <v>8320359500</v>
      </c>
      <c r="H88" s="4">
        <v>140011</v>
      </c>
      <c r="I88">
        <f t="shared" si="4"/>
        <v>1.45783464488096</v>
      </c>
      <c r="J88">
        <f t="shared" si="5"/>
        <v>0.998284910405614</v>
      </c>
      <c r="K88">
        <f t="shared" si="6"/>
        <v>1.45533432785119</v>
      </c>
    </row>
    <row r="89" spans="1:11">
      <c r="A89" s="1" t="s">
        <v>101</v>
      </c>
      <c r="B89" s="1">
        <v>2018</v>
      </c>
      <c r="C89" s="10">
        <v>15366202</v>
      </c>
      <c r="D89" s="4">
        <v>1.26</v>
      </c>
      <c r="E89" s="2">
        <v>465</v>
      </c>
      <c r="F89" s="11">
        <v>260.63</v>
      </c>
      <c r="G89" s="4">
        <v>9192811300</v>
      </c>
      <c r="H89" s="4">
        <v>140541</v>
      </c>
      <c r="I89">
        <f t="shared" si="4"/>
        <v>1.46115479489525</v>
      </c>
      <c r="J89">
        <f t="shared" si="5"/>
        <v>0.998328454539255</v>
      </c>
      <c r="K89">
        <f t="shared" si="6"/>
        <v>1.45871240823039</v>
      </c>
    </row>
    <row r="90" spans="1:11">
      <c r="A90" s="1" t="s">
        <v>101</v>
      </c>
      <c r="B90" s="1">
        <v>2019</v>
      </c>
      <c r="C90" s="10">
        <v>15510000</v>
      </c>
      <c r="D90" s="4">
        <v>1.05</v>
      </c>
      <c r="E90" s="2">
        <v>465</v>
      </c>
      <c r="F90" s="11">
        <v>244.45</v>
      </c>
      <c r="G90" s="4">
        <v>9865152000</v>
      </c>
      <c r="H90" s="4">
        <v>141008</v>
      </c>
      <c r="I90">
        <f t="shared" si="4"/>
        <v>1.3025369658021</v>
      </c>
      <c r="J90">
        <f t="shared" si="5"/>
        <v>0.99842779918647</v>
      </c>
      <c r="K90">
        <f t="shared" si="6"/>
        <v>1.30048911612481</v>
      </c>
    </row>
    <row r="91" spans="1:11">
      <c r="A91" s="1" t="s">
        <v>101</v>
      </c>
      <c r="B91" s="1">
        <v>2020</v>
      </c>
      <c r="C91" s="10">
        <v>16001000</v>
      </c>
      <c r="D91">
        <v>0.84</v>
      </c>
      <c r="E91" s="2">
        <v>465</v>
      </c>
      <c r="F91" s="11">
        <v>245.56</v>
      </c>
      <c r="G91" s="4">
        <v>10135670000</v>
      </c>
      <c r="H91" s="4">
        <v>141212</v>
      </c>
      <c r="I91">
        <f t="shared" si="4"/>
        <v>1.03882002427631</v>
      </c>
      <c r="J91">
        <f t="shared" si="5"/>
        <v>0.998421317978979</v>
      </c>
      <c r="K91">
        <f t="shared" si="6"/>
        <v>1.03718005778091</v>
      </c>
    </row>
    <row r="92" spans="1:11">
      <c r="A92" s="1" t="s">
        <v>105</v>
      </c>
      <c r="B92" s="1">
        <v>2011</v>
      </c>
      <c r="C92" s="10">
        <v>11042013</v>
      </c>
      <c r="D92" s="4">
        <v>0.72</v>
      </c>
      <c r="E92" s="2">
        <v>374.3</v>
      </c>
      <c r="F92" s="11">
        <v>230.35</v>
      </c>
      <c r="G92" s="4">
        <v>4879401800</v>
      </c>
      <c r="H92" s="4">
        <v>134915.54</v>
      </c>
      <c r="I92">
        <f t="shared" si="4"/>
        <v>1.1266432749569</v>
      </c>
      <c r="J92">
        <f t="shared" si="5"/>
        <v>0.997737015016882</v>
      </c>
      <c r="K92">
        <f t="shared" si="6"/>
        <v>1.12409369814434</v>
      </c>
    </row>
    <row r="93" spans="1:11">
      <c r="A93" s="1" t="s">
        <v>105</v>
      </c>
      <c r="B93" s="1">
        <v>2012</v>
      </c>
      <c r="C93" s="10">
        <v>11819213</v>
      </c>
      <c r="D93" s="4">
        <v>0.76</v>
      </c>
      <c r="E93" s="2">
        <v>376.9</v>
      </c>
      <c r="F93" s="11">
        <v>243.78</v>
      </c>
      <c r="G93" s="4">
        <v>5385799500</v>
      </c>
      <c r="H93" s="4">
        <v>135922.37</v>
      </c>
      <c r="I93">
        <f t="shared" si="4"/>
        <v>1.1242951069954</v>
      </c>
      <c r="J93">
        <f t="shared" si="5"/>
        <v>0.997805485889328</v>
      </c>
      <c r="K93">
        <f t="shared" si="6"/>
        <v>1.12182782551854</v>
      </c>
    </row>
    <row r="94" spans="1:11">
      <c r="A94" s="1" t="s">
        <v>105</v>
      </c>
      <c r="B94" s="1">
        <v>2013</v>
      </c>
      <c r="C94" s="10">
        <v>12720917</v>
      </c>
      <c r="D94" s="4">
        <v>0.77</v>
      </c>
      <c r="E94" s="2">
        <v>378.1</v>
      </c>
      <c r="F94" s="11">
        <v>259.2</v>
      </c>
      <c r="G94" s="4">
        <v>5929632300</v>
      </c>
      <c r="H94" s="4">
        <v>136726.09</v>
      </c>
      <c r="I94">
        <f t="shared" si="4"/>
        <v>1.07423783655934</v>
      </c>
      <c r="J94">
        <f t="shared" si="5"/>
        <v>0.997854687043579</v>
      </c>
      <c r="K94">
        <f t="shared" si="6"/>
        <v>1.07193326021029</v>
      </c>
    </row>
    <row r="95" spans="1:11">
      <c r="A95" s="1" t="s">
        <v>105</v>
      </c>
      <c r="B95" s="1">
        <v>2014</v>
      </c>
      <c r="C95" s="10">
        <v>13425500</v>
      </c>
      <c r="D95" s="4">
        <v>0.7</v>
      </c>
      <c r="E95" s="2">
        <v>380.7</v>
      </c>
      <c r="F95" s="11">
        <v>269.12</v>
      </c>
      <c r="G95" s="4">
        <v>6435631000</v>
      </c>
      <c r="H95" s="4">
        <v>137646.41</v>
      </c>
      <c r="I95">
        <f t="shared" si="4"/>
        <v>0.940446464239009</v>
      </c>
      <c r="J95">
        <f t="shared" si="5"/>
        <v>0.997913879773405</v>
      </c>
      <c r="K95">
        <f t="shared" si="6"/>
        <v>0.93848457984793</v>
      </c>
    </row>
    <row r="96" spans="1:11">
      <c r="A96" s="1" t="s">
        <v>105</v>
      </c>
      <c r="B96" s="1">
        <v>2015</v>
      </c>
      <c r="C96" s="10">
        <v>13587278</v>
      </c>
      <c r="D96" s="4">
        <v>0.71</v>
      </c>
      <c r="E96" s="2">
        <v>382.35</v>
      </c>
      <c r="F96" s="11">
        <v>273.33</v>
      </c>
      <c r="G96" s="4">
        <v>6888582200</v>
      </c>
      <c r="H96" s="4">
        <v>138326.41</v>
      </c>
      <c r="I96">
        <f t="shared" si="4"/>
        <v>0.939755894888364</v>
      </c>
      <c r="J96">
        <f t="shared" si="5"/>
        <v>0.998027565382032</v>
      </c>
      <c r="K96">
        <f t="shared" si="6"/>
        <v>0.937902287828846</v>
      </c>
    </row>
    <row r="97" spans="1:11">
      <c r="A97" s="1" t="s">
        <v>105</v>
      </c>
      <c r="B97" s="1">
        <v>2016</v>
      </c>
      <c r="C97" s="10">
        <v>14385741</v>
      </c>
      <c r="D97" s="4">
        <v>0.66</v>
      </c>
      <c r="E97" s="2">
        <v>383</v>
      </c>
      <c r="F97" s="11">
        <v>269.6</v>
      </c>
      <c r="G97" s="4">
        <v>7463950600</v>
      </c>
      <c r="H97" s="4">
        <v>139232.18</v>
      </c>
      <c r="I97">
        <f t="shared" si="4"/>
        <v>0.889948543824717</v>
      </c>
      <c r="J97">
        <f t="shared" si="5"/>
        <v>0.998072637163488</v>
      </c>
      <c r="K97">
        <f t="shared" si="6"/>
        <v>0.888233290074941</v>
      </c>
    </row>
    <row r="98" spans="1:11">
      <c r="A98" s="1" t="s">
        <v>105</v>
      </c>
      <c r="B98" s="1">
        <v>2017</v>
      </c>
      <c r="C98" s="10">
        <v>14654537</v>
      </c>
      <c r="D98" s="4">
        <v>0.64</v>
      </c>
      <c r="E98" s="2">
        <v>380</v>
      </c>
      <c r="F98" s="11">
        <v>268.5</v>
      </c>
      <c r="G98" s="4">
        <v>8320359500</v>
      </c>
      <c r="H98" s="4">
        <v>140011</v>
      </c>
      <c r="I98">
        <f t="shared" si="4"/>
        <v>0.87824208566108</v>
      </c>
      <c r="J98">
        <f t="shared" si="5"/>
        <v>0.998238713483474</v>
      </c>
      <c r="K98">
        <f t="shared" si="6"/>
        <v>0.87669524971736</v>
      </c>
    </row>
    <row r="99" spans="1:11">
      <c r="A99" s="1" t="s">
        <v>105</v>
      </c>
      <c r="B99" s="1">
        <v>2018</v>
      </c>
      <c r="C99" s="10">
        <v>14815102</v>
      </c>
      <c r="D99" s="4">
        <v>0.64</v>
      </c>
      <c r="E99" s="2">
        <v>382</v>
      </c>
      <c r="F99" s="11">
        <v>260.63</v>
      </c>
      <c r="G99" s="4">
        <v>9192811300</v>
      </c>
      <c r="H99" s="4">
        <v>140541</v>
      </c>
      <c r="I99">
        <f t="shared" si="4"/>
        <v>0.903431536110749</v>
      </c>
      <c r="J99">
        <f t="shared" si="5"/>
        <v>0.998388403556157</v>
      </c>
      <c r="K99">
        <f t="shared" si="6"/>
        <v>0.901975569059897</v>
      </c>
    </row>
    <row r="100" spans="1:11">
      <c r="A100" s="1" t="s">
        <v>105</v>
      </c>
      <c r="B100" s="1">
        <v>2019</v>
      </c>
      <c r="C100" s="10">
        <v>14710000</v>
      </c>
      <c r="D100" s="4">
        <v>0.39</v>
      </c>
      <c r="E100" s="2">
        <v>383</v>
      </c>
      <c r="F100" s="11">
        <v>244.45</v>
      </c>
      <c r="G100" s="4">
        <v>9865152000</v>
      </c>
      <c r="H100" s="4">
        <v>141008</v>
      </c>
      <c r="I100">
        <f t="shared" si="4"/>
        <v>0.587380526540371</v>
      </c>
      <c r="J100">
        <f t="shared" si="5"/>
        <v>0.998508892716504</v>
      </c>
      <c r="K100">
        <f t="shared" si="6"/>
        <v>0.586504679159063</v>
      </c>
    </row>
    <row r="101" spans="1:11">
      <c r="A101" s="1" t="s">
        <v>105</v>
      </c>
      <c r="B101" s="1">
        <v>2020</v>
      </c>
      <c r="C101" s="10">
        <v>15503000</v>
      </c>
      <c r="D101">
        <v>0.14</v>
      </c>
      <c r="E101" s="2">
        <v>384</v>
      </c>
      <c r="F101" s="11">
        <v>245.56</v>
      </c>
      <c r="G101" s="4">
        <v>10135670000</v>
      </c>
      <c r="H101" s="4">
        <v>141212</v>
      </c>
      <c r="I101">
        <f t="shared" si="4"/>
        <v>0.209657687191182</v>
      </c>
      <c r="J101">
        <f t="shared" si="5"/>
        <v>0.998470451386046</v>
      </c>
      <c r="K101">
        <f t="shared" si="6"/>
        <v>0.209337005566334</v>
      </c>
    </row>
    <row r="102" spans="1:11">
      <c r="A102" s="1" t="s">
        <v>109</v>
      </c>
      <c r="B102" s="1">
        <v>2011</v>
      </c>
      <c r="C102" s="10">
        <v>25851998</v>
      </c>
      <c r="D102" s="4">
        <v>0.84</v>
      </c>
      <c r="E102" s="2">
        <v>734.8</v>
      </c>
      <c r="F102" s="11">
        <v>230.35</v>
      </c>
      <c r="G102" s="4">
        <v>4879401800</v>
      </c>
      <c r="H102" s="4">
        <v>134915.54</v>
      </c>
      <c r="I102">
        <f t="shared" si="4"/>
        <v>0.669551361983888</v>
      </c>
      <c r="J102">
        <f t="shared" si="5"/>
        <v>0.994701809963672</v>
      </c>
      <c r="K102">
        <f t="shared" si="6"/>
        <v>0.666003951629015</v>
      </c>
    </row>
    <row r="103" spans="1:11">
      <c r="A103" s="1" t="s">
        <v>109</v>
      </c>
      <c r="B103" s="1">
        <v>2012</v>
      </c>
      <c r="C103" s="10">
        <v>28124212</v>
      </c>
      <c r="D103" s="4">
        <v>0.92</v>
      </c>
      <c r="E103" s="2">
        <v>744.4</v>
      </c>
      <c r="F103" s="11">
        <v>243.78</v>
      </c>
      <c r="G103" s="4">
        <v>5385799500</v>
      </c>
      <c r="H103" s="4">
        <v>135922.37</v>
      </c>
      <c r="I103">
        <f t="shared" si="4"/>
        <v>0.689087431347818</v>
      </c>
      <c r="J103">
        <f t="shared" si="5"/>
        <v>0.994778080394564</v>
      </c>
      <c r="K103">
        <f t="shared" si="6"/>
        <v>0.685489072180203</v>
      </c>
    </row>
    <row r="104" spans="1:11">
      <c r="A104" s="1" t="s">
        <v>109</v>
      </c>
      <c r="B104" s="1">
        <v>2013</v>
      </c>
      <c r="C104" s="10">
        <v>30129850</v>
      </c>
      <c r="D104" s="4">
        <v>0.87</v>
      </c>
      <c r="E104" s="2">
        <v>754.3</v>
      </c>
      <c r="F104" s="11">
        <v>259.2</v>
      </c>
      <c r="G104" s="4">
        <v>5929632300</v>
      </c>
      <c r="H104" s="4">
        <v>136726.09</v>
      </c>
      <c r="I104">
        <f t="shared" si="4"/>
        <v>0.60840327339304</v>
      </c>
      <c r="J104">
        <f t="shared" si="5"/>
        <v>0.99491876587356</v>
      </c>
      <c r="K104">
        <f t="shared" si="6"/>
        <v>0.605311833917638</v>
      </c>
    </row>
    <row r="105" spans="1:11">
      <c r="A105" s="1" t="s">
        <v>109</v>
      </c>
      <c r="B105" s="1">
        <v>2014</v>
      </c>
      <c r="C105" s="10">
        <v>31333822</v>
      </c>
      <c r="D105" s="4">
        <v>0.78</v>
      </c>
      <c r="E105" s="2">
        <v>768.4</v>
      </c>
      <c r="F105" s="11">
        <v>269.12</v>
      </c>
      <c r="G105" s="4">
        <v>6435631000</v>
      </c>
      <c r="H105" s="4">
        <v>137646.41</v>
      </c>
      <c r="I105">
        <f t="shared" si="4"/>
        <v>0.519189811426186</v>
      </c>
      <c r="J105">
        <f t="shared" si="5"/>
        <v>0.995131196614598</v>
      </c>
      <c r="K105">
        <f t="shared" si="6"/>
        <v>0.516661978314648</v>
      </c>
    </row>
    <row r="106" spans="1:11">
      <c r="A106" s="1" t="s">
        <v>109</v>
      </c>
      <c r="B106" s="1">
        <v>2015</v>
      </c>
      <c r="C106" s="10">
        <v>33206328</v>
      </c>
      <c r="D106" s="4">
        <v>0.94</v>
      </c>
      <c r="E106" s="2">
        <v>774.36</v>
      </c>
      <c r="F106" s="11">
        <v>273.33</v>
      </c>
      <c r="G106" s="4">
        <v>6888582200</v>
      </c>
      <c r="H106" s="4">
        <v>138326.41</v>
      </c>
      <c r="I106">
        <f t="shared" si="4"/>
        <v>0.614331446861219</v>
      </c>
      <c r="J106">
        <f t="shared" si="5"/>
        <v>0.995179511975628</v>
      </c>
      <c r="K106">
        <f t="shared" si="6"/>
        <v>0.611370069478629</v>
      </c>
    </row>
    <row r="107" spans="1:11">
      <c r="A107" s="1" t="s">
        <v>109</v>
      </c>
      <c r="B107" s="1">
        <v>2016</v>
      </c>
      <c r="C107" s="10">
        <v>35446800</v>
      </c>
      <c r="D107" s="4">
        <v>0.92</v>
      </c>
      <c r="E107" s="2">
        <v>780</v>
      </c>
      <c r="F107" s="11">
        <v>269.6</v>
      </c>
      <c r="G107" s="4">
        <v>7463950600</v>
      </c>
      <c r="H107" s="4">
        <v>139232.18</v>
      </c>
      <c r="I107">
        <f t="shared" si="4"/>
        <v>0.609134166476451</v>
      </c>
      <c r="J107">
        <f t="shared" si="5"/>
        <v>0.995250933198834</v>
      </c>
      <c r="K107">
        <f t="shared" si="6"/>
        <v>0.606241347628982</v>
      </c>
    </row>
    <row r="108" spans="1:11">
      <c r="A108" s="1" t="s">
        <v>109</v>
      </c>
      <c r="B108" s="1">
        <v>2017</v>
      </c>
      <c r="C108" s="10">
        <v>36434034</v>
      </c>
      <c r="D108" s="4">
        <v>0.89</v>
      </c>
      <c r="E108" s="2">
        <v>778</v>
      </c>
      <c r="F108" s="11">
        <v>268.5</v>
      </c>
      <c r="G108" s="4">
        <v>8320359500</v>
      </c>
      <c r="H108" s="4">
        <v>140011</v>
      </c>
      <c r="I108">
        <f t="shared" si="4"/>
        <v>0.596524488613788</v>
      </c>
      <c r="J108">
        <f t="shared" si="5"/>
        <v>0.995621098583541</v>
      </c>
      <c r="K108">
        <f t="shared" si="6"/>
        <v>0.593912366685644</v>
      </c>
    </row>
    <row r="109" spans="1:11">
      <c r="A109" s="1" t="s">
        <v>109</v>
      </c>
      <c r="B109" s="1">
        <v>2018</v>
      </c>
      <c r="C109" s="10">
        <v>36764121</v>
      </c>
      <c r="D109" s="4">
        <v>0.79</v>
      </c>
      <c r="E109" s="2">
        <v>783</v>
      </c>
      <c r="F109" s="11">
        <v>260.63</v>
      </c>
      <c r="G109" s="4">
        <v>9192811300</v>
      </c>
      <c r="H109" s="4">
        <v>140541</v>
      </c>
      <c r="I109">
        <f t="shared" si="4"/>
        <v>0.54405645148368</v>
      </c>
      <c r="J109">
        <f t="shared" si="5"/>
        <v>0.996000774975116</v>
      </c>
      <c r="K109">
        <f t="shared" si="6"/>
        <v>0.541880647307957</v>
      </c>
    </row>
    <row r="110" spans="1:11">
      <c r="A110" s="1" t="s">
        <v>109</v>
      </c>
      <c r="B110" s="1">
        <v>2019</v>
      </c>
      <c r="C110" s="10">
        <v>35880000</v>
      </c>
      <c r="D110" s="4">
        <v>0.37</v>
      </c>
      <c r="E110" s="2">
        <v>787</v>
      </c>
      <c r="F110" s="11">
        <v>244.45</v>
      </c>
      <c r="G110" s="4">
        <v>9865152000</v>
      </c>
      <c r="H110" s="4">
        <v>141008</v>
      </c>
      <c r="I110">
        <f t="shared" si="4"/>
        <v>0.27119439095571</v>
      </c>
      <c r="J110">
        <f t="shared" si="5"/>
        <v>0.996362955177984</v>
      </c>
      <c r="K110">
        <f t="shared" si="6"/>
        <v>0.270208044800325</v>
      </c>
    </row>
    <row r="111" spans="1:11">
      <c r="A111" s="1" t="s">
        <v>109</v>
      </c>
      <c r="B111" s="1">
        <v>2020</v>
      </c>
      <c r="C111" s="10">
        <v>36999000</v>
      </c>
      <c r="D111">
        <v>-0.05</v>
      </c>
      <c r="E111" s="2">
        <v>791</v>
      </c>
      <c r="F111" s="11">
        <v>245.56</v>
      </c>
      <c r="G111" s="4">
        <v>10135670000</v>
      </c>
      <c r="H111" s="4">
        <v>141212</v>
      </c>
      <c r="I111">
        <f t="shared" si="4"/>
        <v>-0.0363502582090545</v>
      </c>
      <c r="J111">
        <f t="shared" si="5"/>
        <v>0.996349624642476</v>
      </c>
      <c r="K111">
        <f t="shared" si="6"/>
        <v>-0.0362175661222485</v>
      </c>
    </row>
    <row r="112" spans="1:11">
      <c r="A112" s="1" t="s">
        <v>113</v>
      </c>
      <c r="B112" s="1">
        <v>2011</v>
      </c>
      <c r="C112" s="10">
        <v>16114156</v>
      </c>
      <c r="D112" s="4">
        <v>0.59</v>
      </c>
      <c r="E112" s="2">
        <v>424.9</v>
      </c>
      <c r="F112" s="11">
        <v>230.35</v>
      </c>
      <c r="G112" s="4">
        <v>4879401800</v>
      </c>
      <c r="H112" s="4">
        <v>134915.54</v>
      </c>
      <c r="I112">
        <f t="shared" si="4"/>
        <v>0.813278029182213</v>
      </c>
      <c r="J112">
        <f t="shared" si="5"/>
        <v>0.996697514027232</v>
      </c>
      <c r="K112">
        <f t="shared" si="6"/>
        <v>0.810592189898879</v>
      </c>
    </row>
    <row r="113" spans="1:11">
      <c r="A113" s="1" t="s">
        <v>113</v>
      </c>
      <c r="B113" s="1">
        <v>2012</v>
      </c>
      <c r="C113" s="10">
        <v>17943291</v>
      </c>
      <c r="D113" s="4">
        <v>0.66</v>
      </c>
      <c r="E113" s="2">
        <v>433.2</v>
      </c>
      <c r="F113" s="11">
        <v>243.78</v>
      </c>
      <c r="G113" s="4">
        <v>5385799500</v>
      </c>
      <c r="H113" s="4">
        <v>135922.37</v>
      </c>
      <c r="I113">
        <f t="shared" si="4"/>
        <v>0.849470601416426</v>
      </c>
      <c r="J113">
        <f t="shared" si="5"/>
        <v>0.996668407169632</v>
      </c>
      <c r="K113">
        <f t="shared" si="6"/>
        <v>0.846640511251139</v>
      </c>
    </row>
    <row r="114" spans="1:11">
      <c r="A114" s="1" t="s">
        <v>113</v>
      </c>
      <c r="B114" s="1">
        <v>2013</v>
      </c>
      <c r="C114" s="10">
        <v>19431340</v>
      </c>
      <c r="D114" s="4">
        <v>0.65</v>
      </c>
      <c r="E114" s="2">
        <v>422.4</v>
      </c>
      <c r="F114" s="11">
        <v>259.2</v>
      </c>
      <c r="G114" s="4">
        <v>5929632300</v>
      </c>
      <c r="H114" s="4">
        <v>136726.09</v>
      </c>
      <c r="I114">
        <f t="shared" si="4"/>
        <v>0.811719247780175</v>
      </c>
      <c r="J114">
        <f t="shared" si="5"/>
        <v>0.996723010969837</v>
      </c>
      <c r="K114">
        <f t="shared" si="6"/>
        <v>0.809059252709627</v>
      </c>
    </row>
    <row r="115" spans="1:11">
      <c r="A115" s="1" t="s">
        <v>113</v>
      </c>
      <c r="B115" s="1">
        <v>2014</v>
      </c>
      <c r="C115" s="10">
        <v>21759631</v>
      </c>
      <c r="D115" s="4">
        <v>0.54</v>
      </c>
      <c r="E115" s="2">
        <v>450.4</v>
      </c>
      <c r="F115" s="11">
        <v>269.12</v>
      </c>
      <c r="G115" s="4">
        <v>6435631000</v>
      </c>
      <c r="H115" s="4">
        <v>137646.41</v>
      </c>
      <c r="I115">
        <f t="shared" si="4"/>
        <v>0.613217150549756</v>
      </c>
      <c r="J115">
        <f t="shared" si="5"/>
        <v>0.99661888150517</v>
      </c>
      <c r="K115">
        <f t="shared" si="6"/>
        <v>0.611143790700685</v>
      </c>
    </row>
    <row r="116" spans="1:11">
      <c r="A116" s="1" t="s">
        <v>113</v>
      </c>
      <c r="B116" s="1">
        <v>2015</v>
      </c>
      <c r="C116" s="10">
        <v>24738649</v>
      </c>
      <c r="D116" s="4">
        <v>0.58</v>
      </c>
      <c r="E116" s="2">
        <v>461.13</v>
      </c>
      <c r="F116" s="11">
        <v>273.33</v>
      </c>
      <c r="G116" s="4">
        <v>6888582200</v>
      </c>
      <c r="H116" s="4">
        <v>138326.41</v>
      </c>
      <c r="I116">
        <f t="shared" si="4"/>
        <v>0.636535193913202</v>
      </c>
      <c r="J116">
        <f t="shared" si="5"/>
        <v>0.996408745910007</v>
      </c>
      <c r="K116">
        <f t="shared" si="6"/>
        <v>0.634249234294637</v>
      </c>
    </row>
    <row r="117" spans="1:11">
      <c r="A117" s="1" t="s">
        <v>113</v>
      </c>
      <c r="B117" s="1">
        <v>2016</v>
      </c>
      <c r="C117" s="10">
        <v>27063015</v>
      </c>
      <c r="D117" s="4">
        <v>0.66</v>
      </c>
      <c r="E117" s="2">
        <v>470</v>
      </c>
      <c r="F117" s="11">
        <v>269.6</v>
      </c>
      <c r="G117" s="4">
        <v>7463950600</v>
      </c>
      <c r="H117" s="4">
        <v>139232.18</v>
      </c>
      <c r="I117">
        <f t="shared" si="4"/>
        <v>0.725213387840141</v>
      </c>
      <c r="J117">
        <f t="shared" si="5"/>
        <v>0.996374170134513</v>
      </c>
      <c r="K117">
        <f t="shared" si="6"/>
        <v>0.72258388747966</v>
      </c>
    </row>
    <row r="118" spans="1:11">
      <c r="A118" s="1" t="s">
        <v>113</v>
      </c>
      <c r="B118" s="1">
        <v>2017</v>
      </c>
      <c r="C118" s="10">
        <v>28810071</v>
      </c>
      <c r="D118" s="4">
        <v>1.25</v>
      </c>
      <c r="E118" s="2">
        <v>474</v>
      </c>
      <c r="F118" s="11">
        <v>268.5</v>
      </c>
      <c r="G118" s="4">
        <v>8320359500</v>
      </c>
      <c r="H118" s="4">
        <v>140011</v>
      </c>
      <c r="I118">
        <f t="shared" si="4"/>
        <v>1.37514830791473</v>
      </c>
      <c r="J118">
        <f t="shared" si="5"/>
        <v>0.99653740069765</v>
      </c>
      <c r="K118">
        <f t="shared" si="6"/>
        <v>1.37038672034312</v>
      </c>
    </row>
    <row r="119" spans="1:11">
      <c r="A119" s="1" t="s">
        <v>113</v>
      </c>
      <c r="B119" s="1">
        <v>2018</v>
      </c>
      <c r="C119" s="10">
        <v>31082249</v>
      </c>
      <c r="D119" s="4">
        <v>0.56</v>
      </c>
      <c r="E119" s="2">
        <v>479</v>
      </c>
      <c r="F119" s="11">
        <v>260.63</v>
      </c>
      <c r="G119" s="4">
        <v>9192811300</v>
      </c>
      <c r="H119" s="4">
        <v>140541</v>
      </c>
      <c r="I119">
        <f t="shared" si="4"/>
        <v>0.630421692995862</v>
      </c>
      <c r="J119">
        <f t="shared" si="5"/>
        <v>0.996618852711575</v>
      </c>
      <c r="K119">
        <f t="shared" si="6"/>
        <v>0.628290144398025</v>
      </c>
    </row>
    <row r="120" spans="1:11">
      <c r="A120" s="1" t="s">
        <v>113</v>
      </c>
      <c r="B120" s="1">
        <v>2019</v>
      </c>
      <c r="C120" s="10">
        <v>31960000</v>
      </c>
      <c r="D120" s="4">
        <v>0.38</v>
      </c>
      <c r="E120" s="2">
        <v>483</v>
      </c>
      <c r="F120" s="11">
        <v>244.45</v>
      </c>
      <c r="G120" s="4">
        <v>9865152000</v>
      </c>
      <c r="H120" s="4">
        <v>141008</v>
      </c>
      <c r="I120">
        <f t="shared" si="4"/>
        <v>0.453826839903836</v>
      </c>
      <c r="J120">
        <f t="shared" si="5"/>
        <v>0.99676031347515</v>
      </c>
      <c r="K120">
        <f t="shared" si="6"/>
        <v>0.452356583205984</v>
      </c>
    </row>
    <row r="121" spans="1:11">
      <c r="A121" s="1" t="s">
        <v>113</v>
      </c>
      <c r="B121" s="1">
        <v>2020</v>
      </c>
      <c r="C121" s="10">
        <v>33011000</v>
      </c>
      <c r="D121">
        <v>0.2</v>
      </c>
      <c r="E121" s="2">
        <v>487</v>
      </c>
      <c r="F121" s="11">
        <v>245.56</v>
      </c>
      <c r="G121" s="4">
        <v>10135670000</v>
      </c>
      <c r="H121" s="4">
        <v>141212</v>
      </c>
      <c r="I121">
        <f t="shared" si="4"/>
        <v>0.236164716577923</v>
      </c>
      <c r="J121">
        <f t="shared" si="5"/>
        <v>0.996743086544846</v>
      </c>
      <c r="K121">
        <f t="shared" si="6"/>
        <v>0.235395548534868</v>
      </c>
    </row>
    <row r="122" spans="1:11">
      <c r="A122" s="1" t="s">
        <v>116</v>
      </c>
      <c r="B122" s="1">
        <v>2011</v>
      </c>
      <c r="C122" s="10">
        <v>9290736</v>
      </c>
      <c r="D122" s="4">
        <v>0.31</v>
      </c>
      <c r="E122" s="2">
        <v>441.6</v>
      </c>
      <c r="F122" s="11">
        <v>230.35</v>
      </c>
      <c r="G122" s="4">
        <v>4879401800</v>
      </c>
      <c r="H122" s="4">
        <v>134915.54</v>
      </c>
      <c r="I122">
        <f t="shared" si="4"/>
        <v>0.411155769182372</v>
      </c>
      <c r="J122">
        <f t="shared" si="5"/>
        <v>0.998095927250754</v>
      </c>
      <c r="K122">
        <f t="shared" si="6"/>
        <v>0.410372898686577</v>
      </c>
    </row>
    <row r="123" spans="1:11">
      <c r="A123" s="1" t="s">
        <v>116</v>
      </c>
      <c r="B123" s="1">
        <v>2012</v>
      </c>
      <c r="C123" s="10">
        <v>10110263</v>
      </c>
      <c r="D123" s="4">
        <v>0.39</v>
      </c>
      <c r="E123" s="2">
        <v>442.4</v>
      </c>
      <c r="F123" s="11">
        <v>243.78</v>
      </c>
      <c r="G123" s="4">
        <v>5385799500</v>
      </c>
      <c r="H123" s="4">
        <v>135922.37</v>
      </c>
      <c r="I123">
        <f t="shared" si="4"/>
        <v>0.491521313387386</v>
      </c>
      <c r="J123">
        <f t="shared" si="5"/>
        <v>0.998122792539901</v>
      </c>
      <c r="K123">
        <f t="shared" si="6"/>
        <v>0.490598625911097</v>
      </c>
    </row>
    <row r="124" spans="1:11">
      <c r="A124" s="1" t="s">
        <v>116</v>
      </c>
      <c r="B124" s="1">
        <v>2013</v>
      </c>
      <c r="C124" s="10">
        <v>10702335</v>
      </c>
      <c r="D124" s="4">
        <v>0.4</v>
      </c>
      <c r="E124" s="2">
        <v>447.5</v>
      </c>
      <c r="F124" s="11">
        <v>259.2</v>
      </c>
      <c r="G124" s="4">
        <v>5929632300</v>
      </c>
      <c r="H124" s="4">
        <v>136726.09</v>
      </c>
      <c r="I124">
        <f t="shared" si="4"/>
        <v>0.471501793227119</v>
      </c>
      <c r="J124">
        <f t="shared" si="5"/>
        <v>0.99819510983843</v>
      </c>
      <c r="K124">
        <f t="shared" si="6"/>
        <v>0.470650784279361</v>
      </c>
    </row>
    <row r="125" spans="1:11">
      <c r="A125" s="1" t="s">
        <v>116</v>
      </c>
      <c r="B125" s="1">
        <v>2014</v>
      </c>
      <c r="C125" s="10">
        <v>11491345</v>
      </c>
      <c r="D125" s="4">
        <v>0.44</v>
      </c>
      <c r="E125" s="2">
        <v>452.6</v>
      </c>
      <c r="F125" s="11">
        <v>269.12</v>
      </c>
      <c r="G125" s="4">
        <v>6435631000</v>
      </c>
      <c r="H125" s="4">
        <v>137646.41</v>
      </c>
      <c r="I125">
        <f t="shared" si="4"/>
        <v>0.497229677203926</v>
      </c>
      <c r="J125">
        <f t="shared" si="5"/>
        <v>0.998214418290918</v>
      </c>
      <c r="K125">
        <f t="shared" si="6"/>
        <v>0.496341832987098</v>
      </c>
    </row>
    <row r="126" spans="1:11">
      <c r="A126" s="1" t="s">
        <v>116</v>
      </c>
      <c r="B126" s="1">
        <v>2015</v>
      </c>
      <c r="C126" s="10">
        <v>12200080</v>
      </c>
      <c r="D126" s="4">
        <v>0.45</v>
      </c>
      <c r="E126" s="2">
        <v>452.26</v>
      </c>
      <c r="F126" s="11">
        <v>273.33</v>
      </c>
      <c r="G126" s="4">
        <v>6888582200</v>
      </c>
      <c r="H126" s="4">
        <v>138326.41</v>
      </c>
      <c r="I126">
        <f t="shared" si="4"/>
        <v>0.503549466076645</v>
      </c>
      <c r="J126">
        <f t="shared" si="5"/>
        <v>0.998228941798793</v>
      </c>
      <c r="K126">
        <f t="shared" si="6"/>
        <v>0.502657650665037</v>
      </c>
    </row>
    <row r="127" spans="1:11">
      <c r="A127" s="1" t="s">
        <v>116</v>
      </c>
      <c r="B127" s="1">
        <v>2016</v>
      </c>
      <c r="C127" s="10">
        <v>14201825</v>
      </c>
      <c r="D127" s="4">
        <v>0.41</v>
      </c>
      <c r="E127" s="2">
        <v>455</v>
      </c>
      <c r="F127" s="11">
        <v>269.6</v>
      </c>
      <c r="G127" s="4">
        <v>7463950600</v>
      </c>
      <c r="H127" s="4">
        <v>139232.18</v>
      </c>
      <c r="I127">
        <f t="shared" si="4"/>
        <v>0.465363369419898</v>
      </c>
      <c r="J127">
        <f t="shared" si="5"/>
        <v>0.998097277733858</v>
      </c>
      <c r="K127">
        <f t="shared" si="6"/>
        <v>0.464477912175056</v>
      </c>
    </row>
    <row r="128" spans="1:11">
      <c r="A128" s="1" t="s">
        <v>116</v>
      </c>
      <c r="B128" s="1">
        <v>2017</v>
      </c>
      <c r="C128" s="10">
        <v>15231872</v>
      </c>
      <c r="D128" s="4">
        <v>0.69</v>
      </c>
      <c r="E128" s="2">
        <v>454</v>
      </c>
      <c r="F128" s="11">
        <v>268.5</v>
      </c>
      <c r="G128" s="4">
        <v>8320359500</v>
      </c>
      <c r="H128" s="4">
        <v>140011</v>
      </c>
      <c r="I128">
        <f t="shared" si="4"/>
        <v>0.792521595747299</v>
      </c>
      <c r="J128">
        <f t="shared" si="5"/>
        <v>0.998169325255718</v>
      </c>
      <c r="K128">
        <f t="shared" si="6"/>
        <v>0.791070746477666</v>
      </c>
    </row>
    <row r="129" spans="1:11">
      <c r="A129" s="1" t="s">
        <v>116</v>
      </c>
      <c r="B129" s="1">
        <v>2018</v>
      </c>
      <c r="C129" s="10">
        <v>15586909</v>
      </c>
      <c r="D129" s="4">
        <v>0.77</v>
      </c>
      <c r="E129" s="2">
        <v>456</v>
      </c>
      <c r="F129" s="11">
        <v>260.63</v>
      </c>
      <c r="G129" s="4">
        <v>9192811300</v>
      </c>
      <c r="H129" s="4">
        <v>140541</v>
      </c>
      <c r="I129">
        <f t="shared" si="4"/>
        <v>0.910551507783771</v>
      </c>
      <c r="J129">
        <f t="shared" si="5"/>
        <v>0.99830444588806</v>
      </c>
      <c r="K129">
        <f t="shared" si="6"/>
        <v>0.909007618430615</v>
      </c>
    </row>
    <row r="130" spans="1:11">
      <c r="A130" s="1" t="s">
        <v>116</v>
      </c>
      <c r="B130" s="1">
        <v>2019</v>
      </c>
      <c r="C130" s="10">
        <v>15050000</v>
      </c>
      <c r="D130" s="4">
        <v>0.61</v>
      </c>
      <c r="E130" s="2">
        <v>458</v>
      </c>
      <c r="F130" s="11">
        <v>244.45</v>
      </c>
      <c r="G130" s="4">
        <v>9865152000</v>
      </c>
      <c r="H130" s="4">
        <v>141008</v>
      </c>
      <c r="I130">
        <f t="shared" si="4"/>
        <v>0.768277418069796</v>
      </c>
      <c r="J130">
        <f t="shared" si="5"/>
        <v>0.998474427966239</v>
      </c>
      <c r="K130">
        <f t="shared" si="6"/>
        <v>0.767105355526618</v>
      </c>
    </row>
    <row r="131" spans="1:11">
      <c r="A131" s="1" t="s">
        <v>116</v>
      </c>
      <c r="B131" s="1">
        <v>2020</v>
      </c>
      <c r="C131" s="10">
        <v>15602000</v>
      </c>
      <c r="D131">
        <v>0.45</v>
      </c>
      <c r="E131" s="2">
        <v>460</v>
      </c>
      <c r="F131" s="11">
        <v>245.56</v>
      </c>
      <c r="G131" s="4">
        <v>10135670000</v>
      </c>
      <c r="H131" s="4">
        <v>141212</v>
      </c>
      <c r="I131">
        <f t="shared" ref="I131:I194" si="7">(D131/E131)/(F131/H131)</f>
        <v>0.562559756935346</v>
      </c>
      <c r="J131">
        <f t="shared" ref="J131:J194" si="8">1-C131/G131</f>
        <v>0.998460683901508</v>
      </c>
      <c r="K131">
        <f t="shared" si="6"/>
        <v>0.561693799645132</v>
      </c>
    </row>
    <row r="132" spans="1:11">
      <c r="A132" s="1" t="s">
        <v>120</v>
      </c>
      <c r="B132" s="1">
        <v>2011</v>
      </c>
      <c r="C132" s="10">
        <v>20801243</v>
      </c>
      <c r="D132" s="4">
        <v>1.66</v>
      </c>
      <c r="E132" s="2">
        <v>365</v>
      </c>
      <c r="F132" s="11">
        <v>230.35</v>
      </c>
      <c r="G132" s="4">
        <v>4879401800</v>
      </c>
      <c r="H132" s="4">
        <v>134915.54</v>
      </c>
      <c r="I132">
        <f t="shared" si="7"/>
        <v>2.6637225234976</v>
      </c>
      <c r="J132">
        <f t="shared" si="8"/>
        <v>0.99573692762912</v>
      </c>
      <c r="K132">
        <f t="shared" si="6"/>
        <v>2.65236688160398</v>
      </c>
    </row>
    <row r="133" spans="1:11">
      <c r="A133" s="1" t="s">
        <v>120</v>
      </c>
      <c r="B133" s="1">
        <v>2012</v>
      </c>
      <c r="C133" s="10">
        <v>23114326</v>
      </c>
      <c r="D133" s="4">
        <v>1.75</v>
      </c>
      <c r="E133" s="2">
        <v>365.8</v>
      </c>
      <c r="F133" s="11">
        <v>243.78</v>
      </c>
      <c r="G133" s="4">
        <v>5385799500</v>
      </c>
      <c r="H133" s="4">
        <v>135922.37</v>
      </c>
      <c r="I133">
        <f t="shared" si="7"/>
        <v>2.66739426633942</v>
      </c>
      <c r="J133">
        <f t="shared" si="8"/>
        <v>0.995708283236314</v>
      </c>
      <c r="K133">
        <f t="shared" si="6"/>
        <v>2.65594656565121</v>
      </c>
    </row>
    <row r="134" spans="1:11">
      <c r="A134" s="1" t="s">
        <v>120</v>
      </c>
      <c r="B134" s="1">
        <v>2013</v>
      </c>
      <c r="C134" s="10">
        <v>24128724</v>
      </c>
      <c r="D134" s="4">
        <v>1.95</v>
      </c>
      <c r="E134" s="2">
        <v>367.5</v>
      </c>
      <c r="F134" s="11">
        <v>259.2</v>
      </c>
      <c r="G134" s="4">
        <v>5929632300</v>
      </c>
      <c r="H134" s="4">
        <v>136726.09</v>
      </c>
      <c r="I134">
        <f t="shared" si="7"/>
        <v>2.79894049193752</v>
      </c>
      <c r="J134">
        <f t="shared" si="8"/>
        <v>0.995930822894364</v>
      </c>
      <c r="K134">
        <f t="shared" si="6"/>
        <v>2.78755110736769</v>
      </c>
    </row>
    <row r="135" spans="1:11">
      <c r="A135" s="1" t="s">
        <v>120</v>
      </c>
      <c r="B135" s="1">
        <v>2014</v>
      </c>
      <c r="C135" s="10">
        <v>25310917</v>
      </c>
      <c r="D135" s="4">
        <v>1.86</v>
      </c>
      <c r="E135" s="2">
        <v>369.7</v>
      </c>
      <c r="F135" s="11">
        <v>269.12</v>
      </c>
      <c r="G135" s="4">
        <v>6435631000</v>
      </c>
      <c r="H135" s="4">
        <v>137646.41</v>
      </c>
      <c r="I135">
        <f t="shared" si="7"/>
        <v>2.57325252992995</v>
      </c>
      <c r="J135">
        <f t="shared" si="8"/>
        <v>0.996067065218624</v>
      </c>
      <c r="K135">
        <f t="shared" si="6"/>
        <v>2.56313209555372</v>
      </c>
    </row>
    <row r="136" spans="1:11">
      <c r="A136" s="1" t="s">
        <v>120</v>
      </c>
      <c r="B136" s="1">
        <v>2015</v>
      </c>
      <c r="C136" s="10">
        <v>27353442</v>
      </c>
      <c r="D136" s="4">
        <v>1.88</v>
      </c>
      <c r="E136" s="2">
        <v>367.39</v>
      </c>
      <c r="F136" s="11">
        <v>273.33</v>
      </c>
      <c r="G136" s="4">
        <v>6888582200</v>
      </c>
      <c r="H136" s="4">
        <v>138326.41</v>
      </c>
      <c r="I136">
        <f t="shared" si="7"/>
        <v>2.5896932371129</v>
      </c>
      <c r="J136">
        <f t="shared" si="8"/>
        <v>0.996029162285383</v>
      </c>
      <c r="K136">
        <f t="shared" si="6"/>
        <v>2.57940998553768</v>
      </c>
    </row>
    <row r="137" spans="1:11">
      <c r="A137" s="1" t="s">
        <v>120</v>
      </c>
      <c r="B137" s="1">
        <v>2016</v>
      </c>
      <c r="C137" s="10">
        <v>29556045</v>
      </c>
      <c r="D137" s="4">
        <v>1.99</v>
      </c>
      <c r="E137" s="2">
        <v>370</v>
      </c>
      <c r="F137" s="11">
        <v>269.6</v>
      </c>
      <c r="G137" s="4">
        <v>7463950600</v>
      </c>
      <c r="H137" s="4">
        <v>139232.18</v>
      </c>
      <c r="I137">
        <f t="shared" si="7"/>
        <v>2.77760885195284</v>
      </c>
      <c r="J137">
        <f t="shared" si="8"/>
        <v>0.996040160689166</v>
      </c>
      <c r="K137">
        <f t="shared" si="6"/>
        <v>2.76660996723076</v>
      </c>
    </row>
    <row r="138" spans="1:11">
      <c r="A138" s="1" t="s">
        <v>120</v>
      </c>
      <c r="B138" s="1">
        <v>2017</v>
      </c>
      <c r="C138" s="10">
        <v>33821819</v>
      </c>
      <c r="D138" s="4">
        <v>2.13</v>
      </c>
      <c r="E138" s="2">
        <v>369</v>
      </c>
      <c r="F138" s="11">
        <v>268.5</v>
      </c>
      <c r="G138" s="4">
        <v>8320359500</v>
      </c>
      <c r="H138" s="4">
        <v>140011</v>
      </c>
      <c r="I138">
        <f t="shared" si="7"/>
        <v>3.01003194501219</v>
      </c>
      <c r="J138">
        <f t="shared" si="8"/>
        <v>0.995935053166873</v>
      </c>
      <c r="K138">
        <f t="shared" si="6"/>
        <v>2.9977963251897</v>
      </c>
    </row>
    <row r="139" spans="1:11">
      <c r="A139" s="1" t="s">
        <v>120</v>
      </c>
      <c r="B139" s="1">
        <v>2018</v>
      </c>
      <c r="C139" s="10">
        <v>38844778</v>
      </c>
      <c r="D139" s="4">
        <v>2.05</v>
      </c>
      <c r="E139" s="2">
        <v>377</v>
      </c>
      <c r="F139" s="11">
        <v>260.63</v>
      </c>
      <c r="G139" s="4">
        <v>9192811300</v>
      </c>
      <c r="H139" s="4">
        <v>140541</v>
      </c>
      <c r="I139">
        <f t="shared" si="7"/>
        <v>2.93218350434486</v>
      </c>
      <c r="J139">
        <f t="shared" si="8"/>
        <v>0.995774439751635</v>
      </c>
      <c r="K139">
        <f t="shared" si="6"/>
        <v>2.91979338628799</v>
      </c>
    </row>
    <row r="140" spans="1:11">
      <c r="A140" s="1" t="s">
        <v>120</v>
      </c>
      <c r="B140" s="1">
        <v>2019</v>
      </c>
      <c r="C140" s="10">
        <v>40290000</v>
      </c>
      <c r="D140" s="4">
        <v>1.01</v>
      </c>
      <c r="E140" s="2">
        <v>384</v>
      </c>
      <c r="F140" s="11">
        <v>244.45</v>
      </c>
      <c r="G140" s="4">
        <v>9865152000</v>
      </c>
      <c r="H140" s="4">
        <v>141008</v>
      </c>
      <c r="I140">
        <f t="shared" si="7"/>
        <v>1.51720358628213</v>
      </c>
      <c r="J140">
        <f t="shared" si="8"/>
        <v>0.995915927093673</v>
      </c>
      <c r="K140">
        <f t="shared" ref="K140:K203" si="9">I140*J140</f>
        <v>1.51100721622201</v>
      </c>
    </row>
    <row r="141" spans="1:11">
      <c r="A141" s="1" t="s">
        <v>120</v>
      </c>
      <c r="B141" s="1">
        <v>2020</v>
      </c>
      <c r="C141" s="10">
        <v>41532510</v>
      </c>
      <c r="D141">
        <v>-0.03</v>
      </c>
      <c r="E141" s="2">
        <v>391</v>
      </c>
      <c r="F141" s="11">
        <v>245.56</v>
      </c>
      <c r="G141" s="4">
        <v>10135670000</v>
      </c>
      <c r="H141" s="4">
        <v>141212</v>
      </c>
      <c r="I141">
        <f t="shared" si="7"/>
        <v>-0.044122333877282</v>
      </c>
      <c r="J141">
        <f t="shared" si="8"/>
        <v>0.995902341927075</v>
      </c>
      <c r="K141">
        <f t="shared" si="9"/>
        <v>-0.0439415356396735</v>
      </c>
    </row>
    <row r="142" spans="1:11">
      <c r="A142" s="1" t="s">
        <v>125</v>
      </c>
      <c r="B142" s="1">
        <v>2011</v>
      </c>
      <c r="C142" s="10">
        <v>8435722</v>
      </c>
      <c r="D142" s="4">
        <v>0.73</v>
      </c>
      <c r="E142" s="2">
        <v>318.9</v>
      </c>
      <c r="F142" s="11">
        <v>230.35</v>
      </c>
      <c r="G142" s="4">
        <v>4879401800</v>
      </c>
      <c r="H142" s="4">
        <v>134915.54</v>
      </c>
      <c r="I142">
        <f t="shared" si="7"/>
        <v>1.34073238652812</v>
      </c>
      <c r="J142">
        <f t="shared" si="8"/>
        <v>0.998271156517588</v>
      </c>
      <c r="K142">
        <f t="shared" si="9"/>
        <v>1.33841447008001</v>
      </c>
    </row>
    <row r="143" spans="1:11">
      <c r="A143" s="1" t="s">
        <v>125</v>
      </c>
      <c r="B143" s="1">
        <v>2012</v>
      </c>
      <c r="C143" s="10">
        <v>9313878</v>
      </c>
      <c r="D143" s="4">
        <v>0.78</v>
      </c>
      <c r="E143" s="2">
        <v>319.4</v>
      </c>
      <c r="F143" s="11">
        <v>243.78</v>
      </c>
      <c r="G143" s="4">
        <v>5385799500</v>
      </c>
      <c r="H143" s="4">
        <v>135922.37</v>
      </c>
      <c r="I143">
        <f t="shared" si="7"/>
        <v>1.36160944923343</v>
      </c>
      <c r="J143">
        <f t="shared" si="8"/>
        <v>0.998270660094198</v>
      </c>
      <c r="K143">
        <f t="shared" si="9"/>
        <v>1.35925476367676</v>
      </c>
    </row>
    <row r="144" spans="1:11">
      <c r="A144" s="1" t="s">
        <v>125</v>
      </c>
      <c r="B144" s="1">
        <v>2013</v>
      </c>
      <c r="C144" s="10">
        <v>9674311</v>
      </c>
      <c r="D144" s="4">
        <v>0.94</v>
      </c>
      <c r="E144" s="2">
        <v>337.5</v>
      </c>
      <c r="F144" s="11">
        <v>259.2</v>
      </c>
      <c r="G144" s="4">
        <v>5929632300</v>
      </c>
      <c r="H144" s="4">
        <v>136726.09</v>
      </c>
      <c r="I144">
        <f t="shared" si="7"/>
        <v>1.46916466163695</v>
      </c>
      <c r="J144">
        <f t="shared" si="8"/>
        <v>0.99836848045367</v>
      </c>
      <c r="K144">
        <f t="shared" si="9"/>
        <v>1.46676769077471</v>
      </c>
    </row>
    <row r="145" spans="1:11">
      <c r="A145" s="1" t="s">
        <v>125</v>
      </c>
      <c r="B145" s="1">
        <v>2014</v>
      </c>
      <c r="C145" s="10">
        <v>10017256</v>
      </c>
      <c r="D145" s="4">
        <v>1.03</v>
      </c>
      <c r="E145" s="2">
        <v>339.2</v>
      </c>
      <c r="F145" s="11">
        <v>269.12</v>
      </c>
      <c r="G145" s="4">
        <v>6435631000</v>
      </c>
      <c r="H145" s="4">
        <v>137646.41</v>
      </c>
      <c r="I145">
        <f t="shared" si="7"/>
        <v>1.55310313343946</v>
      </c>
      <c r="J145">
        <f t="shared" si="8"/>
        <v>0.998443469490404</v>
      </c>
      <c r="K145">
        <f t="shared" si="9"/>
        <v>1.55068568102771</v>
      </c>
    </row>
    <row r="146" spans="1:11">
      <c r="A146" s="1" t="s">
        <v>125</v>
      </c>
      <c r="B146" s="1">
        <v>2015</v>
      </c>
      <c r="C146" s="10">
        <v>10533703</v>
      </c>
      <c r="D146" s="4">
        <v>1.06</v>
      </c>
      <c r="E146" s="2">
        <v>316.22</v>
      </c>
      <c r="F146" s="11">
        <v>273.33</v>
      </c>
      <c r="G146" s="4">
        <v>6888582200</v>
      </c>
      <c r="H146" s="4">
        <v>138326.41</v>
      </c>
      <c r="I146">
        <f t="shared" si="7"/>
        <v>1.69642371639641</v>
      </c>
      <c r="J146">
        <f t="shared" si="8"/>
        <v>0.998470846003696</v>
      </c>
      <c r="K146">
        <f t="shared" si="9"/>
        <v>1.69382962329106</v>
      </c>
    </row>
    <row r="147" spans="1:11">
      <c r="A147" s="1" t="s">
        <v>125</v>
      </c>
      <c r="B147" s="1">
        <v>2016</v>
      </c>
      <c r="C147" s="10">
        <v>10257962</v>
      </c>
      <c r="D147" s="4">
        <v>1.05</v>
      </c>
      <c r="E147" s="2">
        <v>318</v>
      </c>
      <c r="F147" s="11">
        <v>269.6</v>
      </c>
      <c r="G147" s="4">
        <v>7463950600</v>
      </c>
      <c r="H147" s="4">
        <v>139232.18</v>
      </c>
      <c r="I147">
        <f t="shared" si="7"/>
        <v>1.70522587621074</v>
      </c>
      <c r="J147">
        <f t="shared" si="8"/>
        <v>0.998625665877263</v>
      </c>
      <c r="K147">
        <f t="shared" si="9"/>
        <v>1.70288232610209</v>
      </c>
    </row>
    <row r="148" spans="1:11">
      <c r="A148" s="1" t="s">
        <v>125</v>
      </c>
      <c r="B148" s="1">
        <v>2017</v>
      </c>
      <c r="C148" s="10">
        <v>11213101</v>
      </c>
      <c r="D148" s="4">
        <v>1.12</v>
      </c>
      <c r="E148" s="2">
        <v>318</v>
      </c>
      <c r="F148" s="11">
        <v>268.5</v>
      </c>
      <c r="G148" s="4">
        <v>8320359500</v>
      </c>
      <c r="H148" s="4">
        <v>140011</v>
      </c>
      <c r="I148">
        <f t="shared" si="7"/>
        <v>1.83657543070635</v>
      </c>
      <c r="J148">
        <f t="shared" si="8"/>
        <v>0.998652329746089</v>
      </c>
      <c r="K148">
        <f t="shared" si="9"/>
        <v>1.83410033262932</v>
      </c>
    </row>
    <row r="149" spans="1:11">
      <c r="A149" s="1" t="s">
        <v>125</v>
      </c>
      <c r="B149" s="1">
        <v>2018</v>
      </c>
      <c r="C149" s="10">
        <v>12719598</v>
      </c>
      <c r="D149" s="4">
        <v>0.51</v>
      </c>
      <c r="E149" s="2">
        <v>318</v>
      </c>
      <c r="F149" s="11">
        <v>260.63</v>
      </c>
      <c r="G149" s="4">
        <v>9192811300</v>
      </c>
      <c r="H149" s="4">
        <v>140541</v>
      </c>
      <c r="I149">
        <f t="shared" si="7"/>
        <v>0.864811968676769</v>
      </c>
      <c r="J149">
        <f t="shared" si="8"/>
        <v>0.998616353845967</v>
      </c>
      <c r="K149">
        <f t="shared" si="9"/>
        <v>0.863615374922348</v>
      </c>
    </row>
    <row r="150" spans="1:11">
      <c r="A150" s="1" t="s">
        <v>125</v>
      </c>
      <c r="B150" s="1">
        <v>2019</v>
      </c>
      <c r="C150" s="10">
        <v>13190000</v>
      </c>
      <c r="D150" s="4">
        <v>1.15</v>
      </c>
      <c r="E150" s="2">
        <v>318</v>
      </c>
      <c r="F150" s="11">
        <v>244.45</v>
      </c>
      <c r="G150" s="4">
        <v>9865152000</v>
      </c>
      <c r="H150" s="4">
        <v>141008</v>
      </c>
      <c r="I150">
        <f t="shared" si="7"/>
        <v>2.08604864469204</v>
      </c>
      <c r="J150">
        <f t="shared" si="8"/>
        <v>0.998662970423568</v>
      </c>
      <c r="K150">
        <f t="shared" si="9"/>
        <v>2.08325953595621</v>
      </c>
    </row>
    <row r="151" spans="1:11">
      <c r="A151" s="1" t="s">
        <v>125</v>
      </c>
      <c r="B151" s="1">
        <v>2020</v>
      </c>
      <c r="C151" s="10">
        <v>13699125</v>
      </c>
      <c r="D151">
        <v>1.79</v>
      </c>
      <c r="E151" s="2">
        <v>318</v>
      </c>
      <c r="F151" s="11">
        <v>245.56</v>
      </c>
      <c r="G151" s="4">
        <v>10135670000</v>
      </c>
      <c r="H151" s="4">
        <v>141212</v>
      </c>
      <c r="I151">
        <f t="shared" si="7"/>
        <v>3.2369790626175</v>
      </c>
      <c r="J151">
        <f t="shared" si="8"/>
        <v>0.998648424327154</v>
      </c>
      <c r="K151">
        <f t="shared" si="9"/>
        <v>3.23260404046295</v>
      </c>
    </row>
    <row r="152" spans="1:11">
      <c r="A152" s="1" t="s">
        <v>128</v>
      </c>
      <c r="B152" s="1">
        <v>2011</v>
      </c>
      <c r="C152" s="10">
        <v>5281145</v>
      </c>
      <c r="D152" s="4">
        <v>0.32</v>
      </c>
      <c r="E152" s="2">
        <v>131.4</v>
      </c>
      <c r="F152" s="11">
        <v>230.35</v>
      </c>
      <c r="G152" s="4">
        <v>4879401800</v>
      </c>
      <c r="H152" s="4">
        <v>134915.54</v>
      </c>
      <c r="I152">
        <f t="shared" si="7"/>
        <v>1.42635744230126</v>
      </c>
      <c r="J152">
        <f t="shared" si="8"/>
        <v>0.998917665481043</v>
      </c>
      <c r="K152">
        <f t="shared" si="9"/>
        <v>1.42481364640508</v>
      </c>
    </row>
    <row r="153" spans="1:11">
      <c r="A153" s="1" t="s">
        <v>128</v>
      </c>
      <c r="B153" s="1">
        <v>2012</v>
      </c>
      <c r="C153" s="10">
        <v>6019519</v>
      </c>
      <c r="D153" s="4">
        <v>0.3</v>
      </c>
      <c r="E153" s="2">
        <v>132.1</v>
      </c>
      <c r="F153" s="11">
        <v>243.78</v>
      </c>
      <c r="G153" s="4">
        <v>5385799500</v>
      </c>
      <c r="H153" s="4">
        <v>135922.37</v>
      </c>
      <c r="I153">
        <f t="shared" si="7"/>
        <v>1.26622622164199</v>
      </c>
      <c r="J153">
        <f t="shared" si="8"/>
        <v>0.998882335111064</v>
      </c>
      <c r="K153">
        <f t="shared" si="9"/>
        <v>1.26481100505261</v>
      </c>
    </row>
    <row r="154" spans="1:11">
      <c r="A154" s="1" t="s">
        <v>128</v>
      </c>
      <c r="B154" s="1">
        <v>2013</v>
      </c>
      <c r="C154" s="10">
        <v>6118094</v>
      </c>
      <c r="D154" s="4">
        <v>0.32</v>
      </c>
      <c r="E154" s="2">
        <v>132.7</v>
      </c>
      <c r="F154" s="11">
        <v>259.2</v>
      </c>
      <c r="G154" s="4">
        <v>5929632300</v>
      </c>
      <c r="H154" s="4">
        <v>136726.09</v>
      </c>
      <c r="I154">
        <f t="shared" si="7"/>
        <v>1.27202443086141</v>
      </c>
      <c r="J154">
        <f t="shared" si="8"/>
        <v>0.998968216966843</v>
      </c>
      <c r="K154">
        <f t="shared" si="9"/>
        <v>1.27071197763588</v>
      </c>
    </row>
    <row r="155" spans="1:11">
      <c r="A155" s="1" t="s">
        <v>128</v>
      </c>
      <c r="B155" s="1">
        <v>2014</v>
      </c>
      <c r="C155" s="10">
        <v>6166154</v>
      </c>
      <c r="D155" s="4">
        <v>0.32</v>
      </c>
      <c r="E155" s="2">
        <v>133.2</v>
      </c>
      <c r="F155" s="11">
        <v>269.12</v>
      </c>
      <c r="G155" s="4">
        <v>6435631000</v>
      </c>
      <c r="H155" s="4">
        <v>137646.41</v>
      </c>
      <c r="I155">
        <f t="shared" si="7"/>
        <v>1.22875321814085</v>
      </c>
      <c r="J155">
        <f t="shared" si="8"/>
        <v>0.999041872661748</v>
      </c>
      <c r="K155">
        <f t="shared" si="9"/>
        <v>1.22757591609059</v>
      </c>
    </row>
    <row r="156" spans="1:11">
      <c r="A156" s="1" t="s">
        <v>128</v>
      </c>
      <c r="B156" s="1">
        <v>2015</v>
      </c>
      <c r="C156" s="10">
        <v>5957009</v>
      </c>
      <c r="D156" s="4">
        <v>0.32</v>
      </c>
      <c r="E156" s="2">
        <v>132.16</v>
      </c>
      <c r="F156" s="11">
        <v>273.33</v>
      </c>
      <c r="G156" s="4">
        <v>6888582200</v>
      </c>
      <c r="H156" s="4">
        <v>138326.41</v>
      </c>
      <c r="I156">
        <f t="shared" si="7"/>
        <v>1.22537143679216</v>
      </c>
      <c r="J156">
        <f t="shared" si="8"/>
        <v>0.99913523438829</v>
      </c>
      <c r="K156">
        <f t="shared" si="9"/>
        <v>1.22431177771205</v>
      </c>
    </row>
    <row r="157" spans="1:11">
      <c r="A157" s="1" t="s">
        <v>128</v>
      </c>
      <c r="B157" s="1">
        <v>2016</v>
      </c>
      <c r="C157" s="10">
        <v>6228625</v>
      </c>
      <c r="D157" s="4">
        <v>0.33</v>
      </c>
      <c r="E157" s="2">
        <v>133</v>
      </c>
      <c r="F157" s="11">
        <v>269.6</v>
      </c>
      <c r="G157" s="4">
        <v>7463950600</v>
      </c>
      <c r="H157" s="4">
        <v>139232.18</v>
      </c>
      <c r="I157">
        <f t="shared" si="7"/>
        <v>1.2813920762589</v>
      </c>
      <c r="J157">
        <f t="shared" si="8"/>
        <v>0.999165505596996</v>
      </c>
      <c r="K157">
        <f t="shared" si="9"/>
        <v>1.2803227617432</v>
      </c>
    </row>
    <row r="158" spans="1:11">
      <c r="A158" s="1" t="s">
        <v>128</v>
      </c>
      <c r="B158" s="1">
        <v>2017</v>
      </c>
      <c r="C158" s="10">
        <v>6720222.4</v>
      </c>
      <c r="D158" s="4">
        <v>0.34</v>
      </c>
      <c r="E158" s="2">
        <v>132</v>
      </c>
      <c r="F158" s="11">
        <v>268.5</v>
      </c>
      <c r="G158" s="4">
        <v>8320359500</v>
      </c>
      <c r="H158" s="4">
        <v>140011</v>
      </c>
      <c r="I158">
        <f t="shared" si="7"/>
        <v>1.34314485638508</v>
      </c>
      <c r="J158">
        <f t="shared" si="8"/>
        <v>0.999192315860871</v>
      </c>
      <c r="K158">
        <f t="shared" si="9"/>
        <v>1.34206001958803</v>
      </c>
    </row>
    <row r="159" spans="1:11">
      <c r="A159" s="1" t="s">
        <v>128</v>
      </c>
      <c r="B159" s="1">
        <v>2018</v>
      </c>
      <c r="C159" s="10">
        <v>7336944</v>
      </c>
      <c r="D159" s="4">
        <v>0.35</v>
      </c>
      <c r="E159" s="2">
        <v>132</v>
      </c>
      <c r="F159" s="11">
        <v>260.63</v>
      </c>
      <c r="G159" s="4">
        <v>9192811300</v>
      </c>
      <c r="H159" s="4">
        <v>140541</v>
      </c>
      <c r="I159">
        <f t="shared" si="7"/>
        <v>1.4297916237927</v>
      </c>
      <c r="J159">
        <f t="shared" si="8"/>
        <v>0.999201882453521</v>
      </c>
      <c r="K159">
        <f t="shared" si="9"/>
        <v>1.42865048200994</v>
      </c>
    </row>
    <row r="160" spans="1:11">
      <c r="A160" s="1" t="s">
        <v>128</v>
      </c>
      <c r="B160" s="1">
        <v>2019</v>
      </c>
      <c r="C160" s="10">
        <v>7190000</v>
      </c>
      <c r="D160" s="4">
        <v>0.05</v>
      </c>
      <c r="E160" s="2">
        <v>132</v>
      </c>
      <c r="F160" s="11">
        <v>244.45</v>
      </c>
      <c r="G160" s="4">
        <v>9865152000</v>
      </c>
      <c r="H160" s="4">
        <v>141008</v>
      </c>
      <c r="I160">
        <f t="shared" si="7"/>
        <v>0.218499166341261</v>
      </c>
      <c r="J160">
        <f t="shared" si="8"/>
        <v>0.999271171898821</v>
      </c>
      <c r="K160">
        <f t="shared" si="9"/>
        <v>0.218339918008747</v>
      </c>
    </row>
    <row r="161" spans="1:11">
      <c r="A161" s="1" t="s">
        <v>128</v>
      </c>
      <c r="B161" s="1">
        <v>2020</v>
      </c>
      <c r="C161" s="10">
        <v>7422446</v>
      </c>
      <c r="D161">
        <v>-0.25</v>
      </c>
      <c r="E161" s="2">
        <v>132</v>
      </c>
      <c r="F161" s="11">
        <v>245.56</v>
      </c>
      <c r="G161" s="4">
        <v>10135670000</v>
      </c>
      <c r="H161" s="4">
        <v>141212</v>
      </c>
      <c r="I161">
        <f t="shared" si="7"/>
        <v>-1.0891308425516</v>
      </c>
      <c r="J161">
        <f t="shared" si="8"/>
        <v>0.999267690641073</v>
      </c>
      <c r="K161">
        <f t="shared" si="9"/>
        <v>-1.0883332618425</v>
      </c>
    </row>
    <row r="162" spans="1:11">
      <c r="A162" s="1" t="s">
        <v>133</v>
      </c>
      <c r="B162" s="1">
        <v>2011</v>
      </c>
      <c r="C162" s="10">
        <v>12186017</v>
      </c>
      <c r="D162" s="4">
        <v>0.78</v>
      </c>
      <c r="E162" s="2">
        <v>334.3</v>
      </c>
      <c r="F162" s="11">
        <v>230.35</v>
      </c>
      <c r="G162" s="4">
        <v>4879401800</v>
      </c>
      <c r="H162" s="4">
        <v>134915.54</v>
      </c>
      <c r="I162">
        <f t="shared" si="7"/>
        <v>1.3665703239637</v>
      </c>
      <c r="J162">
        <f t="shared" si="8"/>
        <v>0.99750255922765</v>
      </c>
      <c r="K162">
        <f t="shared" si="9"/>
        <v>1.36315739551835</v>
      </c>
    </row>
    <row r="163" spans="1:11">
      <c r="A163" s="1" t="s">
        <v>133</v>
      </c>
      <c r="B163" s="1">
        <v>2012</v>
      </c>
      <c r="C163" s="10">
        <v>13286098</v>
      </c>
      <c r="D163" s="4">
        <v>0.8</v>
      </c>
      <c r="E163" s="2">
        <v>336.1</v>
      </c>
      <c r="F163" s="11">
        <v>243.78</v>
      </c>
      <c r="G163" s="4">
        <v>5385799500</v>
      </c>
      <c r="H163" s="4">
        <v>135922.37</v>
      </c>
      <c r="I163">
        <f t="shared" si="7"/>
        <v>1.32713266987133</v>
      </c>
      <c r="J163">
        <f t="shared" si="8"/>
        <v>0.997533124283591</v>
      </c>
      <c r="K163">
        <f t="shared" si="9"/>
        <v>1.32385879851557</v>
      </c>
    </row>
    <row r="164" spans="1:11">
      <c r="A164" s="1" t="s">
        <v>133</v>
      </c>
      <c r="B164" s="1">
        <v>2013</v>
      </c>
      <c r="C164" s="10">
        <v>13337207</v>
      </c>
      <c r="D164" s="4">
        <v>0.92</v>
      </c>
      <c r="E164" s="2">
        <v>338.6</v>
      </c>
      <c r="F164" s="11">
        <v>259.2</v>
      </c>
      <c r="G164" s="4">
        <v>5929632300</v>
      </c>
      <c r="H164" s="4">
        <v>136726.09</v>
      </c>
      <c r="I164">
        <f t="shared" si="7"/>
        <v>1.43323455605142</v>
      </c>
      <c r="J164">
        <f t="shared" si="8"/>
        <v>0.997750753111622</v>
      </c>
      <c r="K164">
        <f t="shared" si="9"/>
        <v>1.43001085768591</v>
      </c>
    </row>
    <row r="165" spans="1:11">
      <c r="A165" s="1" t="s">
        <v>133</v>
      </c>
      <c r="B165" s="1">
        <v>2014</v>
      </c>
      <c r="C165" s="10">
        <v>13311415</v>
      </c>
      <c r="D165" s="4">
        <v>1.11</v>
      </c>
      <c r="E165" s="2">
        <v>339.2</v>
      </c>
      <c r="F165" s="11">
        <v>269.12</v>
      </c>
      <c r="G165" s="4">
        <v>6435631000</v>
      </c>
      <c r="H165" s="4">
        <v>137646.41</v>
      </c>
      <c r="I165">
        <f t="shared" si="7"/>
        <v>1.67373250302699</v>
      </c>
      <c r="J165">
        <f t="shared" si="8"/>
        <v>0.99793160686186</v>
      </c>
      <c r="K165">
        <f t="shared" si="9"/>
        <v>1.67027056620264</v>
      </c>
    </row>
    <row r="166" spans="1:11">
      <c r="A166" s="1" t="s">
        <v>133</v>
      </c>
      <c r="B166" s="1">
        <v>2015</v>
      </c>
      <c r="C166" s="10">
        <v>11953423</v>
      </c>
      <c r="D166" s="4">
        <v>1.21</v>
      </c>
      <c r="E166" s="2">
        <v>336.85</v>
      </c>
      <c r="F166" s="11">
        <v>273.33</v>
      </c>
      <c r="G166" s="4">
        <v>6888582200</v>
      </c>
      <c r="H166" s="4">
        <v>138326.41</v>
      </c>
      <c r="I166">
        <f t="shared" si="7"/>
        <v>1.81788590799509</v>
      </c>
      <c r="J166">
        <f t="shared" si="8"/>
        <v>0.998264748441269</v>
      </c>
      <c r="K166">
        <f t="shared" si="9"/>
        <v>1.81473141863965</v>
      </c>
    </row>
    <row r="167" spans="1:11">
      <c r="A167" s="1" t="s">
        <v>133</v>
      </c>
      <c r="B167" s="1">
        <v>2016</v>
      </c>
      <c r="C167" s="10">
        <v>12704767</v>
      </c>
      <c r="D167" s="4">
        <v>1.13</v>
      </c>
      <c r="E167" s="2">
        <v>339</v>
      </c>
      <c r="F167" s="11">
        <v>269.6</v>
      </c>
      <c r="G167" s="4">
        <v>7463950600</v>
      </c>
      <c r="H167" s="4">
        <v>139232.18</v>
      </c>
      <c r="I167">
        <f t="shared" si="7"/>
        <v>1.72146612265084</v>
      </c>
      <c r="J167">
        <f t="shared" si="8"/>
        <v>0.998297849532927</v>
      </c>
      <c r="K167">
        <f t="shared" si="9"/>
        <v>1.71853592828612</v>
      </c>
    </row>
    <row r="168" spans="1:11">
      <c r="A168" s="1" t="s">
        <v>133</v>
      </c>
      <c r="B168" s="1">
        <v>2017</v>
      </c>
      <c r="C168" s="10">
        <v>14775312</v>
      </c>
      <c r="D168" s="4">
        <v>1.2</v>
      </c>
      <c r="E168" s="2">
        <v>338</v>
      </c>
      <c r="F168" s="11">
        <v>268.5</v>
      </c>
      <c r="G168" s="4">
        <v>8320359500</v>
      </c>
      <c r="H168" s="4">
        <v>140011</v>
      </c>
      <c r="I168">
        <f t="shared" si="7"/>
        <v>1.85132392317609</v>
      </c>
      <c r="J168">
        <f t="shared" si="8"/>
        <v>0.998224197884719</v>
      </c>
      <c r="K168">
        <f t="shared" si="9"/>
        <v>1.84803633823725</v>
      </c>
    </row>
    <row r="169" spans="1:11">
      <c r="A169" s="1" t="s">
        <v>133</v>
      </c>
      <c r="B169" s="1">
        <v>2018</v>
      </c>
      <c r="C169" s="10">
        <v>16456336</v>
      </c>
      <c r="D169" s="4">
        <v>1.13</v>
      </c>
      <c r="E169" s="2">
        <v>339</v>
      </c>
      <c r="F169" s="11">
        <v>260.63</v>
      </c>
      <c r="G169" s="4">
        <v>9192811300</v>
      </c>
      <c r="H169" s="4">
        <v>140541</v>
      </c>
      <c r="I169">
        <f t="shared" si="7"/>
        <v>1.79745232705368</v>
      </c>
      <c r="J169">
        <f t="shared" si="8"/>
        <v>0.998209869052789</v>
      </c>
      <c r="K169">
        <f t="shared" si="9"/>
        <v>1.79423465201688</v>
      </c>
    </row>
    <row r="170" spans="1:11">
      <c r="A170" s="1" t="s">
        <v>133</v>
      </c>
      <c r="B170" s="1">
        <v>2019</v>
      </c>
      <c r="C170" s="10">
        <v>16400000</v>
      </c>
      <c r="D170" s="4">
        <v>0.75</v>
      </c>
      <c r="E170" s="2">
        <v>340</v>
      </c>
      <c r="F170" s="11">
        <v>244.45</v>
      </c>
      <c r="G170" s="4">
        <v>9865152000</v>
      </c>
      <c r="H170" s="4">
        <v>141008</v>
      </c>
      <c r="I170">
        <f t="shared" si="7"/>
        <v>1.2724363216344</v>
      </c>
      <c r="J170">
        <f t="shared" si="8"/>
        <v>0.998337582634307</v>
      </c>
      <c r="K170">
        <f t="shared" si="9"/>
        <v>1.27032100139658</v>
      </c>
    </row>
    <row r="171" spans="1:11">
      <c r="A171" s="1" t="s">
        <v>133</v>
      </c>
      <c r="B171" s="1">
        <v>2020</v>
      </c>
      <c r="C171" s="10">
        <v>17116354</v>
      </c>
      <c r="D171">
        <v>0.37</v>
      </c>
      <c r="E171" s="2">
        <v>341</v>
      </c>
      <c r="F171" s="11">
        <v>245.56</v>
      </c>
      <c r="G171" s="4">
        <v>10135670000</v>
      </c>
      <c r="H171" s="4">
        <v>141212</v>
      </c>
      <c r="I171">
        <f t="shared" si="7"/>
        <v>0.623966573023107</v>
      </c>
      <c r="J171">
        <f t="shared" si="8"/>
        <v>0.998311275524953</v>
      </c>
      <c r="K171">
        <f t="shared" si="9"/>
        <v>0.622912865399632</v>
      </c>
    </row>
    <row r="172" spans="1:11">
      <c r="A172" s="1" t="s">
        <v>138</v>
      </c>
      <c r="B172" s="1">
        <v>2011</v>
      </c>
      <c r="C172" s="10">
        <v>8949773</v>
      </c>
      <c r="D172" s="4">
        <v>0.42</v>
      </c>
      <c r="E172" s="2">
        <v>217.5</v>
      </c>
      <c r="F172" s="11">
        <v>230.35</v>
      </c>
      <c r="G172" s="4">
        <v>4879401800</v>
      </c>
      <c r="H172" s="4">
        <v>134915.54</v>
      </c>
      <c r="I172">
        <f t="shared" si="7"/>
        <v>1.13100308226612</v>
      </c>
      <c r="J172">
        <f t="shared" si="8"/>
        <v>0.998165805283754</v>
      </c>
      <c r="K172">
        <f t="shared" si="9"/>
        <v>1.12892860238857</v>
      </c>
    </row>
    <row r="173" spans="1:11">
      <c r="A173" s="1" t="s">
        <v>138</v>
      </c>
      <c r="B173" s="1">
        <v>2012</v>
      </c>
      <c r="C173" s="10">
        <v>10128134</v>
      </c>
      <c r="D173" s="4">
        <v>0.53</v>
      </c>
      <c r="E173" s="2">
        <v>218.2</v>
      </c>
      <c r="F173" s="11">
        <v>243.78</v>
      </c>
      <c r="G173" s="4">
        <v>5385799500</v>
      </c>
      <c r="H173" s="4">
        <v>135922.37</v>
      </c>
      <c r="I173">
        <f t="shared" si="7"/>
        <v>1.35429722663949</v>
      </c>
      <c r="J173">
        <f t="shared" si="8"/>
        <v>0.99811947436959</v>
      </c>
      <c r="K173">
        <f t="shared" si="9"/>
        <v>1.3517504359936</v>
      </c>
    </row>
    <row r="174" spans="1:11">
      <c r="A174" s="1" t="s">
        <v>138</v>
      </c>
      <c r="B174" s="1">
        <v>2013</v>
      </c>
      <c r="C174" s="10">
        <v>10319143</v>
      </c>
      <c r="D174" s="4">
        <v>0.55</v>
      </c>
      <c r="E174" s="2">
        <v>219.3</v>
      </c>
      <c r="F174" s="11">
        <v>259.2</v>
      </c>
      <c r="G174" s="4">
        <v>5929632300</v>
      </c>
      <c r="H174" s="4">
        <v>136726.09</v>
      </c>
      <c r="I174">
        <f t="shared" si="7"/>
        <v>1.322940935454</v>
      </c>
      <c r="J174">
        <f t="shared" si="8"/>
        <v>0.998259733069789</v>
      </c>
      <c r="K174">
        <f t="shared" si="9"/>
        <v>1.32063866509341</v>
      </c>
    </row>
    <row r="175" spans="1:11">
      <c r="A175" s="1" t="s">
        <v>138</v>
      </c>
      <c r="B175" s="1">
        <v>2014</v>
      </c>
      <c r="C175" s="10">
        <v>10358203</v>
      </c>
      <c r="D175" s="4">
        <v>0.57</v>
      </c>
      <c r="E175" s="2">
        <v>218.9</v>
      </c>
      <c r="F175" s="11">
        <v>269.12</v>
      </c>
      <c r="G175" s="4">
        <v>6435631000</v>
      </c>
      <c r="H175" s="4">
        <v>137646.41</v>
      </c>
      <c r="I175">
        <f t="shared" si="7"/>
        <v>1.33182759442277</v>
      </c>
      <c r="J175">
        <f t="shared" si="8"/>
        <v>0.998390491468513</v>
      </c>
      <c r="K175">
        <f t="shared" si="9"/>
        <v>1.32968400654707</v>
      </c>
    </row>
    <row r="176" spans="1:11">
      <c r="A176" s="1" t="s">
        <v>138</v>
      </c>
      <c r="B176" s="1">
        <v>2015</v>
      </c>
      <c r="C176" s="10">
        <v>10402416</v>
      </c>
      <c r="D176" s="4">
        <v>0.55</v>
      </c>
      <c r="E176" s="2">
        <v>219.44</v>
      </c>
      <c r="F176" s="11">
        <v>273.33</v>
      </c>
      <c r="G176" s="4">
        <v>6888582200</v>
      </c>
      <c r="H176" s="4">
        <v>138326.41</v>
      </c>
      <c r="I176">
        <f t="shared" si="7"/>
        <v>1.2684247259722</v>
      </c>
      <c r="J176">
        <f t="shared" si="8"/>
        <v>0.998489904642497</v>
      </c>
      <c r="K176">
        <f t="shared" si="9"/>
        <v>1.26650928368217</v>
      </c>
    </row>
    <row r="177" spans="1:11">
      <c r="A177" s="1" t="s">
        <v>138</v>
      </c>
      <c r="B177" s="1">
        <v>2016</v>
      </c>
      <c r="C177" s="10">
        <v>10493400</v>
      </c>
      <c r="D177" s="4">
        <v>0.66</v>
      </c>
      <c r="E177" s="2">
        <v>220</v>
      </c>
      <c r="F177" s="11">
        <v>269.6</v>
      </c>
      <c r="G177" s="4">
        <v>7463950600</v>
      </c>
      <c r="H177" s="4">
        <v>139232.18</v>
      </c>
      <c r="I177">
        <f t="shared" si="7"/>
        <v>1.54931951038576</v>
      </c>
      <c r="J177">
        <f t="shared" si="8"/>
        <v>0.998594122528089</v>
      </c>
      <c r="K177">
        <f t="shared" si="9"/>
        <v>1.54714135698931</v>
      </c>
    </row>
    <row r="178" spans="1:11">
      <c r="A178" s="1" t="s">
        <v>138</v>
      </c>
      <c r="B178" s="1">
        <v>2017</v>
      </c>
      <c r="C178" s="10">
        <v>11515357.4</v>
      </c>
      <c r="D178" s="4">
        <v>0.69</v>
      </c>
      <c r="E178" s="2">
        <v>221</v>
      </c>
      <c r="F178" s="11">
        <v>268.5</v>
      </c>
      <c r="G178" s="4">
        <v>8320359500</v>
      </c>
      <c r="H178" s="4">
        <v>140011</v>
      </c>
      <c r="I178">
        <f t="shared" si="7"/>
        <v>1.62807603832251</v>
      </c>
      <c r="J178">
        <f t="shared" si="8"/>
        <v>0.99861600242153</v>
      </c>
      <c r="K178">
        <f t="shared" si="9"/>
        <v>1.6258227850279</v>
      </c>
    </row>
    <row r="179" spans="1:11">
      <c r="A179" s="1" t="s">
        <v>138</v>
      </c>
      <c r="B179" s="1">
        <v>2018</v>
      </c>
      <c r="C179" s="10">
        <v>13518530</v>
      </c>
      <c r="D179" s="4">
        <v>0.45</v>
      </c>
      <c r="E179" s="2">
        <v>221</v>
      </c>
      <c r="F179" s="11">
        <v>260.63</v>
      </c>
      <c r="G179" s="4">
        <v>9192811300</v>
      </c>
      <c r="H179" s="4">
        <v>140541</v>
      </c>
      <c r="I179">
        <f t="shared" si="7"/>
        <v>1.0979912405079</v>
      </c>
      <c r="J179">
        <f t="shared" si="8"/>
        <v>0.998529445502705</v>
      </c>
      <c r="K179">
        <f t="shared" si="9"/>
        <v>1.09637658455118</v>
      </c>
    </row>
    <row r="180" spans="1:11">
      <c r="A180" s="1" t="s">
        <v>138</v>
      </c>
      <c r="B180" s="1">
        <v>2019</v>
      </c>
      <c r="C180" s="10">
        <v>13550000</v>
      </c>
      <c r="D180" s="4">
        <v>0.43</v>
      </c>
      <c r="E180" s="2">
        <v>222</v>
      </c>
      <c r="F180" s="11">
        <v>244.45</v>
      </c>
      <c r="G180" s="4">
        <v>9865152000</v>
      </c>
      <c r="H180" s="4">
        <v>141008</v>
      </c>
      <c r="I180">
        <f t="shared" si="7"/>
        <v>1.11729843977747</v>
      </c>
      <c r="J180">
        <f t="shared" si="8"/>
        <v>0.998626478335052</v>
      </c>
      <c r="K180">
        <f t="shared" si="9"/>
        <v>1.11576380616423</v>
      </c>
    </row>
    <row r="181" spans="1:11">
      <c r="A181" s="1" t="s">
        <v>138</v>
      </c>
      <c r="B181" s="1">
        <v>2020</v>
      </c>
      <c r="C181" s="10">
        <v>14257166</v>
      </c>
      <c r="D181">
        <v>0.41</v>
      </c>
      <c r="E181" s="2">
        <v>223</v>
      </c>
      <c r="F181" s="11">
        <v>245.56</v>
      </c>
      <c r="G181" s="4">
        <v>10135670000</v>
      </c>
      <c r="H181" s="4">
        <v>141212</v>
      </c>
      <c r="I181">
        <f t="shared" si="7"/>
        <v>1.05728719639269</v>
      </c>
      <c r="J181">
        <f t="shared" si="8"/>
        <v>0.998593367187369</v>
      </c>
      <c r="K181">
        <f t="shared" si="9"/>
        <v>1.05579998152987</v>
      </c>
    </row>
    <row r="182" spans="1:11">
      <c r="A182" s="1" t="s">
        <v>142</v>
      </c>
      <c r="B182" s="1">
        <v>2011</v>
      </c>
      <c r="C182" s="10">
        <v>8552006</v>
      </c>
      <c r="D182" s="4">
        <v>0.22</v>
      </c>
      <c r="E182" s="2">
        <v>172.6</v>
      </c>
      <c r="F182" s="11">
        <v>230.35</v>
      </c>
      <c r="G182" s="4">
        <v>4879401800</v>
      </c>
      <c r="H182" s="4">
        <v>134915.54</v>
      </c>
      <c r="I182">
        <f t="shared" si="7"/>
        <v>0.746544411610022</v>
      </c>
      <c r="J182">
        <f t="shared" si="8"/>
        <v>0.998247324907738</v>
      </c>
      <c r="K182">
        <f t="shared" si="9"/>
        <v>0.745235961814525</v>
      </c>
    </row>
    <row r="183" spans="1:11">
      <c r="A183" s="1" t="s">
        <v>142</v>
      </c>
      <c r="B183" s="1">
        <v>2012</v>
      </c>
      <c r="C183" s="10">
        <v>10071198</v>
      </c>
      <c r="D183" s="4">
        <v>0.34</v>
      </c>
      <c r="E183" s="2">
        <v>173.5</v>
      </c>
      <c r="F183" s="11">
        <v>243.78</v>
      </c>
      <c r="G183" s="4">
        <v>5385799500</v>
      </c>
      <c r="H183" s="4">
        <v>135922.37</v>
      </c>
      <c r="I183">
        <f t="shared" si="7"/>
        <v>1.09262794464608</v>
      </c>
      <c r="J183">
        <f t="shared" si="8"/>
        <v>0.998130045873412</v>
      </c>
      <c r="K183">
        <f t="shared" si="9"/>
        <v>1.09058478051216</v>
      </c>
    </row>
    <row r="184" spans="1:11">
      <c r="A184" s="1" t="s">
        <v>142</v>
      </c>
      <c r="B184" s="1">
        <v>2013</v>
      </c>
      <c r="C184" s="10">
        <v>10264012</v>
      </c>
      <c r="D184" s="4">
        <v>0.48</v>
      </c>
      <c r="E184" s="2">
        <v>174.4</v>
      </c>
      <c r="F184" s="11">
        <v>259.2</v>
      </c>
      <c r="G184" s="4">
        <v>5929632300</v>
      </c>
      <c r="H184" s="4">
        <v>136726.09</v>
      </c>
      <c r="I184">
        <f t="shared" si="7"/>
        <v>1.45181458120965</v>
      </c>
      <c r="J184">
        <f t="shared" si="8"/>
        <v>0.998269030610886</v>
      </c>
      <c r="K184">
        <f t="shared" si="9"/>
        <v>1.44930153461091</v>
      </c>
    </row>
    <row r="185" spans="1:11">
      <c r="A185" s="1" t="s">
        <v>142</v>
      </c>
      <c r="B185" s="1">
        <v>2014</v>
      </c>
      <c r="C185" s="10">
        <v>10034100</v>
      </c>
      <c r="D185" s="4">
        <v>0.47</v>
      </c>
      <c r="E185" s="2">
        <v>175.4</v>
      </c>
      <c r="F185" s="11">
        <v>269.12</v>
      </c>
      <c r="G185" s="4">
        <v>6435631000</v>
      </c>
      <c r="H185" s="4">
        <v>137646.41</v>
      </c>
      <c r="I185">
        <f t="shared" si="7"/>
        <v>1.37052569962389</v>
      </c>
      <c r="J185">
        <f t="shared" si="8"/>
        <v>0.998440852186833</v>
      </c>
      <c r="K185">
        <f t="shared" si="9"/>
        <v>1.36838884747644</v>
      </c>
    </row>
    <row r="186" spans="1:11">
      <c r="A186" s="1" t="s">
        <v>142</v>
      </c>
      <c r="B186" s="1">
        <v>2015</v>
      </c>
      <c r="C186" s="10">
        <v>9011301</v>
      </c>
      <c r="D186" s="4">
        <v>0.49</v>
      </c>
      <c r="E186" s="2">
        <v>161.51</v>
      </c>
      <c r="F186" s="11">
        <v>273.33</v>
      </c>
      <c r="G186" s="4">
        <v>6888582200</v>
      </c>
      <c r="H186" s="4">
        <v>138326.41</v>
      </c>
      <c r="I186">
        <f t="shared" si="7"/>
        <v>1.53537500875259</v>
      </c>
      <c r="J186">
        <f t="shared" si="8"/>
        <v>0.998691849681347</v>
      </c>
      <c r="K186">
        <f t="shared" si="9"/>
        <v>1.53336650744563</v>
      </c>
    </row>
    <row r="187" spans="1:11">
      <c r="A187" s="1" t="s">
        <v>142</v>
      </c>
      <c r="B187" s="1">
        <v>2016</v>
      </c>
      <c r="C187" s="10">
        <v>9180640</v>
      </c>
      <c r="D187" s="4">
        <v>0.51</v>
      </c>
      <c r="E187" s="2">
        <v>163</v>
      </c>
      <c r="F187" s="11">
        <v>269.6</v>
      </c>
      <c r="G187" s="4">
        <v>7463950600</v>
      </c>
      <c r="H187" s="4">
        <v>139232.18</v>
      </c>
      <c r="I187">
        <f t="shared" si="7"/>
        <v>1.6158547040833</v>
      </c>
      <c r="J187">
        <f t="shared" si="8"/>
        <v>0.998770002577455</v>
      </c>
      <c r="K187">
        <f t="shared" si="9"/>
        <v>1.61386720696208</v>
      </c>
    </row>
    <row r="188" spans="1:11">
      <c r="A188" s="1" t="s">
        <v>142</v>
      </c>
      <c r="B188" s="1">
        <v>2017</v>
      </c>
      <c r="C188" s="10">
        <v>9802230</v>
      </c>
      <c r="D188" s="4">
        <v>0.52</v>
      </c>
      <c r="E188" s="2">
        <v>164</v>
      </c>
      <c r="F188" s="11">
        <v>268.5</v>
      </c>
      <c r="G188" s="4">
        <v>8320359500</v>
      </c>
      <c r="H188" s="4">
        <v>140011</v>
      </c>
      <c r="I188">
        <f t="shared" si="7"/>
        <v>1.65339782895036</v>
      </c>
      <c r="J188">
        <f t="shared" si="8"/>
        <v>0.998821898260526</v>
      </c>
      <c r="K188">
        <f t="shared" si="9"/>
        <v>1.65144995809203</v>
      </c>
    </row>
    <row r="189" spans="1:11">
      <c r="A189" s="1" t="s">
        <v>142</v>
      </c>
      <c r="B189" s="1">
        <v>2018</v>
      </c>
      <c r="C189" s="10">
        <v>10656332</v>
      </c>
      <c r="D189" s="4">
        <v>0.49</v>
      </c>
      <c r="E189" s="2">
        <v>163</v>
      </c>
      <c r="F189" s="11">
        <v>260.63</v>
      </c>
      <c r="G189" s="4">
        <v>9192811300</v>
      </c>
      <c r="H189" s="4">
        <v>140541</v>
      </c>
      <c r="I189">
        <f t="shared" si="7"/>
        <v>1.62101528881528</v>
      </c>
      <c r="J189">
        <f t="shared" si="8"/>
        <v>0.998840797265141</v>
      </c>
      <c r="K189">
        <f t="shared" si="9"/>
        <v>1.61913620345924</v>
      </c>
    </row>
    <row r="190" spans="1:11">
      <c r="A190" s="1" t="s">
        <v>142</v>
      </c>
      <c r="B190" s="1">
        <v>2019</v>
      </c>
      <c r="C190" s="10">
        <v>10620000</v>
      </c>
      <c r="D190" s="4">
        <v>0.46</v>
      </c>
      <c r="E190" s="2">
        <v>164</v>
      </c>
      <c r="F190" s="11">
        <v>244.45</v>
      </c>
      <c r="G190" s="4">
        <v>9865152000</v>
      </c>
      <c r="H190" s="4">
        <v>141008</v>
      </c>
      <c r="I190">
        <f t="shared" si="7"/>
        <v>1.61795968051724</v>
      </c>
      <c r="J190">
        <f t="shared" si="8"/>
        <v>0.998923483388801</v>
      </c>
      <c r="K190">
        <f t="shared" si="9"/>
        <v>1.61621792004491</v>
      </c>
    </row>
    <row r="191" spans="1:11">
      <c r="A191" s="1" t="s">
        <v>142</v>
      </c>
      <c r="B191" s="1">
        <v>2020</v>
      </c>
      <c r="C191" s="10">
        <v>11004929</v>
      </c>
      <c r="D191">
        <v>0.43</v>
      </c>
      <c r="E191" s="2">
        <v>165</v>
      </c>
      <c r="F191" s="11">
        <v>245.56</v>
      </c>
      <c r="G191" s="4">
        <v>10135670000</v>
      </c>
      <c r="H191" s="4">
        <v>141212</v>
      </c>
      <c r="I191">
        <f t="shared" si="7"/>
        <v>1.49864403935099</v>
      </c>
      <c r="J191">
        <f t="shared" si="8"/>
        <v>0.998914237637966</v>
      </c>
      <c r="K191">
        <f t="shared" si="9"/>
        <v>1.49701686805898</v>
      </c>
    </row>
    <row r="192" spans="1:11">
      <c r="A192" s="1" t="s">
        <v>146</v>
      </c>
      <c r="B192" s="1">
        <v>2011</v>
      </c>
      <c r="C192" s="10">
        <v>8902376</v>
      </c>
      <c r="D192" s="4">
        <v>0.6</v>
      </c>
      <c r="E192" s="2">
        <v>323.3</v>
      </c>
      <c r="F192" s="11">
        <v>230.35</v>
      </c>
      <c r="G192" s="4">
        <v>4879401800</v>
      </c>
      <c r="H192" s="4">
        <v>134915.54</v>
      </c>
      <c r="I192">
        <f t="shared" si="7"/>
        <v>1.08697437317344</v>
      </c>
      <c r="J192">
        <f t="shared" si="8"/>
        <v>0.998175518974478</v>
      </c>
      <c r="K192">
        <f t="shared" si="9"/>
        <v>1.08499120905435</v>
      </c>
    </row>
    <row r="193" spans="1:11">
      <c r="A193" s="1" t="s">
        <v>146</v>
      </c>
      <c r="B193" s="1">
        <v>2012</v>
      </c>
      <c r="C193" s="10">
        <v>9865596</v>
      </c>
      <c r="D193" s="4">
        <v>0.73</v>
      </c>
      <c r="E193" s="2">
        <v>325</v>
      </c>
      <c r="F193" s="11">
        <v>243.78</v>
      </c>
      <c r="G193" s="4">
        <v>5385799500</v>
      </c>
      <c r="H193" s="4">
        <v>135922.37</v>
      </c>
      <c r="I193">
        <f t="shared" si="7"/>
        <v>1.25236916134977</v>
      </c>
      <c r="J193">
        <f t="shared" si="8"/>
        <v>0.998168220707065</v>
      </c>
      <c r="K193">
        <f t="shared" si="9"/>
        <v>1.2500750974529</v>
      </c>
    </row>
    <row r="194" spans="1:11">
      <c r="A194" s="1" t="s">
        <v>146</v>
      </c>
      <c r="B194" s="1">
        <v>2013</v>
      </c>
      <c r="C194" s="10">
        <v>10222281</v>
      </c>
      <c r="D194" s="4">
        <v>0.87</v>
      </c>
      <c r="E194" s="2">
        <v>330.5</v>
      </c>
      <c r="F194" s="11">
        <v>259.2</v>
      </c>
      <c r="G194" s="4">
        <v>5929632300</v>
      </c>
      <c r="H194" s="4">
        <v>136726.09</v>
      </c>
      <c r="I194">
        <f t="shared" si="7"/>
        <v>1.38855851473637</v>
      </c>
      <c r="J194">
        <f t="shared" si="8"/>
        <v>0.9982760683154</v>
      </c>
      <c r="K194">
        <f t="shared" si="9"/>
        <v>1.38616473471689</v>
      </c>
    </row>
    <row r="195" spans="1:11">
      <c r="A195" s="1" t="s">
        <v>146</v>
      </c>
      <c r="B195" s="1">
        <v>2014</v>
      </c>
      <c r="C195" s="10">
        <v>10413000</v>
      </c>
      <c r="D195" s="4">
        <v>0.95</v>
      </c>
      <c r="E195" s="2">
        <v>330.5</v>
      </c>
      <c r="F195" s="11">
        <v>269.12</v>
      </c>
      <c r="G195" s="4">
        <v>6435631000</v>
      </c>
      <c r="H195" s="4">
        <v>137646.41</v>
      </c>
      <c r="I195">
        <f t="shared" ref="I195:I258" si="10">(D195/E195)/(F195/H195)</f>
        <v>1.47018184780204</v>
      </c>
      <c r="J195">
        <f t="shared" ref="J195:J258" si="11">1-C195/G195</f>
        <v>0.998381976841121</v>
      </c>
      <c r="K195">
        <f t="shared" si="9"/>
        <v>1.46780305952453</v>
      </c>
    </row>
    <row r="196" spans="1:11">
      <c r="A196" s="1" t="s">
        <v>146</v>
      </c>
      <c r="B196" s="1">
        <v>2015</v>
      </c>
      <c r="C196" s="10">
        <v>10461155</v>
      </c>
      <c r="D196" s="4">
        <v>0.98</v>
      </c>
      <c r="E196" s="2">
        <v>329.66</v>
      </c>
      <c r="F196" s="11">
        <v>273.33</v>
      </c>
      <c r="G196" s="4">
        <v>6888582200</v>
      </c>
      <c r="H196" s="4">
        <v>138326.41</v>
      </c>
      <c r="I196">
        <f t="shared" si="10"/>
        <v>1.50444953991161</v>
      </c>
      <c r="J196">
        <f t="shared" si="11"/>
        <v>0.998481377633847</v>
      </c>
      <c r="K196">
        <f t="shared" si="9"/>
        <v>1.50216484919155</v>
      </c>
    </row>
    <row r="197" spans="1:11">
      <c r="A197" s="1" t="s">
        <v>146</v>
      </c>
      <c r="B197" s="1">
        <v>2016</v>
      </c>
      <c r="C197" s="10">
        <v>10911041</v>
      </c>
      <c r="D197" s="4">
        <v>1</v>
      </c>
      <c r="E197" s="2">
        <v>332</v>
      </c>
      <c r="F197" s="11">
        <v>269.6</v>
      </c>
      <c r="G197" s="4">
        <v>7463950600</v>
      </c>
      <c r="H197" s="4">
        <v>139232.18</v>
      </c>
      <c r="I197">
        <f t="shared" si="10"/>
        <v>1.55554167709413</v>
      </c>
      <c r="J197">
        <f t="shared" si="11"/>
        <v>0.99853816811167</v>
      </c>
      <c r="K197">
        <f t="shared" si="9"/>
        <v>1.55326773666693</v>
      </c>
    </row>
    <row r="198" spans="1:11">
      <c r="A198" s="1" t="s">
        <v>146</v>
      </c>
      <c r="B198" s="1">
        <v>2017</v>
      </c>
      <c r="C198" s="10">
        <v>12849233</v>
      </c>
      <c r="D198" s="4">
        <v>0.9</v>
      </c>
      <c r="E198" s="2">
        <v>332</v>
      </c>
      <c r="F198" s="11">
        <v>268.5</v>
      </c>
      <c r="G198" s="4">
        <v>8320359500</v>
      </c>
      <c r="H198" s="4">
        <v>140011</v>
      </c>
      <c r="I198">
        <f t="shared" si="10"/>
        <v>1.41358618832873</v>
      </c>
      <c r="J198">
        <f t="shared" si="11"/>
        <v>0.998455687762049</v>
      </c>
      <c r="K198">
        <f t="shared" si="9"/>
        <v>1.4114031698787</v>
      </c>
    </row>
    <row r="199" spans="1:11">
      <c r="A199" s="1" t="s">
        <v>146</v>
      </c>
      <c r="B199" s="1">
        <v>2018</v>
      </c>
      <c r="C199" s="10">
        <v>14476039</v>
      </c>
      <c r="D199" s="4">
        <v>0.73</v>
      </c>
      <c r="E199" s="2">
        <v>334</v>
      </c>
      <c r="F199" s="11">
        <v>260.63</v>
      </c>
      <c r="G199" s="4">
        <v>9192811300</v>
      </c>
      <c r="H199" s="4">
        <v>140541</v>
      </c>
      <c r="I199">
        <f t="shared" si="10"/>
        <v>1.17856904079268</v>
      </c>
      <c r="J199">
        <f t="shared" si="11"/>
        <v>0.998425287050111</v>
      </c>
      <c r="K199">
        <f t="shared" si="9"/>
        <v>1.17671313286181</v>
      </c>
    </row>
    <row r="200" spans="1:11">
      <c r="A200" s="1" t="s">
        <v>146</v>
      </c>
      <c r="B200" s="1">
        <v>2019</v>
      </c>
      <c r="C200" s="10">
        <v>14600000</v>
      </c>
      <c r="D200" s="4">
        <v>0.44</v>
      </c>
      <c r="E200" s="2">
        <v>335</v>
      </c>
      <c r="F200" s="11">
        <v>244.45</v>
      </c>
      <c r="G200" s="4">
        <v>9865152000</v>
      </c>
      <c r="H200" s="4">
        <v>141008</v>
      </c>
      <c r="I200">
        <f t="shared" si="10"/>
        <v>0.757637706334354</v>
      </c>
      <c r="J200">
        <f t="shared" si="11"/>
        <v>0.998520043076883</v>
      </c>
      <c r="K200">
        <f t="shared" si="9"/>
        <v>0.75651643516565</v>
      </c>
    </row>
    <row r="201" spans="1:11">
      <c r="A201" s="1" t="s">
        <v>146</v>
      </c>
      <c r="B201" s="1">
        <v>2020</v>
      </c>
      <c r="C201" s="10">
        <v>14687660</v>
      </c>
      <c r="D201">
        <v>0.15</v>
      </c>
      <c r="E201" s="2">
        <v>336</v>
      </c>
      <c r="F201" s="11">
        <v>245.56</v>
      </c>
      <c r="G201" s="4">
        <v>10135670000</v>
      </c>
      <c r="H201" s="4">
        <v>141212</v>
      </c>
      <c r="I201">
        <f t="shared" si="10"/>
        <v>0.256723698601447</v>
      </c>
      <c r="J201">
        <f t="shared" si="11"/>
        <v>0.99855089402082</v>
      </c>
      <c r="K201">
        <f t="shared" si="9"/>
        <v>0.256351678754807</v>
      </c>
    </row>
    <row r="202" spans="1:11">
      <c r="A202" s="1" t="s">
        <v>151</v>
      </c>
      <c r="B202" s="1">
        <v>2011</v>
      </c>
      <c r="C202" s="10">
        <v>10168221</v>
      </c>
      <c r="D202" s="4">
        <v>0.57</v>
      </c>
      <c r="E202" s="2">
        <v>516.7</v>
      </c>
      <c r="F202" s="11">
        <v>230.35</v>
      </c>
      <c r="G202" s="4">
        <v>4879401800</v>
      </c>
      <c r="H202" s="4">
        <v>134915.54</v>
      </c>
      <c r="I202">
        <f t="shared" si="10"/>
        <v>0.646115490815993</v>
      </c>
      <c r="J202">
        <f t="shared" si="11"/>
        <v>0.997916092706282</v>
      </c>
      <c r="K202">
        <f t="shared" si="9"/>
        <v>0.644769046032097</v>
      </c>
    </row>
    <row r="203" spans="1:11">
      <c r="A203" s="1" t="s">
        <v>151</v>
      </c>
      <c r="B203" s="1">
        <v>2012</v>
      </c>
      <c r="C203" s="10">
        <v>10686498</v>
      </c>
      <c r="D203" s="4">
        <v>0.57</v>
      </c>
      <c r="E203" s="2">
        <v>519.5</v>
      </c>
      <c r="F203" s="11">
        <v>243.78</v>
      </c>
      <c r="G203" s="4">
        <v>5385799500</v>
      </c>
      <c r="H203" s="4">
        <v>135922.37</v>
      </c>
      <c r="I203">
        <f t="shared" si="10"/>
        <v>0.611761538729401</v>
      </c>
      <c r="J203">
        <f t="shared" si="11"/>
        <v>0.998015800996677</v>
      </c>
      <c r="K203">
        <f t="shared" si="9"/>
        <v>0.610547682093982</v>
      </c>
    </row>
    <row r="204" spans="1:11">
      <c r="A204" s="1" t="s">
        <v>151</v>
      </c>
      <c r="B204" s="1">
        <v>2013</v>
      </c>
      <c r="C204" s="10">
        <v>11401151</v>
      </c>
      <c r="D204" s="4">
        <v>0.71</v>
      </c>
      <c r="E204" s="2">
        <v>522.4</v>
      </c>
      <c r="F204" s="11">
        <v>259.2</v>
      </c>
      <c r="G204" s="4">
        <v>5929632300</v>
      </c>
      <c r="H204" s="4">
        <v>136726.09</v>
      </c>
      <c r="I204">
        <f t="shared" si="10"/>
        <v>0.71692145507794</v>
      </c>
      <c r="J204">
        <f t="shared" si="11"/>
        <v>0.998077258348718</v>
      </c>
      <c r="K204">
        <f t="shared" ref="K204:K267" si="12">I204*J204</f>
        <v>0.715543000335564</v>
      </c>
    </row>
    <row r="205" spans="1:11">
      <c r="A205" s="1" t="s">
        <v>151</v>
      </c>
      <c r="B205" s="1">
        <v>2014</v>
      </c>
      <c r="C205" s="10">
        <v>12017177</v>
      </c>
      <c r="D205" s="4">
        <v>0.73</v>
      </c>
      <c r="E205" s="2">
        <v>525.2</v>
      </c>
      <c r="F205" s="11">
        <v>269.12</v>
      </c>
      <c r="G205" s="4">
        <v>6435631000</v>
      </c>
      <c r="H205" s="4">
        <v>137646.41</v>
      </c>
      <c r="I205">
        <f t="shared" si="10"/>
        <v>0.710913984667412</v>
      </c>
      <c r="J205">
        <f t="shared" si="11"/>
        <v>0.998132711928325</v>
      </c>
      <c r="K205">
        <f t="shared" si="12"/>
        <v>0.709586503463855</v>
      </c>
    </row>
    <row r="206" spans="1:11">
      <c r="A206" s="1" t="s">
        <v>151</v>
      </c>
      <c r="B206" s="1">
        <v>2015</v>
      </c>
      <c r="C206" s="10">
        <v>11740143</v>
      </c>
      <c r="D206" s="4">
        <v>0.63</v>
      </c>
      <c r="E206" s="2">
        <v>510.2</v>
      </c>
      <c r="F206" s="11">
        <v>273.33</v>
      </c>
      <c r="G206" s="4">
        <v>6888582200</v>
      </c>
      <c r="H206" s="4">
        <v>138326.41</v>
      </c>
      <c r="I206">
        <f t="shared" si="10"/>
        <v>0.624910611797242</v>
      </c>
      <c r="J206">
        <f t="shared" si="11"/>
        <v>0.998295709819649</v>
      </c>
      <c r="K206">
        <f t="shared" si="12"/>
        <v>0.623845582777959</v>
      </c>
    </row>
    <row r="207" spans="1:11">
      <c r="A207" s="1" t="s">
        <v>151</v>
      </c>
      <c r="B207" s="1">
        <v>2016</v>
      </c>
      <c r="C207" s="10">
        <v>12223486</v>
      </c>
      <c r="D207" s="4">
        <v>0.6</v>
      </c>
      <c r="E207" s="2">
        <v>531</v>
      </c>
      <c r="F207" s="11">
        <v>269.6</v>
      </c>
      <c r="G207" s="4">
        <v>7463950600</v>
      </c>
      <c r="H207" s="4">
        <v>139232.18</v>
      </c>
      <c r="I207">
        <f t="shared" si="10"/>
        <v>0.583547838186726</v>
      </c>
      <c r="J207">
        <f t="shared" si="11"/>
        <v>0.998362330265155</v>
      </c>
      <c r="K207">
        <f t="shared" si="12"/>
        <v>0.582592179553293</v>
      </c>
    </row>
    <row r="208" spans="1:11">
      <c r="A208" s="1" t="s">
        <v>151</v>
      </c>
      <c r="B208" s="1">
        <v>2017</v>
      </c>
      <c r="C208" s="10">
        <v>13362914</v>
      </c>
      <c r="D208" s="4">
        <v>0.61</v>
      </c>
      <c r="E208" s="2">
        <v>513</v>
      </c>
      <c r="F208" s="11">
        <v>268.5</v>
      </c>
      <c r="G208" s="4">
        <v>8320359500</v>
      </c>
      <c r="H208" s="4">
        <v>140011</v>
      </c>
      <c r="I208">
        <f t="shared" si="10"/>
        <v>0.62005517621905</v>
      </c>
      <c r="J208">
        <f t="shared" si="11"/>
        <v>0.99839394992488</v>
      </c>
      <c r="K208">
        <f t="shared" si="12"/>
        <v>0.619059336556705</v>
      </c>
    </row>
    <row r="209" spans="1:11">
      <c r="A209" s="1" t="s">
        <v>151</v>
      </c>
      <c r="B209" s="1">
        <v>2018</v>
      </c>
      <c r="C209" s="10">
        <v>15096407</v>
      </c>
      <c r="D209" s="4">
        <v>0.58</v>
      </c>
      <c r="E209" s="2">
        <v>513</v>
      </c>
      <c r="F209" s="11">
        <v>260.63</v>
      </c>
      <c r="G209" s="4">
        <v>9192811300</v>
      </c>
      <c r="H209" s="4">
        <v>140541</v>
      </c>
      <c r="I209">
        <f t="shared" si="10"/>
        <v>0.609662192801832</v>
      </c>
      <c r="J209">
        <f t="shared" si="11"/>
        <v>0.998357803015058</v>
      </c>
      <c r="K209">
        <f t="shared" si="12"/>
        <v>0.60866100738698</v>
      </c>
    </row>
    <row r="210" spans="1:11">
      <c r="A210" s="1" t="s">
        <v>151</v>
      </c>
      <c r="B210" s="1">
        <v>2019</v>
      </c>
      <c r="C210" s="10">
        <v>15630000</v>
      </c>
      <c r="D210" s="4">
        <v>0.73</v>
      </c>
      <c r="E210" s="2">
        <v>514</v>
      </c>
      <c r="F210" s="11">
        <v>244.45</v>
      </c>
      <c r="G210" s="4">
        <v>9865152000</v>
      </c>
      <c r="H210" s="4">
        <v>141008</v>
      </c>
      <c r="I210">
        <f t="shared" si="10"/>
        <v>0.81924434508342</v>
      </c>
      <c r="J210">
        <f t="shared" si="11"/>
        <v>0.998415635156965</v>
      </c>
      <c r="K210">
        <f t="shared" si="12"/>
        <v>0.817946363145214</v>
      </c>
    </row>
    <row r="211" spans="1:11">
      <c r="A211" s="1" t="s">
        <v>151</v>
      </c>
      <c r="B211" s="1">
        <v>2020</v>
      </c>
      <c r="C211" s="10">
        <v>16436485</v>
      </c>
      <c r="D211">
        <v>0.88</v>
      </c>
      <c r="E211" s="2">
        <v>515</v>
      </c>
      <c r="F211" s="11">
        <v>245.56</v>
      </c>
      <c r="G211" s="4">
        <v>10135670000</v>
      </c>
      <c r="H211" s="4">
        <v>141212</v>
      </c>
      <c r="I211">
        <f t="shared" si="10"/>
        <v>0.982628649870239</v>
      </c>
      <c r="J211">
        <f t="shared" si="11"/>
        <v>0.998378352393083</v>
      </c>
      <c r="K211">
        <f t="shared" si="12"/>
        <v>0.981035172471689</v>
      </c>
    </row>
    <row r="212" spans="1:11">
      <c r="A212" s="1" t="s">
        <v>156</v>
      </c>
      <c r="B212" s="1">
        <v>2011</v>
      </c>
      <c r="C212" s="10">
        <v>5545452</v>
      </c>
      <c r="D212" s="4">
        <v>0.46</v>
      </c>
      <c r="E212" s="2">
        <v>310.1</v>
      </c>
      <c r="F212" s="11">
        <v>230.35</v>
      </c>
      <c r="G212" s="4">
        <v>4879401800</v>
      </c>
      <c r="H212" s="4">
        <v>134915.54</v>
      </c>
      <c r="I212">
        <f t="shared" si="10"/>
        <v>0.868820030256945</v>
      </c>
      <c r="J212">
        <f t="shared" si="11"/>
        <v>0.998863497570542</v>
      </c>
      <c r="K212">
        <f t="shared" si="12"/>
        <v>0.867832614181796</v>
      </c>
    </row>
    <row r="213" spans="1:11">
      <c r="A213" s="1" t="s">
        <v>156</v>
      </c>
      <c r="B213" s="1">
        <v>2012</v>
      </c>
      <c r="C213" s="10">
        <v>6209439</v>
      </c>
      <c r="D213" s="4">
        <v>0.49</v>
      </c>
      <c r="E213" s="2">
        <v>310</v>
      </c>
      <c r="F213" s="11">
        <v>243.78</v>
      </c>
      <c r="G213" s="4">
        <v>5385799500</v>
      </c>
      <c r="H213" s="4">
        <v>135922.37</v>
      </c>
      <c r="I213">
        <f t="shared" si="10"/>
        <v>0.881307065598543</v>
      </c>
      <c r="J213">
        <f t="shared" si="11"/>
        <v>0.998847072008529</v>
      </c>
      <c r="K213">
        <f t="shared" si="12"/>
        <v>0.880290982013534</v>
      </c>
    </row>
    <row r="214" spans="1:11">
      <c r="A214" s="1" t="s">
        <v>156</v>
      </c>
      <c r="B214" s="1">
        <v>2013</v>
      </c>
      <c r="C214" s="10">
        <v>6547321</v>
      </c>
      <c r="D214" s="4">
        <v>0.62</v>
      </c>
      <c r="E214" s="2">
        <v>311.4</v>
      </c>
      <c r="F214" s="11">
        <v>259.2</v>
      </c>
      <c r="G214" s="4">
        <v>5929632300</v>
      </c>
      <c r="H214" s="4">
        <v>136726.09</v>
      </c>
      <c r="I214">
        <f t="shared" si="10"/>
        <v>1.05024223290675</v>
      </c>
      <c r="J214">
        <f t="shared" si="11"/>
        <v>0.998895830184951</v>
      </c>
      <c r="K214">
        <f t="shared" si="12"/>
        <v>1.04908258713468</v>
      </c>
    </row>
    <row r="215" spans="1:11">
      <c r="A215" s="1" t="s">
        <v>156</v>
      </c>
      <c r="B215" s="1">
        <v>2014</v>
      </c>
      <c r="C215" s="10">
        <v>6803394</v>
      </c>
      <c r="D215" s="4">
        <v>0.75</v>
      </c>
      <c r="E215" s="2">
        <v>312.5</v>
      </c>
      <c r="F215" s="11">
        <v>269.12</v>
      </c>
      <c r="G215" s="4">
        <v>6435631000</v>
      </c>
      <c r="H215" s="4">
        <v>137646.41</v>
      </c>
      <c r="I215">
        <f t="shared" si="10"/>
        <v>1.22752446492271</v>
      </c>
      <c r="J215">
        <f t="shared" si="11"/>
        <v>0.998942855176128</v>
      </c>
      <c r="K215">
        <f t="shared" si="12"/>
        <v>1.22622679378844</v>
      </c>
    </row>
    <row r="216" spans="1:11">
      <c r="A216" s="1" t="s">
        <v>156</v>
      </c>
      <c r="B216" s="1">
        <v>2015</v>
      </c>
      <c r="C216" s="10">
        <v>6812356</v>
      </c>
      <c r="D216" s="4">
        <v>0.77</v>
      </c>
      <c r="E216" s="2">
        <v>306.52</v>
      </c>
      <c r="F216" s="11">
        <v>273.33</v>
      </c>
      <c r="G216" s="4">
        <v>6888582200</v>
      </c>
      <c r="H216" s="4">
        <v>138326.41</v>
      </c>
      <c r="I216">
        <f t="shared" si="10"/>
        <v>1.27130487607424</v>
      </c>
      <c r="J216">
        <f t="shared" si="11"/>
        <v>0.999011065586181</v>
      </c>
      <c r="K216">
        <f t="shared" si="12"/>
        <v>1.27004763893183</v>
      </c>
    </row>
    <row r="217" spans="1:11">
      <c r="A217" s="1" t="s">
        <v>156</v>
      </c>
      <c r="B217" s="1">
        <v>2016</v>
      </c>
      <c r="C217" s="10">
        <v>7161357</v>
      </c>
      <c r="D217" s="4">
        <v>0.78</v>
      </c>
      <c r="E217" s="2">
        <v>308</v>
      </c>
      <c r="F217" s="11">
        <v>269.6</v>
      </c>
      <c r="G217" s="4">
        <v>7463950600</v>
      </c>
      <c r="H217" s="4">
        <v>139232.18</v>
      </c>
      <c r="I217">
        <f t="shared" si="10"/>
        <v>1.30786711915681</v>
      </c>
      <c r="J217">
        <f t="shared" si="11"/>
        <v>0.999040540675604</v>
      </c>
      <c r="K217">
        <f t="shared" si="12"/>
        <v>1.30661227385426</v>
      </c>
    </row>
    <row r="218" spans="1:11">
      <c r="A218" s="1" t="s">
        <v>156</v>
      </c>
      <c r="B218" s="1">
        <v>2017</v>
      </c>
      <c r="C218" s="10">
        <v>8744923</v>
      </c>
      <c r="D218" s="4">
        <v>0.8</v>
      </c>
      <c r="E218" s="2">
        <v>308</v>
      </c>
      <c r="F218" s="11">
        <v>268.5</v>
      </c>
      <c r="G218" s="4">
        <v>8320359500</v>
      </c>
      <c r="H218" s="4">
        <v>140011</v>
      </c>
      <c r="I218">
        <f t="shared" si="10"/>
        <v>1.35443178795134</v>
      </c>
      <c r="J218">
        <f t="shared" si="11"/>
        <v>0.998948972938008</v>
      </c>
      <c r="K218">
        <f t="shared" si="12"/>
        <v>1.35300824348858</v>
      </c>
    </row>
    <row r="219" spans="1:11">
      <c r="A219" s="1" t="s">
        <v>156</v>
      </c>
      <c r="B219" s="1">
        <v>2018</v>
      </c>
      <c r="C219" s="10">
        <v>9891298</v>
      </c>
      <c r="D219" s="4">
        <v>0.86</v>
      </c>
      <c r="E219" s="2">
        <v>308</v>
      </c>
      <c r="F219" s="11">
        <v>260.63</v>
      </c>
      <c r="G219" s="4">
        <v>9192811300</v>
      </c>
      <c r="H219" s="4">
        <v>140541</v>
      </c>
      <c r="I219">
        <f t="shared" si="10"/>
        <v>1.50565811811639</v>
      </c>
      <c r="J219">
        <f t="shared" si="11"/>
        <v>0.998924018161887</v>
      </c>
      <c r="K219">
        <f t="shared" si="12"/>
        <v>1.50403805732689</v>
      </c>
    </row>
    <row r="220" spans="1:11">
      <c r="A220" s="1" t="s">
        <v>156</v>
      </c>
      <c r="B220" s="1">
        <v>2019</v>
      </c>
      <c r="C220" s="10">
        <v>10020000</v>
      </c>
      <c r="D220" s="4">
        <v>0.89</v>
      </c>
      <c r="E220" s="2">
        <v>307</v>
      </c>
      <c r="F220" s="11">
        <v>244.45</v>
      </c>
      <c r="G220" s="4">
        <v>9865152000</v>
      </c>
      <c r="H220" s="4">
        <v>141008</v>
      </c>
      <c r="I220">
        <f t="shared" si="10"/>
        <v>1.67226593236295</v>
      </c>
      <c r="J220">
        <f t="shared" si="11"/>
        <v>0.998984303536327</v>
      </c>
      <c r="K220">
        <f t="shared" si="12"/>
        <v>1.67056741776913</v>
      </c>
    </row>
    <row r="221" spans="1:11">
      <c r="A221" s="1" t="s">
        <v>156</v>
      </c>
      <c r="B221" s="1">
        <v>2020</v>
      </c>
      <c r="C221" s="10">
        <v>10345625</v>
      </c>
      <c r="D221">
        <v>0.92</v>
      </c>
      <c r="E221" s="2">
        <v>306</v>
      </c>
      <c r="F221" s="11">
        <v>245.56</v>
      </c>
      <c r="G221" s="4">
        <v>10135670000</v>
      </c>
      <c r="H221" s="4">
        <v>141212</v>
      </c>
      <c r="I221">
        <f t="shared" si="10"/>
        <v>1.72894182378387</v>
      </c>
      <c r="J221">
        <f t="shared" si="11"/>
        <v>0.998979285533172</v>
      </c>
      <c r="K221">
        <f t="shared" si="12"/>
        <v>1.72717706785202</v>
      </c>
    </row>
    <row r="222" spans="1:11">
      <c r="A222" s="1" t="s">
        <v>159</v>
      </c>
      <c r="B222" s="1">
        <v>2011</v>
      </c>
      <c r="C222" s="10">
        <v>11360573</v>
      </c>
      <c r="D222" s="4">
        <v>0.85</v>
      </c>
      <c r="E222" s="2">
        <v>440.1</v>
      </c>
      <c r="F222" s="11">
        <v>230.35</v>
      </c>
      <c r="G222" s="4">
        <v>4879401800</v>
      </c>
      <c r="H222" s="4">
        <v>134915.54</v>
      </c>
      <c r="I222">
        <f t="shared" si="10"/>
        <v>1.13120500121157</v>
      </c>
      <c r="J222">
        <f t="shared" si="11"/>
        <v>0.997671728325386</v>
      </c>
      <c r="K222">
        <f t="shared" si="12"/>
        <v>1.12857124864906</v>
      </c>
    </row>
    <row r="223" spans="1:11">
      <c r="A223" s="1" t="s">
        <v>159</v>
      </c>
      <c r="B223" s="1">
        <v>2012</v>
      </c>
      <c r="C223" s="10">
        <v>12210801</v>
      </c>
      <c r="D223" s="4">
        <v>0.86</v>
      </c>
      <c r="E223" s="2">
        <v>425.2</v>
      </c>
      <c r="F223" s="11">
        <v>243.78</v>
      </c>
      <c r="G223" s="4">
        <v>5385799500</v>
      </c>
      <c r="H223" s="4">
        <v>135922.37</v>
      </c>
      <c r="I223">
        <f t="shared" si="10"/>
        <v>1.12771163480605</v>
      </c>
      <c r="J223">
        <f t="shared" si="11"/>
        <v>0.997732778392512</v>
      </c>
      <c r="K223">
        <f t="shared" si="12"/>
        <v>1.12515486262061</v>
      </c>
    </row>
    <row r="224" spans="1:11">
      <c r="A224" s="1" t="s">
        <v>159</v>
      </c>
      <c r="B224" s="1">
        <v>2013</v>
      </c>
      <c r="C224" s="10">
        <v>12239045</v>
      </c>
      <c r="D224" s="4">
        <v>0.95</v>
      </c>
      <c r="E224" s="2">
        <v>427.2</v>
      </c>
      <c r="F224" s="11">
        <v>259.2</v>
      </c>
      <c r="G224" s="4">
        <v>5929632300</v>
      </c>
      <c r="H224" s="4">
        <v>136726.09</v>
      </c>
      <c r="I224">
        <f t="shared" si="10"/>
        <v>1.17302902531413</v>
      </c>
      <c r="J224">
        <f t="shared" si="11"/>
        <v>0.997935952116289</v>
      </c>
      <c r="K224">
        <f t="shared" si="12"/>
        <v>1.1706078372369</v>
      </c>
    </row>
    <row r="225" spans="1:11">
      <c r="A225" s="1" t="s">
        <v>159</v>
      </c>
      <c r="B225" s="1">
        <v>2014</v>
      </c>
      <c r="C225" s="10">
        <v>12132401</v>
      </c>
      <c r="D225" s="4">
        <v>0.96</v>
      </c>
      <c r="E225" s="2">
        <v>429</v>
      </c>
      <c r="F225" s="11">
        <v>269.12</v>
      </c>
      <c r="G225" s="4">
        <v>6435631000</v>
      </c>
      <c r="H225" s="4">
        <v>137646.41</v>
      </c>
      <c r="I225">
        <f t="shared" si="10"/>
        <v>1.14454495563889</v>
      </c>
      <c r="J225">
        <f t="shared" si="11"/>
        <v>0.998114807856448</v>
      </c>
      <c r="K225">
        <f t="shared" si="12"/>
        <v>1.14238726848058</v>
      </c>
    </row>
    <row r="226" spans="1:11">
      <c r="A226" s="1" t="s">
        <v>159</v>
      </c>
      <c r="B226" s="1">
        <v>2015</v>
      </c>
      <c r="C226" s="10">
        <v>11611090</v>
      </c>
      <c r="D226" s="4">
        <v>0.98</v>
      </c>
      <c r="E226" s="2">
        <v>430.59</v>
      </c>
      <c r="F226" s="11">
        <v>273.33</v>
      </c>
      <c r="G226" s="4">
        <v>6888582200</v>
      </c>
      <c r="H226" s="4">
        <v>138326.41</v>
      </c>
      <c r="I226">
        <f t="shared" si="10"/>
        <v>1.15180760195838</v>
      </c>
      <c r="J226">
        <f t="shared" si="11"/>
        <v>0.99831444415369</v>
      </c>
      <c r="K226">
        <f t="shared" si="12"/>
        <v>1.14986616592108</v>
      </c>
    </row>
    <row r="227" spans="1:11">
      <c r="A227" s="1" t="s">
        <v>159</v>
      </c>
      <c r="B227" s="1">
        <v>2016</v>
      </c>
      <c r="C227" s="10">
        <v>12051761</v>
      </c>
      <c r="D227" s="4">
        <v>0.99</v>
      </c>
      <c r="E227" s="2">
        <v>434</v>
      </c>
      <c r="F227" s="11">
        <v>269.6</v>
      </c>
      <c r="G227" s="4">
        <v>7463950600</v>
      </c>
      <c r="H227" s="4">
        <v>139232.18</v>
      </c>
      <c r="I227">
        <f t="shared" si="10"/>
        <v>1.17805400559286</v>
      </c>
      <c r="J227">
        <f t="shared" si="11"/>
        <v>0.998385337518177</v>
      </c>
      <c r="K227">
        <f t="shared" si="12"/>
        <v>1.17615184598846</v>
      </c>
    </row>
    <row r="228" spans="1:11">
      <c r="A228" s="1" t="s">
        <v>159</v>
      </c>
      <c r="B228" s="1">
        <v>2017</v>
      </c>
      <c r="C228" s="10">
        <v>13203300</v>
      </c>
      <c r="D228" s="4">
        <v>1.03</v>
      </c>
      <c r="E228" s="2">
        <v>433</v>
      </c>
      <c r="F228" s="11">
        <v>268.5</v>
      </c>
      <c r="G228" s="4">
        <v>8320359500</v>
      </c>
      <c r="H228" s="4">
        <v>140011</v>
      </c>
      <c r="I228">
        <f t="shared" si="10"/>
        <v>1.24041553236052</v>
      </c>
      <c r="J228">
        <f t="shared" si="11"/>
        <v>0.998413133470976</v>
      </c>
      <c r="K228">
        <f t="shared" si="12"/>
        <v>1.23844715847013</v>
      </c>
    </row>
    <row r="229" spans="1:11">
      <c r="A229" s="1" t="s">
        <v>159</v>
      </c>
      <c r="B229" s="1">
        <v>2018</v>
      </c>
      <c r="C229" s="10">
        <v>14400430</v>
      </c>
      <c r="D229" s="4">
        <v>1.09</v>
      </c>
      <c r="E229" s="2">
        <v>433</v>
      </c>
      <c r="F229" s="11">
        <v>260.63</v>
      </c>
      <c r="G229" s="4">
        <v>9192811300</v>
      </c>
      <c r="H229" s="4">
        <v>140541</v>
      </c>
      <c r="I229">
        <f t="shared" si="10"/>
        <v>1.35742935553476</v>
      </c>
      <c r="J229">
        <f t="shared" si="11"/>
        <v>0.998433511846371</v>
      </c>
      <c r="K229">
        <f t="shared" si="12"/>
        <v>1.35530295852993</v>
      </c>
    </row>
    <row r="230" spans="1:11">
      <c r="A230" s="1" t="s">
        <v>159</v>
      </c>
      <c r="B230" s="1">
        <v>2019</v>
      </c>
      <c r="C230" s="10">
        <v>14530000</v>
      </c>
      <c r="D230" s="4">
        <v>0.85</v>
      </c>
      <c r="E230" s="2">
        <v>431</v>
      </c>
      <c r="F230" s="11">
        <v>244.45</v>
      </c>
      <c r="G230" s="4">
        <v>9865152000</v>
      </c>
      <c r="H230" s="4">
        <v>141008</v>
      </c>
      <c r="I230">
        <f t="shared" si="10"/>
        <v>1.13761514911784</v>
      </c>
      <c r="J230">
        <f t="shared" si="11"/>
        <v>0.998527138760761</v>
      </c>
      <c r="K230">
        <f t="shared" si="12"/>
        <v>1.13593959985953</v>
      </c>
    </row>
    <row r="231" spans="1:11">
      <c r="A231" s="1" t="s">
        <v>159</v>
      </c>
      <c r="B231" s="1">
        <v>2020</v>
      </c>
      <c r="C231" s="10">
        <v>15051595</v>
      </c>
      <c r="D231">
        <v>0.61</v>
      </c>
      <c r="E231" s="2">
        <v>429</v>
      </c>
      <c r="F231" s="11">
        <v>245.56</v>
      </c>
      <c r="G231" s="4">
        <v>10135670000</v>
      </c>
      <c r="H231" s="4">
        <v>141212</v>
      </c>
      <c r="I231">
        <f t="shared" si="10"/>
        <v>0.817685924869505</v>
      </c>
      <c r="J231">
        <f t="shared" si="11"/>
        <v>0.998514987662384</v>
      </c>
      <c r="K231">
        <f t="shared" si="12"/>
        <v>0.81647165118278</v>
      </c>
    </row>
    <row r="232" spans="1:11">
      <c r="A232" s="1" t="s">
        <v>163</v>
      </c>
      <c r="B232" s="1">
        <v>2011</v>
      </c>
      <c r="C232" s="10">
        <v>11307118</v>
      </c>
      <c r="D232" s="4">
        <v>0.37</v>
      </c>
      <c r="E232" s="2">
        <v>389.2</v>
      </c>
      <c r="F232" s="11">
        <v>230.35</v>
      </c>
      <c r="G232" s="4">
        <v>4879401800</v>
      </c>
      <c r="H232" s="4">
        <v>134915.54</v>
      </c>
      <c r="I232">
        <f t="shared" si="10"/>
        <v>0.55680439145846</v>
      </c>
      <c r="J232">
        <f t="shared" si="11"/>
        <v>0.997682683561743</v>
      </c>
      <c r="K232">
        <f t="shared" si="12"/>
        <v>0.55551409948924</v>
      </c>
    </row>
    <row r="233" spans="1:11">
      <c r="A233" s="1" t="s">
        <v>163</v>
      </c>
      <c r="B233" s="1">
        <v>2012</v>
      </c>
      <c r="C233" s="10">
        <v>12304159</v>
      </c>
      <c r="D233" s="4">
        <v>0.43</v>
      </c>
      <c r="E233" s="2">
        <v>393.7</v>
      </c>
      <c r="F233" s="11">
        <v>243.78</v>
      </c>
      <c r="G233" s="4">
        <v>5385799500</v>
      </c>
      <c r="H233" s="4">
        <v>135922.37</v>
      </c>
      <c r="I233">
        <f t="shared" si="10"/>
        <v>0.608970011581831</v>
      </c>
      <c r="J233">
        <f t="shared" si="11"/>
        <v>0.997715444290119</v>
      </c>
      <c r="K233">
        <f t="shared" si="12"/>
        <v>0.607578785664726</v>
      </c>
    </row>
    <row r="234" spans="1:11">
      <c r="A234" s="1" t="s">
        <v>163</v>
      </c>
      <c r="B234" s="1">
        <v>2013</v>
      </c>
      <c r="C234" s="10">
        <v>12286015</v>
      </c>
      <c r="D234" s="4">
        <v>0.52</v>
      </c>
      <c r="E234" s="2">
        <v>393.9</v>
      </c>
      <c r="F234" s="11">
        <v>259.2</v>
      </c>
      <c r="G234" s="4">
        <v>5929632300</v>
      </c>
      <c r="H234" s="4">
        <v>136726.09</v>
      </c>
      <c r="I234">
        <f t="shared" si="10"/>
        <v>0.696359909139062</v>
      </c>
      <c r="J234">
        <f t="shared" si="11"/>
        <v>0.997928030883129</v>
      </c>
      <c r="K234">
        <f t="shared" si="12"/>
        <v>0.694917072913099</v>
      </c>
    </row>
    <row r="235" spans="1:11">
      <c r="A235" s="1" t="s">
        <v>163</v>
      </c>
      <c r="B235" s="1">
        <v>2014</v>
      </c>
      <c r="C235" s="10">
        <v>11013462</v>
      </c>
      <c r="D235" s="4">
        <v>0.61</v>
      </c>
      <c r="E235" s="2">
        <v>390.7</v>
      </c>
      <c r="F235" s="11">
        <v>269.12</v>
      </c>
      <c r="G235" s="4">
        <v>6435631000</v>
      </c>
      <c r="H235" s="4">
        <v>137646.41</v>
      </c>
      <c r="I235">
        <f t="shared" si="10"/>
        <v>0.798555929104656</v>
      </c>
      <c r="J235">
        <f t="shared" si="11"/>
        <v>0.998288674102042</v>
      </c>
      <c r="K235">
        <f t="shared" si="12"/>
        <v>0.797189339662211</v>
      </c>
    </row>
    <row r="236" spans="1:11">
      <c r="A236" s="1" t="s">
        <v>163</v>
      </c>
      <c r="B236" s="1">
        <v>2015</v>
      </c>
      <c r="C236" s="10">
        <v>9558013</v>
      </c>
      <c r="D236" s="4">
        <v>0.66</v>
      </c>
      <c r="E236" s="2">
        <v>387.48</v>
      </c>
      <c r="F236" s="11">
        <v>273.33</v>
      </c>
      <c r="G236" s="4">
        <v>6888582200</v>
      </c>
      <c r="H236" s="4">
        <v>138326.41</v>
      </c>
      <c r="I236">
        <f t="shared" si="10"/>
        <v>0.862010287604026</v>
      </c>
      <c r="J236">
        <f t="shared" si="11"/>
        <v>0.998612484728715</v>
      </c>
      <c r="K236">
        <f t="shared" si="12"/>
        <v>0.86081423516597</v>
      </c>
    </row>
    <row r="237" spans="1:11">
      <c r="A237" s="1" t="s">
        <v>163</v>
      </c>
      <c r="B237" s="1">
        <v>2016</v>
      </c>
      <c r="C237" s="10">
        <v>9953079</v>
      </c>
      <c r="D237" s="4">
        <v>0.76</v>
      </c>
      <c r="E237" s="2">
        <v>391</v>
      </c>
      <c r="F237" s="11">
        <v>269.6</v>
      </c>
      <c r="G237" s="4">
        <v>7463950600</v>
      </c>
      <c r="H237" s="4">
        <v>139232.18</v>
      </c>
      <c r="I237">
        <f t="shared" si="10"/>
        <v>1.00382167765829</v>
      </c>
      <c r="J237">
        <f t="shared" si="11"/>
        <v>0.998666513280514</v>
      </c>
      <c r="K237">
        <f t="shared" si="12"/>
        <v>1.0024830947824</v>
      </c>
    </row>
    <row r="238" spans="1:11">
      <c r="A238" s="1" t="s">
        <v>163</v>
      </c>
      <c r="B238" s="1">
        <v>2017</v>
      </c>
      <c r="C238" s="10">
        <v>13103217</v>
      </c>
      <c r="D238" s="4">
        <v>0.79</v>
      </c>
      <c r="E238" s="2">
        <v>392</v>
      </c>
      <c r="F238" s="11">
        <v>268.5</v>
      </c>
      <c r="G238" s="4">
        <v>8320359500</v>
      </c>
      <c r="H238" s="4">
        <v>140011</v>
      </c>
      <c r="I238">
        <f t="shared" si="10"/>
        <v>1.05089394975867</v>
      </c>
      <c r="J238">
        <f t="shared" si="11"/>
        <v>0.998425162157957</v>
      </c>
      <c r="K238">
        <f t="shared" si="12"/>
        <v>1.04923896219862</v>
      </c>
    </row>
    <row r="239" spans="1:11">
      <c r="A239" s="1" t="s">
        <v>163</v>
      </c>
      <c r="B239" s="1">
        <v>2018</v>
      </c>
      <c r="C239" s="10">
        <v>14203195</v>
      </c>
      <c r="D239" s="4">
        <v>0.79</v>
      </c>
      <c r="E239" s="2">
        <v>394</v>
      </c>
      <c r="F239" s="11">
        <v>260.63</v>
      </c>
      <c r="G239" s="4">
        <v>9192811300</v>
      </c>
      <c r="H239" s="4">
        <v>140541</v>
      </c>
      <c r="I239">
        <f t="shared" si="10"/>
        <v>1.08120863327848</v>
      </c>
      <c r="J239">
        <f t="shared" si="11"/>
        <v>0.998454967198119</v>
      </c>
      <c r="K239">
        <f t="shared" si="12"/>
        <v>1.07953813047439</v>
      </c>
    </row>
    <row r="240" spans="1:11">
      <c r="A240" s="1" t="s">
        <v>163</v>
      </c>
      <c r="B240" s="1">
        <v>2019</v>
      </c>
      <c r="C240" s="10">
        <v>15120000</v>
      </c>
      <c r="D240" s="4">
        <v>1.24</v>
      </c>
      <c r="E240" s="2">
        <v>394</v>
      </c>
      <c r="F240" s="11">
        <v>244.45</v>
      </c>
      <c r="G240" s="4">
        <v>9865152000</v>
      </c>
      <c r="H240" s="4">
        <v>141008</v>
      </c>
      <c r="I240">
        <f t="shared" si="10"/>
        <v>1.81542860643338</v>
      </c>
      <c r="J240">
        <f t="shared" si="11"/>
        <v>0.998467332282361</v>
      </c>
      <c r="K240">
        <f t="shared" si="12"/>
        <v>1.81264615761462</v>
      </c>
    </row>
    <row r="241" spans="1:11">
      <c r="A241" s="1" t="s">
        <v>163</v>
      </c>
      <c r="B241" s="1">
        <v>2020</v>
      </c>
      <c r="C241" s="10">
        <v>15380390</v>
      </c>
      <c r="D241">
        <v>1.69</v>
      </c>
      <c r="E241" s="2">
        <v>394</v>
      </c>
      <c r="F241" s="11">
        <v>245.56</v>
      </c>
      <c r="G241" s="4">
        <v>10135670000</v>
      </c>
      <c r="H241" s="4">
        <v>141212</v>
      </c>
      <c r="I241">
        <f t="shared" si="10"/>
        <v>2.46663257214629</v>
      </c>
      <c r="J241">
        <f t="shared" si="11"/>
        <v>0.998482548267653</v>
      </c>
      <c r="K241">
        <f t="shared" si="12"/>
        <v>2.46288957627663</v>
      </c>
    </row>
    <row r="242" spans="1:11">
      <c r="A242" s="1" t="s">
        <v>167</v>
      </c>
      <c r="B242" s="1">
        <v>2011</v>
      </c>
      <c r="C242" s="10">
        <v>44062900</v>
      </c>
      <c r="D242" s="4">
        <v>1.26</v>
      </c>
      <c r="E242" s="2">
        <v>606.6</v>
      </c>
      <c r="F242" s="11">
        <v>230.35</v>
      </c>
      <c r="G242" s="4">
        <v>4879401800</v>
      </c>
      <c r="H242" s="4">
        <v>134915.54</v>
      </c>
      <c r="I242">
        <f t="shared" si="10"/>
        <v>1.21658343418833</v>
      </c>
      <c r="J242">
        <f t="shared" si="11"/>
        <v>0.990969610250174</v>
      </c>
      <c r="K242">
        <f t="shared" si="12"/>
        <v>1.20559721161443</v>
      </c>
    </row>
    <row r="243" spans="1:11">
      <c r="A243" s="1" t="s">
        <v>167</v>
      </c>
      <c r="B243" s="1">
        <v>2012</v>
      </c>
      <c r="C243" s="10">
        <v>48036762</v>
      </c>
      <c r="D243" s="4">
        <v>1.22</v>
      </c>
      <c r="E243" s="2">
        <v>609.2</v>
      </c>
      <c r="F243" s="11">
        <v>243.78</v>
      </c>
      <c r="G243" s="4">
        <v>5385799500</v>
      </c>
      <c r="H243" s="4">
        <v>135922.37</v>
      </c>
      <c r="I243">
        <f t="shared" si="10"/>
        <v>1.1165876030437</v>
      </c>
      <c r="J243">
        <f t="shared" si="11"/>
        <v>0.991080848442279</v>
      </c>
      <c r="K243">
        <f t="shared" si="12"/>
        <v>1.10662858898468</v>
      </c>
    </row>
    <row r="244" spans="1:11">
      <c r="A244" s="1" t="s">
        <v>167</v>
      </c>
      <c r="B244" s="1">
        <v>2013</v>
      </c>
      <c r="C244" s="10">
        <v>52301948</v>
      </c>
      <c r="D244" s="4">
        <v>1.41</v>
      </c>
      <c r="E244" s="2">
        <v>613.3</v>
      </c>
      <c r="F244" s="11">
        <v>259.2</v>
      </c>
      <c r="G244" s="4">
        <v>5929632300</v>
      </c>
      <c r="H244" s="4">
        <v>136726.09</v>
      </c>
      <c r="I244">
        <f t="shared" si="10"/>
        <v>1.21272559914186</v>
      </c>
      <c r="J244">
        <f t="shared" si="11"/>
        <v>0.99117956302282</v>
      </c>
      <c r="K244">
        <f t="shared" si="12"/>
        <v>1.20202882942402</v>
      </c>
    </row>
    <row r="245" spans="1:11">
      <c r="A245" s="1" t="s">
        <v>167</v>
      </c>
      <c r="B245" s="1">
        <v>2014</v>
      </c>
      <c r="C245" s="10">
        <v>57705966</v>
      </c>
      <c r="D245" s="4">
        <v>1.44</v>
      </c>
      <c r="E245" s="2">
        <v>621.6</v>
      </c>
      <c r="F245" s="11">
        <v>269.12</v>
      </c>
      <c r="G245" s="4">
        <v>6435631000</v>
      </c>
      <c r="H245" s="4">
        <v>137646.41</v>
      </c>
      <c r="I245">
        <f t="shared" si="10"/>
        <v>1.18486917463582</v>
      </c>
      <c r="J245">
        <f t="shared" si="11"/>
        <v>0.991033363162058</v>
      </c>
      <c r="K245">
        <f t="shared" si="12"/>
        <v>1.17424488304639</v>
      </c>
    </row>
    <row r="246" spans="1:11">
      <c r="A246" s="1" t="s">
        <v>167</v>
      </c>
      <c r="B246" s="1">
        <v>2015</v>
      </c>
      <c r="C246" s="10">
        <v>61002320</v>
      </c>
      <c r="D246" s="4">
        <v>1.43</v>
      </c>
      <c r="E246" s="2">
        <v>625.73</v>
      </c>
      <c r="F246" s="11">
        <v>273.33</v>
      </c>
      <c r="G246" s="4">
        <v>6888582200</v>
      </c>
      <c r="H246" s="4">
        <v>138326.41</v>
      </c>
      <c r="I246">
        <f t="shared" si="10"/>
        <v>1.15655652894233</v>
      </c>
      <c r="J246">
        <f t="shared" si="11"/>
        <v>0.991144430271878</v>
      </c>
      <c r="K246">
        <f t="shared" si="12"/>
        <v>1.14631456195577</v>
      </c>
    </row>
    <row r="247" spans="1:11">
      <c r="A247" s="1" t="s">
        <v>167</v>
      </c>
      <c r="B247" s="1">
        <v>2016</v>
      </c>
      <c r="C247" s="10">
        <v>65361165</v>
      </c>
      <c r="D247" s="4">
        <v>1.41</v>
      </c>
      <c r="E247" s="2">
        <v>633</v>
      </c>
      <c r="F247" s="11">
        <v>269.6</v>
      </c>
      <c r="G247" s="4">
        <v>7463950600</v>
      </c>
      <c r="H247" s="4">
        <v>139232.18</v>
      </c>
      <c r="I247">
        <f t="shared" si="10"/>
        <v>1.15036361750601</v>
      </c>
      <c r="J247">
        <f t="shared" si="11"/>
        <v>0.991243087139403</v>
      </c>
      <c r="K247">
        <f t="shared" si="12"/>
        <v>1.14028998354951</v>
      </c>
    </row>
    <row r="248" spans="1:11">
      <c r="A248" s="1" t="s">
        <v>167</v>
      </c>
      <c r="B248" s="1">
        <v>2017</v>
      </c>
      <c r="C248" s="10">
        <v>71516300</v>
      </c>
      <c r="D248" s="4">
        <v>1.48</v>
      </c>
      <c r="E248" s="2">
        <v>644</v>
      </c>
      <c r="F248" s="11">
        <v>268.5</v>
      </c>
      <c r="G248" s="4">
        <v>8320359500</v>
      </c>
      <c r="H248" s="4">
        <v>140011</v>
      </c>
      <c r="I248">
        <f t="shared" si="10"/>
        <v>1.1983776906439</v>
      </c>
      <c r="J248">
        <f t="shared" si="11"/>
        <v>0.99140466226249</v>
      </c>
      <c r="K248">
        <f t="shared" si="12"/>
        <v>1.18807722965572</v>
      </c>
    </row>
    <row r="249" spans="1:11">
      <c r="A249" s="1" t="s">
        <v>167</v>
      </c>
      <c r="B249" s="1">
        <v>2018</v>
      </c>
      <c r="C249" s="10">
        <v>78565600</v>
      </c>
      <c r="D249" s="4">
        <v>1.42</v>
      </c>
      <c r="E249" s="2">
        <v>656</v>
      </c>
      <c r="F249" s="11">
        <v>260.63</v>
      </c>
      <c r="G249" s="4">
        <v>9192811300</v>
      </c>
      <c r="H249" s="4">
        <v>140541</v>
      </c>
      <c r="I249">
        <f t="shared" si="10"/>
        <v>1.16724800506839</v>
      </c>
      <c r="J249">
        <f t="shared" si="11"/>
        <v>0.99145358286643</v>
      </c>
      <c r="K249">
        <f t="shared" si="12"/>
        <v>1.15727221671875</v>
      </c>
    </row>
    <row r="250" spans="1:11">
      <c r="A250" s="1" t="s">
        <v>167</v>
      </c>
      <c r="B250" s="1">
        <v>2019</v>
      </c>
      <c r="C250" s="10">
        <v>94430000</v>
      </c>
      <c r="D250" s="4">
        <v>3.1</v>
      </c>
      <c r="E250" s="2">
        <v>797</v>
      </c>
      <c r="F250" s="11">
        <v>244.45</v>
      </c>
      <c r="G250" s="4">
        <v>9865152000</v>
      </c>
      <c r="H250" s="4">
        <v>141008</v>
      </c>
      <c r="I250">
        <f t="shared" si="10"/>
        <v>2.24366019741139</v>
      </c>
      <c r="J250">
        <f t="shared" si="11"/>
        <v>0.990427922448635</v>
      </c>
      <c r="K250">
        <f t="shared" si="12"/>
        <v>2.22218370800286</v>
      </c>
    </row>
    <row r="251" spans="1:11">
      <c r="A251" s="1" t="s">
        <v>167</v>
      </c>
      <c r="B251" s="1">
        <v>2020</v>
      </c>
      <c r="C251" s="10">
        <v>101409100</v>
      </c>
      <c r="D251">
        <v>4.78</v>
      </c>
      <c r="E251" s="2">
        <v>938</v>
      </c>
      <c r="F251" s="11">
        <v>245.56</v>
      </c>
      <c r="G251" s="4">
        <v>10135670000</v>
      </c>
      <c r="H251" s="4">
        <v>141212</v>
      </c>
      <c r="I251">
        <f t="shared" si="10"/>
        <v>2.93048186105055</v>
      </c>
      <c r="J251">
        <f t="shared" si="11"/>
        <v>0.989994830139497</v>
      </c>
      <c r="K251">
        <f t="shared" si="12"/>
        <v>2.90116189225762</v>
      </c>
    </row>
    <row r="252" spans="1:11">
      <c r="A252" s="1" t="s">
        <v>172</v>
      </c>
      <c r="B252" s="1">
        <v>2011</v>
      </c>
      <c r="C252" s="10">
        <v>66156000</v>
      </c>
      <c r="D252" s="4">
        <v>1.42</v>
      </c>
      <c r="E252" s="2">
        <v>766.4</v>
      </c>
      <c r="F252" s="11">
        <v>230.35</v>
      </c>
      <c r="G252" s="4">
        <v>4879401800</v>
      </c>
      <c r="H252" s="4">
        <v>134915.54</v>
      </c>
      <c r="I252">
        <f t="shared" si="10"/>
        <v>1.08519206046168</v>
      </c>
      <c r="J252">
        <f t="shared" si="11"/>
        <v>0.986441780629749</v>
      </c>
      <c r="K252">
        <f t="shared" si="12"/>
        <v>1.07047878844709</v>
      </c>
    </row>
    <row r="253" spans="1:11">
      <c r="A253" s="1" t="s">
        <v>172</v>
      </c>
      <c r="B253" s="1">
        <v>2012</v>
      </c>
      <c r="C253" s="10">
        <v>73021100</v>
      </c>
      <c r="D253" s="4">
        <v>1.21</v>
      </c>
      <c r="E253" s="2">
        <v>769.6</v>
      </c>
      <c r="F253" s="11">
        <v>243.78</v>
      </c>
      <c r="G253" s="4">
        <v>5385799500</v>
      </c>
      <c r="H253" s="4">
        <v>135922.37</v>
      </c>
      <c r="I253">
        <f t="shared" si="10"/>
        <v>0.876623637792263</v>
      </c>
      <c r="J253">
        <f t="shared" si="11"/>
        <v>0.986441920090044</v>
      </c>
      <c r="K253">
        <f t="shared" si="12"/>
        <v>0.864738304460119</v>
      </c>
    </row>
    <row r="254" spans="1:11">
      <c r="A254" s="1" t="s">
        <v>172</v>
      </c>
      <c r="B254" s="1">
        <v>2013</v>
      </c>
      <c r="C254" s="10">
        <v>80066000</v>
      </c>
      <c r="D254" s="4">
        <v>1.36</v>
      </c>
      <c r="E254" s="2">
        <v>773.7</v>
      </c>
      <c r="F254" s="11">
        <v>259.2</v>
      </c>
      <c r="G254" s="4">
        <v>5929632300</v>
      </c>
      <c r="H254" s="4">
        <v>136726.09</v>
      </c>
      <c r="I254">
        <f t="shared" si="10"/>
        <v>0.927219824731888</v>
      </c>
      <c r="J254">
        <f t="shared" si="11"/>
        <v>0.986497307767296</v>
      </c>
      <c r="K254">
        <f t="shared" si="12"/>
        <v>0.914699860806472</v>
      </c>
    </row>
    <row r="255" spans="1:11">
      <c r="A255" s="1" t="s">
        <v>172</v>
      </c>
      <c r="B255" s="1">
        <v>2014</v>
      </c>
      <c r="C255" s="10">
        <v>86921000</v>
      </c>
      <c r="D255" s="4">
        <v>1.88</v>
      </c>
      <c r="E255" s="2">
        <v>780.6</v>
      </c>
      <c r="F255" s="11">
        <v>269.12</v>
      </c>
      <c r="G255" s="4">
        <v>6435631000</v>
      </c>
      <c r="H255" s="4">
        <v>137646.41</v>
      </c>
      <c r="I255">
        <f t="shared" si="10"/>
        <v>1.23182274001553</v>
      </c>
      <c r="J255">
        <f t="shared" si="11"/>
        <v>0.986493787477871</v>
      </c>
      <c r="K255">
        <f t="shared" si="12"/>
        <v>1.21518548029929</v>
      </c>
    </row>
    <row r="256" spans="1:11">
      <c r="A256" s="1" t="s">
        <v>172</v>
      </c>
      <c r="B256" s="1">
        <v>2015</v>
      </c>
      <c r="C256" s="10">
        <v>93000700</v>
      </c>
      <c r="D256" s="4">
        <v>2</v>
      </c>
      <c r="E256" s="2">
        <v>783.09</v>
      </c>
      <c r="F256" s="11">
        <v>273.33</v>
      </c>
      <c r="G256" s="4">
        <v>6888582200</v>
      </c>
      <c r="H256" s="4">
        <v>138326.41</v>
      </c>
      <c r="I256">
        <f t="shared" si="10"/>
        <v>1.29251657764794</v>
      </c>
      <c r="J256">
        <f t="shared" si="11"/>
        <v>0.986499297344525</v>
      </c>
      <c r="K256">
        <f t="shared" si="12"/>
        <v>1.27506669565584</v>
      </c>
    </row>
    <row r="257" spans="1:11">
      <c r="A257" s="1" t="s">
        <v>172</v>
      </c>
      <c r="B257" s="1">
        <v>2016</v>
      </c>
      <c r="C257" s="10">
        <v>100112900</v>
      </c>
      <c r="D257" s="4">
        <v>2.11</v>
      </c>
      <c r="E257" s="2">
        <v>791</v>
      </c>
      <c r="F257" s="11">
        <v>269.6</v>
      </c>
      <c r="G257" s="4">
        <v>7463950600</v>
      </c>
      <c r="H257" s="4">
        <v>139232.18</v>
      </c>
      <c r="I257">
        <f t="shared" si="10"/>
        <v>1.37760816136281</v>
      </c>
      <c r="J257">
        <f t="shared" si="11"/>
        <v>0.986587143275037</v>
      </c>
      <c r="K257">
        <f t="shared" si="12"/>
        <v>1.35913050047131</v>
      </c>
    </row>
    <row r="258" spans="1:11">
      <c r="A258" s="1" t="s">
        <v>172</v>
      </c>
      <c r="B258" s="1">
        <v>2017</v>
      </c>
      <c r="C258" s="10">
        <v>110241100</v>
      </c>
      <c r="D258" s="4">
        <v>1.83</v>
      </c>
      <c r="E258" s="2">
        <v>803</v>
      </c>
      <c r="F258" s="11">
        <v>268.5</v>
      </c>
      <c r="G258" s="4">
        <v>8320359500</v>
      </c>
      <c r="H258" s="4">
        <v>140011</v>
      </c>
      <c r="I258">
        <f t="shared" si="10"/>
        <v>1.18837473997649</v>
      </c>
      <c r="J258">
        <f t="shared" si="11"/>
        <v>0.986750440290471</v>
      </c>
      <c r="K258">
        <f t="shared" si="12"/>
        <v>1.17262929790187</v>
      </c>
    </row>
    <row r="259" spans="1:11">
      <c r="A259" s="1" t="s">
        <v>172</v>
      </c>
      <c r="B259" s="1">
        <v>2018</v>
      </c>
      <c r="C259" s="10">
        <v>120015200</v>
      </c>
      <c r="D259" s="4">
        <v>2.03</v>
      </c>
      <c r="E259" s="2">
        <v>818</v>
      </c>
      <c r="F259" s="11">
        <v>260.63</v>
      </c>
      <c r="G259" s="4">
        <v>9192811300</v>
      </c>
      <c r="H259" s="4">
        <v>140541</v>
      </c>
      <c r="I259">
        <f t="shared" ref="I259:I322" si="13">(D259/E259)/(F259/H259)</f>
        <v>1.33820106011698</v>
      </c>
      <c r="J259">
        <f t="shared" ref="J259:J322" si="14">1-C259/G259</f>
        <v>0.986944668384523</v>
      </c>
      <c r="K259">
        <f t="shared" si="12"/>
        <v>1.32073040150897</v>
      </c>
    </row>
    <row r="260" spans="1:11">
      <c r="A260" s="1" t="s">
        <v>172</v>
      </c>
      <c r="B260" s="1">
        <v>2019</v>
      </c>
      <c r="C260" s="10">
        <v>117410000</v>
      </c>
      <c r="D260" s="4">
        <v>1.75</v>
      </c>
      <c r="E260" s="2">
        <v>831</v>
      </c>
      <c r="F260" s="11">
        <v>244.45</v>
      </c>
      <c r="G260" s="4">
        <v>9865152000</v>
      </c>
      <c r="H260" s="4">
        <v>141008</v>
      </c>
      <c r="I260">
        <f t="shared" si="13"/>
        <v>1.21476070817885</v>
      </c>
      <c r="J260">
        <f t="shared" si="14"/>
        <v>0.988098510798414</v>
      </c>
      <c r="K260">
        <f t="shared" si="12"/>
        <v>1.20030324672795</v>
      </c>
    </row>
    <row r="261" spans="1:11">
      <c r="A261" s="1" t="s">
        <v>172</v>
      </c>
      <c r="B261" s="1">
        <v>2020</v>
      </c>
      <c r="C261" s="10">
        <v>124005600</v>
      </c>
      <c r="D261">
        <v>1.47</v>
      </c>
      <c r="E261" s="2">
        <v>844</v>
      </c>
      <c r="F261" s="11">
        <v>245.56</v>
      </c>
      <c r="G261" s="4">
        <v>10135670000</v>
      </c>
      <c r="H261" s="4">
        <v>141212</v>
      </c>
      <c r="I261">
        <f t="shared" si="13"/>
        <v>1.00158743454366</v>
      </c>
      <c r="J261">
        <f t="shared" si="14"/>
        <v>0.987765426459228</v>
      </c>
      <c r="K261">
        <f t="shared" si="12"/>
        <v>0.989333439418219</v>
      </c>
    </row>
    <row r="262" spans="1:11">
      <c r="A262" s="1" t="s">
        <v>175</v>
      </c>
      <c r="B262" s="1">
        <v>2011</v>
      </c>
      <c r="C262" s="10">
        <v>32802300</v>
      </c>
      <c r="D262" s="4">
        <v>0.98</v>
      </c>
      <c r="E262" s="2">
        <v>423.8</v>
      </c>
      <c r="F262" s="11">
        <v>230.35</v>
      </c>
      <c r="G262" s="4">
        <v>4879401800</v>
      </c>
      <c r="H262" s="4">
        <v>134915.54</v>
      </c>
      <c r="I262">
        <f t="shared" si="13"/>
        <v>1.35437485665421</v>
      </c>
      <c r="J262">
        <f t="shared" si="14"/>
        <v>0.993277393142741</v>
      </c>
      <c r="K262">
        <f t="shared" si="12"/>
        <v>1.34526992695557</v>
      </c>
    </row>
    <row r="263" spans="1:11">
      <c r="A263" s="1" t="s">
        <v>175</v>
      </c>
      <c r="B263" s="1">
        <v>2012</v>
      </c>
      <c r="C263" s="10">
        <v>35572100</v>
      </c>
      <c r="D263" s="4">
        <v>1.09</v>
      </c>
      <c r="E263" s="2">
        <v>423.7</v>
      </c>
      <c r="F263" s="11">
        <v>243.78</v>
      </c>
      <c r="G263" s="4">
        <v>5385799500</v>
      </c>
      <c r="H263" s="4">
        <v>135922.37</v>
      </c>
      <c r="I263">
        <f t="shared" si="13"/>
        <v>1.43436903019439</v>
      </c>
      <c r="J263">
        <f t="shared" si="14"/>
        <v>0.993395205298675</v>
      </c>
      <c r="K263">
        <f t="shared" si="12"/>
        <v>1.42489531722402</v>
      </c>
    </row>
    <row r="264" spans="1:11">
      <c r="A264" s="1" t="s">
        <v>175</v>
      </c>
      <c r="B264" s="1">
        <v>2013</v>
      </c>
      <c r="C264" s="10">
        <v>38012400</v>
      </c>
      <c r="D264" s="4">
        <v>1.13</v>
      </c>
      <c r="E264" s="2">
        <v>425.3</v>
      </c>
      <c r="F264" s="11">
        <v>259.2</v>
      </c>
      <c r="G264" s="4">
        <v>5929632300</v>
      </c>
      <c r="H264" s="4">
        <v>136726.09</v>
      </c>
      <c r="I264">
        <f t="shared" si="13"/>
        <v>1.40152051075784</v>
      </c>
      <c r="J264">
        <f t="shared" si="14"/>
        <v>0.993589417003142</v>
      </c>
      <c r="K264">
        <f t="shared" si="12"/>
        <v>1.39253594720183</v>
      </c>
    </row>
    <row r="265" spans="1:11">
      <c r="A265" s="1" t="s">
        <v>175</v>
      </c>
      <c r="B265" s="1">
        <v>2014</v>
      </c>
      <c r="C265" s="10">
        <v>40297668</v>
      </c>
      <c r="D265" s="4">
        <v>1.06</v>
      </c>
      <c r="E265" s="2">
        <v>428</v>
      </c>
      <c r="F265" s="11">
        <v>269.12</v>
      </c>
      <c r="G265" s="4">
        <v>6435631000</v>
      </c>
      <c r="H265" s="4">
        <v>137646.41</v>
      </c>
      <c r="I265">
        <f t="shared" si="13"/>
        <v>1.26672111839766</v>
      </c>
      <c r="J265">
        <f t="shared" si="14"/>
        <v>0.993738350132256</v>
      </c>
      <c r="K265">
        <f t="shared" si="12"/>
        <v>1.25878935427417</v>
      </c>
    </row>
    <row r="266" spans="1:11">
      <c r="A266" s="1" t="s">
        <v>175</v>
      </c>
      <c r="B266" s="1">
        <v>2015</v>
      </c>
      <c r="C266" s="10">
        <v>41302400</v>
      </c>
      <c r="D266" s="4">
        <v>1.09</v>
      </c>
      <c r="E266" s="2">
        <v>429.6</v>
      </c>
      <c r="F266" s="11">
        <v>273.33</v>
      </c>
      <c r="G266" s="4">
        <v>6888582200</v>
      </c>
      <c r="H266" s="4">
        <v>138326.41</v>
      </c>
      <c r="I266">
        <f t="shared" si="13"/>
        <v>1.28404436615626</v>
      </c>
      <c r="J266">
        <f t="shared" si="14"/>
        <v>0.994004223394474</v>
      </c>
      <c r="K266">
        <f t="shared" si="12"/>
        <v>1.2763455229852</v>
      </c>
    </row>
    <row r="267" spans="1:11">
      <c r="A267" s="1" t="s">
        <v>175</v>
      </c>
      <c r="B267" s="1">
        <v>2016</v>
      </c>
      <c r="C267" s="10">
        <v>44120100</v>
      </c>
      <c r="D267" s="4">
        <v>1.08</v>
      </c>
      <c r="E267" s="2">
        <v>432</v>
      </c>
      <c r="F267" s="11">
        <v>269.6</v>
      </c>
      <c r="G267" s="4">
        <v>7463950600</v>
      </c>
      <c r="H267" s="4">
        <v>139232.18</v>
      </c>
      <c r="I267">
        <f t="shared" si="13"/>
        <v>1.29109959198813</v>
      </c>
      <c r="J267">
        <f t="shared" si="14"/>
        <v>0.994088907823157</v>
      </c>
      <c r="K267">
        <f t="shared" si="12"/>
        <v>1.2834677832904</v>
      </c>
    </row>
    <row r="268" spans="1:11">
      <c r="A268" s="1" t="s">
        <v>175</v>
      </c>
      <c r="B268" s="1">
        <v>2017</v>
      </c>
      <c r="C268" s="10">
        <v>47713600</v>
      </c>
      <c r="D268" s="4">
        <v>1.01</v>
      </c>
      <c r="E268" s="2">
        <v>433</v>
      </c>
      <c r="F268" s="11">
        <v>268.5</v>
      </c>
      <c r="G268" s="4">
        <v>8320359500</v>
      </c>
      <c r="H268" s="4">
        <v>140011</v>
      </c>
      <c r="I268">
        <f t="shared" si="13"/>
        <v>1.21632979386808</v>
      </c>
      <c r="J268">
        <f t="shared" si="14"/>
        <v>0.994265440093063</v>
      </c>
      <c r="K268">
        <f t="shared" ref="K268:K331" si="15">I268*J268</f>
        <v>1.20935467779855</v>
      </c>
    </row>
    <row r="269" spans="1:11">
      <c r="A269" s="1" t="s">
        <v>175</v>
      </c>
      <c r="B269" s="1">
        <v>2018</v>
      </c>
      <c r="C269" s="10">
        <v>50683500</v>
      </c>
      <c r="D269" s="4">
        <v>1.27</v>
      </c>
      <c r="E269" s="2">
        <v>434</v>
      </c>
      <c r="F269" s="11">
        <v>260.63</v>
      </c>
      <c r="G269" s="4">
        <v>9192811300</v>
      </c>
      <c r="H269" s="4">
        <v>140541</v>
      </c>
      <c r="I269">
        <f t="shared" si="13"/>
        <v>1.5779477802015</v>
      </c>
      <c r="J269">
        <f t="shared" si="14"/>
        <v>0.994486615862549</v>
      </c>
      <c r="K269">
        <f t="shared" si="15"/>
        <v>1.56924794794041</v>
      </c>
    </row>
    <row r="270" spans="1:11">
      <c r="A270" s="1" t="s">
        <v>175</v>
      </c>
      <c r="B270" s="1">
        <v>2019</v>
      </c>
      <c r="C270" s="10">
        <v>36420000</v>
      </c>
      <c r="D270" s="4">
        <v>1.35</v>
      </c>
      <c r="E270" s="2">
        <v>434</v>
      </c>
      <c r="F270" s="11">
        <v>244.45</v>
      </c>
      <c r="G270" s="4">
        <v>9865152000</v>
      </c>
      <c r="H270" s="4">
        <v>141008</v>
      </c>
      <c r="I270">
        <f t="shared" si="13"/>
        <v>1.79431112636003</v>
      </c>
      <c r="J270">
        <f t="shared" si="14"/>
        <v>0.996308217045211</v>
      </c>
      <c r="K270">
        <f t="shared" si="15"/>
        <v>1.78768691912815</v>
      </c>
    </row>
    <row r="271" spans="1:11">
      <c r="A271" s="1" t="s">
        <v>175</v>
      </c>
      <c r="B271" s="1">
        <v>2020</v>
      </c>
      <c r="C271" s="10">
        <v>36735400</v>
      </c>
      <c r="D271">
        <v>1.43</v>
      </c>
      <c r="E271" s="2">
        <v>434</v>
      </c>
      <c r="F271" s="11">
        <v>245.56</v>
      </c>
      <c r="G271" s="4">
        <v>10135670000</v>
      </c>
      <c r="H271" s="4">
        <v>141212</v>
      </c>
      <c r="I271">
        <f t="shared" si="13"/>
        <v>1.89478652387133</v>
      </c>
      <c r="J271">
        <f t="shared" si="14"/>
        <v>0.996375631803324</v>
      </c>
      <c r="K271">
        <f t="shared" si="15"/>
        <v>1.88791911985472</v>
      </c>
    </row>
    <row r="272" spans="1:11">
      <c r="A272" s="1" t="s">
        <v>180</v>
      </c>
      <c r="B272" s="1">
        <v>2011</v>
      </c>
      <c r="C272" s="10">
        <v>15616815</v>
      </c>
      <c r="D272" s="4">
        <v>0.65</v>
      </c>
      <c r="E272" s="2">
        <v>394.2</v>
      </c>
      <c r="F272" s="11">
        <v>230.35</v>
      </c>
      <c r="G272" s="4">
        <v>4879401800</v>
      </c>
      <c r="H272" s="4">
        <v>134915.54</v>
      </c>
      <c r="I272">
        <f t="shared" si="13"/>
        <v>0.965762851558142</v>
      </c>
      <c r="J272">
        <f t="shared" si="14"/>
        <v>0.996799440660943</v>
      </c>
      <c r="K272">
        <f t="shared" si="15"/>
        <v>0.962671870244274</v>
      </c>
    </row>
    <row r="273" spans="1:11">
      <c r="A273" s="1" t="s">
        <v>180</v>
      </c>
      <c r="B273" s="1">
        <v>2012</v>
      </c>
      <c r="C273" s="10">
        <v>17029205</v>
      </c>
      <c r="D273" s="4">
        <v>0.64</v>
      </c>
      <c r="E273" s="2">
        <v>394.8</v>
      </c>
      <c r="F273" s="11">
        <v>243.78</v>
      </c>
      <c r="G273" s="4">
        <v>5385799500</v>
      </c>
      <c r="H273" s="4">
        <v>135922.37</v>
      </c>
      <c r="I273">
        <f t="shared" si="13"/>
        <v>0.903848612651981</v>
      </c>
      <c r="J273">
        <f t="shared" si="14"/>
        <v>0.996838128675232</v>
      </c>
      <c r="K273">
        <f t="shared" si="15"/>
        <v>0.900990759641705</v>
      </c>
    </row>
    <row r="274" spans="1:11">
      <c r="A274" s="1" t="s">
        <v>180</v>
      </c>
      <c r="B274" s="1">
        <v>2013</v>
      </c>
      <c r="C274" s="10">
        <v>18306300</v>
      </c>
      <c r="D274" s="4">
        <v>0.76</v>
      </c>
      <c r="E274" s="2">
        <v>396</v>
      </c>
      <c r="F274" s="11">
        <v>259.2</v>
      </c>
      <c r="G274" s="4">
        <v>5929632300</v>
      </c>
      <c r="H274" s="4">
        <v>136726.09</v>
      </c>
      <c r="I274">
        <f t="shared" si="13"/>
        <v>1.0123595951802</v>
      </c>
      <c r="J274">
        <f t="shared" si="14"/>
        <v>0.996912742801944</v>
      </c>
      <c r="K274">
        <f t="shared" si="15"/>
        <v>1.00923418073296</v>
      </c>
    </row>
    <row r="275" spans="1:11">
      <c r="A275" s="1" t="s">
        <v>180</v>
      </c>
      <c r="B275" s="1">
        <v>2014</v>
      </c>
      <c r="C275" s="10">
        <v>19801306</v>
      </c>
      <c r="D275" s="4">
        <v>0.6</v>
      </c>
      <c r="E275" s="2">
        <v>401.3</v>
      </c>
      <c r="F275" s="11">
        <v>269.12</v>
      </c>
      <c r="G275" s="4">
        <v>6435631000</v>
      </c>
      <c r="H275" s="4">
        <v>137646.41</v>
      </c>
      <c r="I275">
        <f t="shared" si="13"/>
        <v>0.764717458835479</v>
      </c>
      <c r="J275">
        <f t="shared" si="14"/>
        <v>0.996923175676169</v>
      </c>
      <c r="K275">
        <f t="shared" si="15"/>
        <v>0.762364557557276</v>
      </c>
    </row>
    <row r="276" spans="1:11">
      <c r="A276" s="1" t="s">
        <v>180</v>
      </c>
      <c r="B276" s="1">
        <v>2015</v>
      </c>
      <c r="C276" s="10">
        <v>20310028</v>
      </c>
      <c r="D276" s="4">
        <v>0.6</v>
      </c>
      <c r="E276" s="2">
        <v>407.77</v>
      </c>
      <c r="F276" s="11">
        <v>273.33</v>
      </c>
      <c r="G276" s="4">
        <v>6888582200</v>
      </c>
      <c r="H276" s="4">
        <v>138326.41</v>
      </c>
      <c r="I276">
        <f t="shared" si="13"/>
        <v>0.744652725892287</v>
      </c>
      <c r="J276">
        <f t="shared" si="14"/>
        <v>0.997051638869897</v>
      </c>
      <c r="K276">
        <f t="shared" si="15"/>
        <v>0.742457220739841</v>
      </c>
    </row>
    <row r="277" spans="1:11">
      <c r="A277" s="1" t="s">
        <v>180</v>
      </c>
      <c r="B277" s="1">
        <v>2016</v>
      </c>
      <c r="C277" s="10">
        <v>21426335</v>
      </c>
      <c r="D277" s="4">
        <v>0.61</v>
      </c>
      <c r="E277" s="2">
        <v>413</v>
      </c>
      <c r="F277" s="11">
        <v>269.6</v>
      </c>
      <c r="G277" s="4">
        <v>7463950600</v>
      </c>
      <c r="H277" s="4">
        <v>139232.18</v>
      </c>
      <c r="I277">
        <f t="shared" si="13"/>
        <v>0.762780388486934</v>
      </c>
      <c r="J277">
        <f t="shared" si="14"/>
        <v>0.997129357340602</v>
      </c>
      <c r="K277">
        <f t="shared" si="15"/>
        <v>0.760590718563991</v>
      </c>
    </row>
    <row r="278" spans="1:11">
      <c r="A278" s="1" t="s">
        <v>180</v>
      </c>
      <c r="B278" s="1">
        <v>2017</v>
      </c>
      <c r="C278" s="10">
        <v>23036700</v>
      </c>
      <c r="D278" s="4">
        <v>0.65</v>
      </c>
      <c r="E278" s="2">
        <v>418</v>
      </c>
      <c r="F278" s="11">
        <v>268.5</v>
      </c>
      <c r="G278" s="4">
        <v>8320359500</v>
      </c>
      <c r="H278" s="4">
        <v>140011</v>
      </c>
      <c r="I278">
        <f t="shared" si="13"/>
        <v>0.810876925681395</v>
      </c>
      <c r="J278">
        <f t="shared" si="14"/>
        <v>0.997231285499142</v>
      </c>
      <c r="K278">
        <f t="shared" si="15"/>
        <v>0.80863183897885</v>
      </c>
    </row>
    <row r="279" spans="1:11">
      <c r="A279" s="1" t="s">
        <v>180</v>
      </c>
      <c r="B279" s="1">
        <v>2018</v>
      </c>
      <c r="C279" s="10">
        <v>24023800</v>
      </c>
      <c r="D279" s="4">
        <v>0.58</v>
      </c>
      <c r="E279" s="2">
        <v>423</v>
      </c>
      <c r="F279" s="11">
        <v>260.63</v>
      </c>
      <c r="G279" s="4">
        <v>9192811300</v>
      </c>
      <c r="H279" s="4">
        <v>140541</v>
      </c>
      <c r="I279">
        <f t="shared" si="13"/>
        <v>0.739377552972435</v>
      </c>
      <c r="J279">
        <f t="shared" si="14"/>
        <v>0.997386675390585</v>
      </c>
      <c r="K279">
        <f t="shared" si="15"/>
        <v>0.737445319417603</v>
      </c>
    </row>
    <row r="280" spans="1:11">
      <c r="A280" s="1" t="s">
        <v>180</v>
      </c>
      <c r="B280" s="1">
        <v>2019</v>
      </c>
      <c r="C280" s="10">
        <v>16940000</v>
      </c>
      <c r="D280" s="4">
        <v>0.48</v>
      </c>
      <c r="E280" s="2">
        <v>424</v>
      </c>
      <c r="F280" s="11">
        <v>244.45</v>
      </c>
      <c r="G280" s="4">
        <v>9865152000</v>
      </c>
      <c r="H280" s="4">
        <v>141008</v>
      </c>
      <c r="I280">
        <f t="shared" si="13"/>
        <v>0.653023923555768</v>
      </c>
      <c r="J280">
        <f t="shared" si="14"/>
        <v>0.998282844501534</v>
      </c>
      <c r="K280">
        <f t="shared" si="15"/>
        <v>0.651902579934805</v>
      </c>
    </row>
    <row r="281" spans="1:11">
      <c r="A281" s="1" t="s">
        <v>180</v>
      </c>
      <c r="B281" s="1">
        <v>2020</v>
      </c>
      <c r="C281" s="10">
        <v>17332500</v>
      </c>
      <c r="D281">
        <v>0.38</v>
      </c>
      <c r="E281" s="2">
        <v>425</v>
      </c>
      <c r="F281" s="11">
        <v>245.56</v>
      </c>
      <c r="G281" s="4">
        <v>10135670000</v>
      </c>
      <c r="H281" s="4">
        <v>141212</v>
      </c>
      <c r="I281">
        <f t="shared" si="13"/>
        <v>0.514172264116593</v>
      </c>
      <c r="J281">
        <f t="shared" si="14"/>
        <v>0.998289950245026</v>
      </c>
      <c r="K281">
        <f t="shared" si="15"/>
        <v>0.513293003962326</v>
      </c>
    </row>
    <row r="282" spans="1:11">
      <c r="A282" s="1" t="s">
        <v>185</v>
      </c>
      <c r="B282" s="1">
        <v>2011</v>
      </c>
      <c r="C282" s="10">
        <v>26763500</v>
      </c>
      <c r="D282" s="4">
        <v>0.39</v>
      </c>
      <c r="E282" s="2">
        <v>186</v>
      </c>
      <c r="F282" s="11">
        <v>230.35</v>
      </c>
      <c r="G282" s="4">
        <v>4879401800</v>
      </c>
      <c r="H282" s="4">
        <v>134915.54</v>
      </c>
      <c r="I282">
        <f t="shared" si="13"/>
        <v>1.22807650349748</v>
      </c>
      <c r="J282">
        <f t="shared" si="14"/>
        <v>0.994515003867892</v>
      </c>
      <c r="K282">
        <f t="shared" si="15"/>
        <v>1.22134050862587</v>
      </c>
    </row>
    <row r="283" spans="1:11">
      <c r="A283" s="1" t="s">
        <v>185</v>
      </c>
      <c r="B283" s="1">
        <v>2012</v>
      </c>
      <c r="C283" s="10">
        <v>30006600</v>
      </c>
      <c r="D283" s="4">
        <v>0.35</v>
      </c>
      <c r="E283" s="2">
        <v>185.5</v>
      </c>
      <c r="F283" s="11">
        <v>243.78</v>
      </c>
      <c r="G283" s="4">
        <v>5385799500</v>
      </c>
      <c r="H283" s="4">
        <v>135922.37</v>
      </c>
      <c r="I283">
        <f t="shared" si="13"/>
        <v>1.05200304326357</v>
      </c>
      <c r="J283">
        <f t="shared" si="14"/>
        <v>0.994428570911338</v>
      </c>
      <c r="K283">
        <f t="shared" si="15"/>
        <v>1.04614188290697</v>
      </c>
    </row>
    <row r="284" spans="1:11">
      <c r="A284" s="1" t="s">
        <v>185</v>
      </c>
      <c r="B284" s="1">
        <v>2013</v>
      </c>
      <c r="C284" s="10">
        <v>32502000</v>
      </c>
      <c r="D284" s="4">
        <v>0.38</v>
      </c>
      <c r="E284" s="2">
        <v>187</v>
      </c>
      <c r="F284" s="11">
        <v>259.2</v>
      </c>
      <c r="G284" s="4">
        <v>5929632300</v>
      </c>
      <c r="H284" s="4">
        <v>136726.09</v>
      </c>
      <c r="I284">
        <f t="shared" si="13"/>
        <v>1.07191015960256</v>
      </c>
      <c r="J284">
        <f t="shared" si="14"/>
        <v>0.994518715772646</v>
      </c>
      <c r="K284">
        <f t="shared" si="15"/>
        <v>1.06603471535159</v>
      </c>
    </row>
    <row r="285" spans="1:11">
      <c r="A285" s="1" t="s">
        <v>185</v>
      </c>
      <c r="B285" s="1">
        <v>2014</v>
      </c>
      <c r="C285" s="10">
        <v>34304900</v>
      </c>
      <c r="D285" s="4">
        <v>0.37</v>
      </c>
      <c r="E285" s="2">
        <v>189.1</v>
      </c>
      <c r="F285" s="11">
        <v>269.12</v>
      </c>
      <c r="G285" s="4">
        <v>6435631000</v>
      </c>
      <c r="H285" s="4">
        <v>137646.41</v>
      </c>
      <c r="I285">
        <f t="shared" si="13"/>
        <v>1.00075809100433</v>
      </c>
      <c r="J285">
        <f t="shared" si="14"/>
        <v>0.994669535900986</v>
      </c>
      <c r="K285">
        <f t="shared" si="15"/>
        <v>0.995423585928429</v>
      </c>
    </row>
    <row r="286" spans="1:11">
      <c r="A286" s="1" t="s">
        <v>185</v>
      </c>
      <c r="B286" s="1">
        <v>2015</v>
      </c>
      <c r="C286" s="10">
        <v>34506400</v>
      </c>
      <c r="D286" s="4">
        <v>0.41</v>
      </c>
      <c r="E286" s="2">
        <v>190.62</v>
      </c>
      <c r="F286" s="11">
        <v>273.33</v>
      </c>
      <c r="G286" s="4">
        <v>6888582200</v>
      </c>
      <c r="H286" s="4">
        <v>138326.41</v>
      </c>
      <c r="I286">
        <f t="shared" si="13"/>
        <v>1.08851193679581</v>
      </c>
      <c r="J286">
        <f t="shared" si="14"/>
        <v>0.994990783444524</v>
      </c>
      <c r="K286">
        <f t="shared" si="15"/>
        <v>1.08305934478118</v>
      </c>
    </row>
    <row r="287" spans="1:11">
      <c r="A287" s="1" t="s">
        <v>185</v>
      </c>
      <c r="B287" s="1">
        <v>2016</v>
      </c>
      <c r="C287" s="10">
        <v>34796000</v>
      </c>
      <c r="D287" s="4">
        <v>0.44</v>
      </c>
      <c r="E287" s="2">
        <v>193</v>
      </c>
      <c r="F287" s="11">
        <v>269.6</v>
      </c>
      <c r="G287" s="4">
        <v>7463950600</v>
      </c>
      <c r="H287" s="4">
        <v>139232.18</v>
      </c>
      <c r="I287">
        <f t="shared" si="13"/>
        <v>1.17737579373011</v>
      </c>
      <c r="J287">
        <f t="shared" si="14"/>
        <v>0.995338125630146</v>
      </c>
      <c r="K287">
        <f t="shared" si="15"/>
        <v>1.17188701569363</v>
      </c>
    </row>
    <row r="288" spans="1:11">
      <c r="A288" s="1" t="s">
        <v>185</v>
      </c>
      <c r="B288" s="1">
        <v>2017</v>
      </c>
      <c r="C288" s="10">
        <v>38143500</v>
      </c>
      <c r="D288" s="4">
        <v>0.45</v>
      </c>
      <c r="E288" s="2">
        <v>195</v>
      </c>
      <c r="F288" s="11">
        <v>268.5</v>
      </c>
      <c r="G288" s="4">
        <v>8320359500</v>
      </c>
      <c r="H288" s="4">
        <v>140011</v>
      </c>
      <c r="I288">
        <f t="shared" si="13"/>
        <v>1.20336055006446</v>
      </c>
      <c r="J288">
        <f t="shared" si="14"/>
        <v>0.995415642797646</v>
      </c>
      <c r="K288">
        <f t="shared" si="15"/>
        <v>1.19784391545974</v>
      </c>
    </row>
    <row r="289" spans="1:11">
      <c r="A289" s="1" t="s">
        <v>185</v>
      </c>
      <c r="B289" s="1">
        <v>2018</v>
      </c>
      <c r="C289" s="10">
        <v>41524700</v>
      </c>
      <c r="D289" s="4">
        <v>0.43</v>
      </c>
      <c r="E289" s="2">
        <v>197</v>
      </c>
      <c r="F289" s="11">
        <v>260.63</v>
      </c>
      <c r="G289" s="4">
        <v>9192811300</v>
      </c>
      <c r="H289" s="4">
        <v>140541</v>
      </c>
      <c r="I289">
        <f t="shared" si="13"/>
        <v>1.17701192989809</v>
      </c>
      <c r="J289">
        <f t="shared" si="14"/>
        <v>0.995482916091185</v>
      </c>
      <c r="K289">
        <f t="shared" si="15"/>
        <v>1.17169526824907</v>
      </c>
    </row>
    <row r="290" spans="1:11">
      <c r="A290" s="1" t="s">
        <v>185</v>
      </c>
      <c r="B290" s="1">
        <v>2019</v>
      </c>
      <c r="C290" s="10">
        <v>29160000</v>
      </c>
      <c r="D290" s="4">
        <v>0.43</v>
      </c>
      <c r="E290" s="2">
        <v>198</v>
      </c>
      <c r="F290" s="11">
        <v>244.45</v>
      </c>
      <c r="G290" s="4">
        <v>9865152000</v>
      </c>
      <c r="H290" s="4">
        <v>141008</v>
      </c>
      <c r="I290">
        <f t="shared" si="13"/>
        <v>1.2527285536899</v>
      </c>
      <c r="J290">
        <f t="shared" si="14"/>
        <v>0.997044140830268</v>
      </c>
      <c r="K290">
        <f t="shared" si="15"/>
        <v>1.24902566450729</v>
      </c>
    </row>
    <row r="291" spans="1:11">
      <c r="A291" s="1" t="s">
        <v>185</v>
      </c>
      <c r="B291" s="1">
        <v>2020</v>
      </c>
      <c r="C291" s="10">
        <v>29811900</v>
      </c>
      <c r="D291">
        <v>0.43</v>
      </c>
      <c r="E291" s="2">
        <v>199</v>
      </c>
      <c r="F291" s="11">
        <v>245.56</v>
      </c>
      <c r="G291" s="4">
        <v>10135670000</v>
      </c>
      <c r="H291" s="4">
        <v>141212</v>
      </c>
      <c r="I291">
        <f t="shared" si="13"/>
        <v>1.24259430398449</v>
      </c>
      <c r="J291">
        <f t="shared" si="14"/>
        <v>0.997058714421444</v>
      </c>
      <c r="K291">
        <f t="shared" si="15"/>
        <v>1.23893947927819</v>
      </c>
    </row>
    <row r="292" spans="1:11">
      <c r="A292" s="1" t="s">
        <v>191</v>
      </c>
      <c r="B292" s="1">
        <v>2011</v>
      </c>
      <c r="C292" s="10">
        <v>49068300</v>
      </c>
      <c r="D292" s="4">
        <v>1.17</v>
      </c>
      <c r="E292" s="2">
        <v>651.8</v>
      </c>
      <c r="F292" s="11">
        <v>230.35</v>
      </c>
      <c r="G292" s="4">
        <v>4879401800</v>
      </c>
      <c r="H292" s="4">
        <v>134915.54</v>
      </c>
      <c r="I292">
        <f t="shared" si="13"/>
        <v>1.05134502754157</v>
      </c>
      <c r="J292">
        <f t="shared" si="14"/>
        <v>0.989943787781527</v>
      </c>
      <c r="K292">
        <f t="shared" si="15"/>
        <v>1.04077247882978</v>
      </c>
    </row>
    <row r="293" spans="1:11">
      <c r="A293" s="1" t="s">
        <v>191</v>
      </c>
      <c r="B293" s="1">
        <v>2012</v>
      </c>
      <c r="C293" s="10">
        <v>52813800</v>
      </c>
      <c r="D293" s="4">
        <v>1.19</v>
      </c>
      <c r="E293" s="2">
        <v>650.3</v>
      </c>
      <c r="F293" s="11">
        <v>243.78</v>
      </c>
      <c r="G293" s="4">
        <v>5385799500</v>
      </c>
      <c r="H293" s="4">
        <v>135922.37</v>
      </c>
      <c r="I293">
        <f t="shared" si="13"/>
        <v>1.02029573948383</v>
      </c>
      <c r="J293">
        <f t="shared" si="14"/>
        <v>0.99019387929313</v>
      </c>
      <c r="K293">
        <f t="shared" si="15"/>
        <v>1.01029059630574</v>
      </c>
    </row>
    <row r="294" spans="1:11">
      <c r="A294" s="1" t="s">
        <v>191</v>
      </c>
      <c r="B294" s="1">
        <v>2013</v>
      </c>
      <c r="C294" s="10">
        <v>56138700</v>
      </c>
      <c r="D294" s="4">
        <v>1.6</v>
      </c>
      <c r="E294" s="2">
        <v>651.2</v>
      </c>
      <c r="F294" s="11">
        <v>259.2</v>
      </c>
      <c r="G294" s="4">
        <v>5929632300</v>
      </c>
      <c r="H294" s="4">
        <v>136726.09</v>
      </c>
      <c r="I294">
        <f t="shared" si="13"/>
        <v>1.29605069084236</v>
      </c>
      <c r="J294">
        <f t="shared" si="14"/>
        <v>0.990532515818898</v>
      </c>
      <c r="K294">
        <f t="shared" si="15"/>
        <v>1.2837803514289</v>
      </c>
    </row>
    <row r="295" spans="1:11">
      <c r="A295" s="1" t="s">
        <v>191</v>
      </c>
      <c r="B295" s="1">
        <v>2014</v>
      </c>
      <c r="C295" s="10">
        <v>60020788</v>
      </c>
      <c r="D295" s="4">
        <v>1.6</v>
      </c>
      <c r="E295" s="2">
        <v>653.4</v>
      </c>
      <c r="F295" s="11">
        <v>269.12</v>
      </c>
      <c r="G295" s="4">
        <v>6435631000</v>
      </c>
      <c r="H295" s="4">
        <v>137646.41</v>
      </c>
      <c r="I295">
        <f t="shared" si="13"/>
        <v>1.25244818377993</v>
      </c>
      <c r="J295">
        <f t="shared" si="14"/>
        <v>0.990673674733682</v>
      </c>
      <c r="K295">
        <f t="shared" si="15"/>
        <v>1.24076744463879</v>
      </c>
    </row>
    <row r="296" spans="1:11">
      <c r="A296" s="1" t="s">
        <v>191</v>
      </c>
      <c r="B296" s="1">
        <v>2015</v>
      </c>
      <c r="C296" s="10">
        <v>64460800</v>
      </c>
      <c r="D296" s="4">
        <v>1.42</v>
      </c>
      <c r="E296" s="2">
        <v>653.28</v>
      </c>
      <c r="F296" s="11">
        <v>273.33</v>
      </c>
      <c r="G296" s="4">
        <v>6888582200</v>
      </c>
      <c r="H296" s="4">
        <v>138326.41</v>
      </c>
      <c r="I296">
        <f t="shared" si="13"/>
        <v>1.10003571641736</v>
      </c>
      <c r="J296">
        <f t="shared" si="14"/>
        <v>0.990642370501146</v>
      </c>
      <c r="K296">
        <f t="shared" si="15"/>
        <v>1.08974198974762</v>
      </c>
    </row>
    <row r="297" spans="1:11">
      <c r="A297" s="1" t="s">
        <v>191</v>
      </c>
      <c r="B297" s="1">
        <v>2016</v>
      </c>
      <c r="C297" s="10">
        <v>69256587</v>
      </c>
      <c r="D297" s="4">
        <v>1.27</v>
      </c>
      <c r="E297" s="2">
        <v>655</v>
      </c>
      <c r="F297" s="11">
        <v>269.6</v>
      </c>
      <c r="G297" s="4">
        <v>7463950600</v>
      </c>
      <c r="H297" s="4">
        <v>139232.18</v>
      </c>
      <c r="I297">
        <f t="shared" si="13"/>
        <v>1.00134136294652</v>
      </c>
      <c r="J297">
        <f t="shared" si="14"/>
        <v>0.99072118899072</v>
      </c>
      <c r="K297">
        <f t="shared" si="15"/>
        <v>0.992050105683964</v>
      </c>
    </row>
    <row r="298" spans="1:11">
      <c r="A298" s="1" t="s">
        <v>191</v>
      </c>
      <c r="B298" s="1">
        <v>2017</v>
      </c>
      <c r="C298" s="10">
        <v>73435300</v>
      </c>
      <c r="D298" s="4">
        <v>1.39</v>
      </c>
      <c r="E298" s="2">
        <v>654</v>
      </c>
      <c r="F298" s="11">
        <v>268.5</v>
      </c>
      <c r="G298" s="4">
        <v>8320359500</v>
      </c>
      <c r="H298" s="4">
        <v>140011</v>
      </c>
      <c r="I298">
        <f t="shared" si="13"/>
        <v>1.10829383994214</v>
      </c>
      <c r="J298">
        <f t="shared" si="14"/>
        <v>0.991174023189743</v>
      </c>
      <c r="K298">
        <f t="shared" si="15"/>
        <v>1.09851206421186</v>
      </c>
    </row>
    <row r="299" spans="1:11">
      <c r="A299" s="1" t="s">
        <v>191</v>
      </c>
      <c r="B299" s="1">
        <v>2018</v>
      </c>
      <c r="C299" s="10">
        <v>78325800</v>
      </c>
      <c r="D299" s="4">
        <v>1.61</v>
      </c>
      <c r="E299" s="2">
        <v>654</v>
      </c>
      <c r="F299" s="11">
        <v>260.63</v>
      </c>
      <c r="G299" s="4">
        <v>9192811300</v>
      </c>
      <c r="H299" s="4">
        <v>140541</v>
      </c>
      <c r="I299">
        <f t="shared" si="13"/>
        <v>1.32747625988827</v>
      </c>
      <c r="J299">
        <f t="shared" si="14"/>
        <v>0.991479668466598</v>
      </c>
      <c r="K299">
        <f t="shared" si="15"/>
        <v>1.3161657220513</v>
      </c>
    </row>
    <row r="300" spans="1:11">
      <c r="A300" s="1" t="s">
        <v>191</v>
      </c>
      <c r="B300" s="1">
        <v>2019</v>
      </c>
      <c r="C300" s="10">
        <v>76530000</v>
      </c>
      <c r="D300" s="4">
        <v>1.11</v>
      </c>
      <c r="E300" s="2">
        <v>653</v>
      </c>
      <c r="F300" s="11">
        <v>244.45</v>
      </c>
      <c r="G300" s="4">
        <v>9865152000</v>
      </c>
      <c r="H300" s="4">
        <v>141008</v>
      </c>
      <c r="I300">
        <f t="shared" si="13"/>
        <v>0.980535921970032</v>
      </c>
      <c r="J300">
        <f t="shared" si="14"/>
        <v>0.992242390183142</v>
      </c>
      <c r="K300">
        <f t="shared" si="15"/>
        <v>0.972929306875975</v>
      </c>
    </row>
    <row r="301" spans="1:11">
      <c r="A301" s="1" t="s">
        <v>191</v>
      </c>
      <c r="B301" s="1">
        <v>2020</v>
      </c>
      <c r="C301" s="10">
        <v>78164200</v>
      </c>
      <c r="D301">
        <v>0.61</v>
      </c>
      <c r="E301" s="2">
        <v>652</v>
      </c>
      <c r="F301" s="11">
        <v>245.56</v>
      </c>
      <c r="G301" s="4">
        <v>10135670000</v>
      </c>
      <c r="H301" s="4">
        <v>141212</v>
      </c>
      <c r="I301">
        <f t="shared" si="13"/>
        <v>0.538017272651868</v>
      </c>
      <c r="J301">
        <f t="shared" si="14"/>
        <v>0.992288205910413</v>
      </c>
      <c r="K301">
        <f t="shared" si="15"/>
        <v>0.533868194228536</v>
      </c>
    </row>
    <row r="302" spans="1:11">
      <c r="A302" s="1" t="s">
        <v>194</v>
      </c>
      <c r="B302" s="1">
        <v>2011</v>
      </c>
      <c r="C302" s="10">
        <v>35418400</v>
      </c>
      <c r="D302" s="4">
        <v>0.86</v>
      </c>
      <c r="E302" s="2">
        <v>877.6</v>
      </c>
      <c r="F302" s="11">
        <v>230.35</v>
      </c>
      <c r="G302" s="4">
        <v>4879401800</v>
      </c>
      <c r="H302" s="4">
        <v>134915.54</v>
      </c>
      <c r="I302">
        <f t="shared" si="13"/>
        <v>0.573952029718163</v>
      </c>
      <c r="J302">
        <f t="shared" si="14"/>
        <v>0.992741241354627</v>
      </c>
      <c r="K302">
        <f t="shared" si="15"/>
        <v>0.569785850460417</v>
      </c>
    </row>
    <row r="303" spans="1:11">
      <c r="A303" s="1" t="s">
        <v>194</v>
      </c>
      <c r="B303" s="1">
        <v>2012</v>
      </c>
      <c r="C303" s="10">
        <v>40124300</v>
      </c>
      <c r="D303" s="4">
        <v>0.99</v>
      </c>
      <c r="E303" s="2">
        <v>878.9</v>
      </c>
      <c r="F303" s="11">
        <v>243.78</v>
      </c>
      <c r="G303" s="4">
        <v>5385799500</v>
      </c>
      <c r="H303" s="4">
        <v>135922.37</v>
      </c>
      <c r="I303">
        <f t="shared" si="13"/>
        <v>0.628041866879501</v>
      </c>
      <c r="J303">
        <f t="shared" si="14"/>
        <v>0.992549982597755</v>
      </c>
      <c r="K303">
        <f t="shared" si="15"/>
        <v>0.623362944041911</v>
      </c>
    </row>
    <row r="304" spans="1:11">
      <c r="A304" s="1" t="s">
        <v>194</v>
      </c>
      <c r="B304" s="1">
        <v>2013</v>
      </c>
      <c r="C304" s="10">
        <v>44207000</v>
      </c>
      <c r="D304" s="4">
        <v>0.93</v>
      </c>
      <c r="E304" s="2">
        <v>882.9</v>
      </c>
      <c r="F304" s="11">
        <v>259.2</v>
      </c>
      <c r="G304" s="4">
        <v>5929632300</v>
      </c>
      <c r="H304" s="4">
        <v>136726.09</v>
      </c>
      <c r="I304">
        <f t="shared" si="13"/>
        <v>0.55563274095678</v>
      </c>
      <c r="J304">
        <f t="shared" si="14"/>
        <v>0.992544731652248</v>
      </c>
      <c r="K304">
        <f t="shared" si="15"/>
        <v>0.55149034977015</v>
      </c>
    </row>
    <row r="305" spans="1:11">
      <c r="A305" s="1" t="s">
        <v>194</v>
      </c>
      <c r="B305" s="1">
        <v>2014</v>
      </c>
      <c r="C305" s="10">
        <v>47860000</v>
      </c>
      <c r="D305" s="4">
        <v>2.19</v>
      </c>
      <c r="E305" s="2">
        <v>888.3</v>
      </c>
      <c r="F305" s="11">
        <v>269.12</v>
      </c>
      <c r="G305" s="4">
        <v>6435631000</v>
      </c>
      <c r="H305" s="4">
        <v>137646.41</v>
      </c>
      <c r="I305">
        <f t="shared" si="13"/>
        <v>1.26096597347965</v>
      </c>
      <c r="J305">
        <f t="shared" si="14"/>
        <v>0.992563277788922</v>
      </c>
      <c r="K305">
        <f t="shared" si="15"/>
        <v>1.25158851981726</v>
      </c>
    </row>
    <row r="306" spans="1:11">
      <c r="A306" s="1" t="s">
        <v>194</v>
      </c>
      <c r="B306" s="1">
        <v>2015</v>
      </c>
      <c r="C306" s="10">
        <v>51705000</v>
      </c>
      <c r="D306" s="4">
        <v>4.09</v>
      </c>
      <c r="E306" s="2">
        <v>893.71</v>
      </c>
      <c r="F306" s="11">
        <v>273.33</v>
      </c>
      <c r="G306" s="4">
        <v>6888582200</v>
      </c>
      <c r="H306" s="4">
        <v>138326.41</v>
      </c>
      <c r="I306">
        <f t="shared" si="13"/>
        <v>2.31603167681487</v>
      </c>
      <c r="J306">
        <f t="shared" si="14"/>
        <v>0.992494101326104</v>
      </c>
      <c r="K306">
        <f t="shared" si="15"/>
        <v>2.29864777772317</v>
      </c>
    </row>
    <row r="307" spans="1:11">
      <c r="A307" s="1" t="s">
        <v>194</v>
      </c>
      <c r="B307" s="1">
        <v>2016</v>
      </c>
      <c r="C307" s="10">
        <v>51706000</v>
      </c>
      <c r="D307" s="4">
        <v>2.95</v>
      </c>
      <c r="E307" s="2">
        <v>901</v>
      </c>
      <c r="F307" s="11">
        <v>269.6</v>
      </c>
      <c r="G307" s="4">
        <v>7463950600</v>
      </c>
      <c r="H307" s="4">
        <v>139232.18</v>
      </c>
      <c r="I307">
        <f t="shared" si="13"/>
        <v>1.69089624699888</v>
      </c>
      <c r="J307">
        <f t="shared" si="14"/>
        <v>0.993072569370971</v>
      </c>
      <c r="K307">
        <f t="shared" si="15"/>
        <v>1.67918268054691</v>
      </c>
    </row>
    <row r="308" spans="1:11">
      <c r="A308" s="1" t="s">
        <v>194</v>
      </c>
      <c r="B308" s="1">
        <v>2017</v>
      </c>
      <c r="C308" s="10">
        <v>58549200</v>
      </c>
      <c r="D308" s="4">
        <v>2.82</v>
      </c>
      <c r="E308" s="2">
        <v>908</v>
      </c>
      <c r="F308" s="11">
        <v>268.5</v>
      </c>
      <c r="G308" s="4">
        <v>8320359500</v>
      </c>
      <c r="H308" s="4">
        <v>140011</v>
      </c>
      <c r="I308">
        <f t="shared" si="13"/>
        <v>1.61950065217926</v>
      </c>
      <c r="J308">
        <f t="shared" si="14"/>
        <v>0.992963140595067</v>
      </c>
      <c r="K308">
        <f t="shared" si="15"/>
        <v>1.60810445378368</v>
      </c>
    </row>
    <row r="309" spans="1:11">
      <c r="A309" s="1" t="s">
        <v>194</v>
      </c>
      <c r="B309" s="1">
        <v>2018</v>
      </c>
      <c r="C309" s="10">
        <v>61567800</v>
      </c>
      <c r="D309" s="4">
        <v>5.78</v>
      </c>
      <c r="E309" s="2">
        <v>914</v>
      </c>
      <c r="F309" s="11">
        <v>260.63</v>
      </c>
      <c r="G309" s="4">
        <v>9192811300</v>
      </c>
      <c r="H309" s="4">
        <v>140541</v>
      </c>
      <c r="I309">
        <f t="shared" si="13"/>
        <v>3.41004631850227</v>
      </c>
      <c r="J309">
        <f t="shared" si="14"/>
        <v>0.993302614620187</v>
      </c>
      <c r="K309">
        <f t="shared" si="15"/>
        <v>3.38720792414425</v>
      </c>
    </row>
    <row r="310" spans="1:11">
      <c r="A310" s="1" t="s">
        <v>194</v>
      </c>
      <c r="B310" s="1">
        <v>2019</v>
      </c>
      <c r="C310" s="10">
        <v>56890000</v>
      </c>
      <c r="D310" s="4">
        <v>4.68</v>
      </c>
      <c r="E310" s="2">
        <v>918</v>
      </c>
      <c r="F310" s="11">
        <v>244.45</v>
      </c>
      <c r="G310" s="4">
        <v>9865152000</v>
      </c>
      <c r="H310" s="4">
        <v>141008</v>
      </c>
      <c r="I310">
        <f t="shared" si="13"/>
        <v>2.94074172111062</v>
      </c>
      <c r="J310">
        <f t="shared" si="14"/>
        <v>0.994233236345471</v>
      </c>
      <c r="K310">
        <f t="shared" si="15"/>
        <v>2.92378315863596</v>
      </c>
    </row>
    <row r="311" spans="1:11">
      <c r="A311" s="1" t="s">
        <v>194</v>
      </c>
      <c r="B311" s="1">
        <v>2020</v>
      </c>
      <c r="C311" s="10">
        <v>58721700</v>
      </c>
      <c r="D311">
        <v>3.58</v>
      </c>
      <c r="E311" s="2">
        <v>922</v>
      </c>
      <c r="F311" s="11">
        <v>245.56</v>
      </c>
      <c r="G311" s="4">
        <v>10135670000</v>
      </c>
      <c r="H311" s="4">
        <v>141212</v>
      </c>
      <c r="I311">
        <f t="shared" si="13"/>
        <v>2.23288360501597</v>
      </c>
      <c r="J311">
        <f t="shared" si="14"/>
        <v>0.99420643134593</v>
      </c>
      <c r="K311">
        <f t="shared" si="15"/>
        <v>2.21994724055377</v>
      </c>
    </row>
    <row r="312" spans="1:11">
      <c r="A312" s="1" t="s">
        <v>200</v>
      </c>
      <c r="B312" s="1">
        <v>2011</v>
      </c>
      <c r="C312" s="10">
        <v>28966900</v>
      </c>
      <c r="D312" s="4">
        <v>1.15</v>
      </c>
      <c r="E312" s="2">
        <v>847</v>
      </c>
      <c r="F312" s="11">
        <v>230.35</v>
      </c>
      <c r="G312" s="4">
        <v>4879401800</v>
      </c>
      <c r="H312" s="4">
        <v>134915.54</v>
      </c>
      <c r="I312">
        <f t="shared" si="13"/>
        <v>0.795221639264104</v>
      </c>
      <c r="J312">
        <f t="shared" si="14"/>
        <v>0.994063432119896</v>
      </c>
      <c r="K312">
        <f t="shared" si="15"/>
        <v>0.790500752022886</v>
      </c>
    </row>
    <row r="313" spans="1:11">
      <c r="A313" s="1" t="s">
        <v>200</v>
      </c>
      <c r="B313" s="1">
        <v>2012</v>
      </c>
      <c r="C313" s="10">
        <v>31893700</v>
      </c>
      <c r="D313" s="4">
        <v>1.1</v>
      </c>
      <c r="E313" s="2">
        <v>847.1</v>
      </c>
      <c r="F313" s="11">
        <v>243.78</v>
      </c>
      <c r="G313" s="4">
        <v>5385799500</v>
      </c>
      <c r="H313" s="4">
        <v>135922.37</v>
      </c>
      <c r="I313">
        <f t="shared" si="13"/>
        <v>0.724020510238059</v>
      </c>
      <c r="J313">
        <f t="shared" si="14"/>
        <v>0.994078186534794</v>
      </c>
      <c r="K313">
        <f t="shared" si="15"/>
        <v>0.719732995831446</v>
      </c>
    </row>
    <row r="314" spans="1:11">
      <c r="A314" s="1" t="s">
        <v>200</v>
      </c>
      <c r="B314" s="1">
        <v>2013</v>
      </c>
      <c r="C314" s="10">
        <v>35015400</v>
      </c>
      <c r="D314" s="4">
        <v>0.84</v>
      </c>
      <c r="E314" s="2">
        <v>847.8</v>
      </c>
      <c r="F314" s="11">
        <v>259.2</v>
      </c>
      <c r="G314" s="4">
        <v>5929632300</v>
      </c>
      <c r="H314" s="4">
        <v>136726.09</v>
      </c>
      <c r="I314">
        <f t="shared" si="13"/>
        <v>0.522639549640464</v>
      </c>
      <c r="J314">
        <f t="shared" si="14"/>
        <v>0.994094844633115</v>
      </c>
      <c r="K314">
        <f t="shared" si="15"/>
        <v>0.519553281898958</v>
      </c>
    </row>
    <row r="315" spans="1:11">
      <c r="A315" s="1" t="s">
        <v>200</v>
      </c>
      <c r="B315" s="1">
        <v>2014</v>
      </c>
      <c r="C315" s="10">
        <v>38000607</v>
      </c>
      <c r="D315" s="4">
        <v>0.87</v>
      </c>
      <c r="E315" s="2">
        <v>860.1</v>
      </c>
      <c r="F315" s="11">
        <v>269.12</v>
      </c>
      <c r="G315" s="4">
        <v>6435631000</v>
      </c>
      <c r="H315" s="4">
        <v>137646.41</v>
      </c>
      <c r="I315">
        <f t="shared" si="13"/>
        <v>0.517355677868251</v>
      </c>
      <c r="J315">
        <f t="shared" si="14"/>
        <v>0.99409527876909</v>
      </c>
      <c r="K315">
        <f t="shared" si="15"/>
        <v>0.514300836813211</v>
      </c>
    </row>
    <row r="316" spans="1:11">
      <c r="A316" s="1" t="s">
        <v>200</v>
      </c>
      <c r="B316" s="1">
        <v>2015</v>
      </c>
      <c r="C316" s="10">
        <v>40131243</v>
      </c>
      <c r="D316" s="4">
        <v>0.83</v>
      </c>
      <c r="E316" s="2">
        <v>867.44</v>
      </c>
      <c r="F316" s="11">
        <v>273.33</v>
      </c>
      <c r="G316" s="4">
        <v>6888582200</v>
      </c>
      <c r="H316" s="4">
        <v>138326.41</v>
      </c>
      <c r="I316">
        <f t="shared" si="13"/>
        <v>0.484235307131312</v>
      </c>
      <c r="J316">
        <f t="shared" si="14"/>
        <v>0.994174237624689</v>
      </c>
      <c r="K316">
        <f t="shared" si="15"/>
        <v>0.481414267298229</v>
      </c>
    </row>
    <row r="317" spans="1:11">
      <c r="A317" s="1" t="s">
        <v>200</v>
      </c>
      <c r="B317" s="1">
        <v>2016</v>
      </c>
      <c r="C317" s="10">
        <v>43018200</v>
      </c>
      <c r="D317" s="4">
        <v>0.9</v>
      </c>
      <c r="E317" s="2">
        <v>876</v>
      </c>
      <c r="F317" s="11">
        <v>269.6</v>
      </c>
      <c r="G317" s="4">
        <v>7463950600</v>
      </c>
      <c r="H317" s="4">
        <v>139232.18</v>
      </c>
      <c r="I317">
        <f t="shared" si="13"/>
        <v>0.53058887341978</v>
      </c>
      <c r="J317">
        <f t="shared" si="14"/>
        <v>0.994236537417598</v>
      </c>
      <c r="K317">
        <f t="shared" si="15"/>
        <v>0.527530844301186</v>
      </c>
    </row>
    <row r="318" spans="1:11">
      <c r="A318" s="1" t="s">
        <v>200</v>
      </c>
      <c r="B318" s="1">
        <v>2017</v>
      </c>
      <c r="C318" s="10">
        <v>46367700</v>
      </c>
      <c r="D318" s="4">
        <v>0.88</v>
      </c>
      <c r="E318" s="2">
        <v>883</v>
      </c>
      <c r="F318" s="11">
        <v>268.5</v>
      </c>
      <c r="G318" s="4">
        <v>8320359500</v>
      </c>
      <c r="H318" s="4">
        <v>140011</v>
      </c>
      <c r="I318">
        <f t="shared" si="13"/>
        <v>0.519684586362304</v>
      </c>
      <c r="J318">
        <f t="shared" si="14"/>
        <v>0.994427199930484</v>
      </c>
      <c r="K318">
        <f t="shared" si="15"/>
        <v>0.516788488063298</v>
      </c>
    </row>
    <row r="319" spans="1:11">
      <c r="A319" s="1" t="s">
        <v>200</v>
      </c>
      <c r="B319" s="1">
        <v>2018</v>
      </c>
      <c r="C319" s="10">
        <v>49305800</v>
      </c>
      <c r="D319" s="4">
        <v>0.97</v>
      </c>
      <c r="E319" s="2">
        <v>891</v>
      </c>
      <c r="F319" s="11">
        <v>260.63</v>
      </c>
      <c r="G319" s="4">
        <v>9192811300</v>
      </c>
      <c r="H319" s="4">
        <v>140541</v>
      </c>
      <c r="I319">
        <f t="shared" si="13"/>
        <v>0.587046719610124</v>
      </c>
      <c r="J319">
        <f t="shared" si="14"/>
        <v>0.994636482965771</v>
      </c>
      <c r="K319">
        <f t="shared" si="15"/>
        <v>0.583898084529607</v>
      </c>
    </row>
    <row r="320" spans="1:11">
      <c r="A320" s="1" t="s">
        <v>200</v>
      </c>
      <c r="B320" s="1">
        <v>2019</v>
      </c>
      <c r="C320" s="10">
        <v>43700000</v>
      </c>
      <c r="D320" s="4">
        <v>0.58</v>
      </c>
      <c r="E320" s="2">
        <v>894</v>
      </c>
      <c r="F320" s="11">
        <v>244.45</v>
      </c>
      <c r="G320" s="4">
        <v>9865152000</v>
      </c>
      <c r="H320" s="4">
        <v>141008</v>
      </c>
      <c r="I320">
        <f t="shared" si="13"/>
        <v>0.374234813760334</v>
      </c>
      <c r="J320">
        <f t="shared" si="14"/>
        <v>0.995570265921904</v>
      </c>
      <c r="K320">
        <f t="shared" si="15"/>
        <v>0.37257705305261</v>
      </c>
    </row>
    <row r="321" spans="1:11">
      <c r="A321" s="1" t="s">
        <v>200</v>
      </c>
      <c r="B321" s="1">
        <v>2020</v>
      </c>
      <c r="C321" s="10">
        <v>44943100</v>
      </c>
      <c r="D321">
        <v>0.19</v>
      </c>
      <c r="E321" s="2">
        <v>897</v>
      </c>
      <c r="F321" s="11">
        <v>245.56</v>
      </c>
      <c r="G321" s="4">
        <v>10135670000</v>
      </c>
      <c r="H321" s="4">
        <v>141212</v>
      </c>
      <c r="I321">
        <f t="shared" si="13"/>
        <v>0.121807810618479</v>
      </c>
      <c r="J321">
        <f t="shared" si="14"/>
        <v>0.995565848138308</v>
      </c>
      <c r="K321">
        <f t="shared" si="15"/>
        <v>0.121267696288257</v>
      </c>
    </row>
    <row r="322" spans="1:11">
      <c r="A322" s="1" t="s">
        <v>205</v>
      </c>
      <c r="B322" s="1">
        <v>2011</v>
      </c>
      <c r="C322" s="10">
        <v>23043100</v>
      </c>
      <c r="D322" s="4">
        <v>0.51</v>
      </c>
      <c r="E322" s="2">
        <v>559.5</v>
      </c>
      <c r="F322" s="11">
        <v>230.35</v>
      </c>
      <c r="G322" s="4">
        <v>4879401800</v>
      </c>
      <c r="H322" s="4">
        <v>134915.54</v>
      </c>
      <c r="I322">
        <f t="shared" si="13"/>
        <v>0.533880237032933</v>
      </c>
      <c r="J322">
        <f t="shared" si="14"/>
        <v>0.995277474382208</v>
      </c>
      <c r="K322">
        <f t="shared" si="15"/>
        <v>0.531358973936712</v>
      </c>
    </row>
    <row r="323" spans="1:11">
      <c r="A323" s="1" t="s">
        <v>205</v>
      </c>
      <c r="B323" s="1">
        <v>2012</v>
      </c>
      <c r="C323" s="10">
        <v>25470100</v>
      </c>
      <c r="D323" s="4">
        <v>0.44</v>
      </c>
      <c r="E323" s="2">
        <v>558.9</v>
      </c>
      <c r="F323" s="11">
        <v>243.78</v>
      </c>
      <c r="G323" s="4">
        <v>5385799500</v>
      </c>
      <c r="H323" s="4">
        <v>135922.37</v>
      </c>
      <c r="I323">
        <f t="shared" ref="I323:I386" si="16">(D323/E323)/(F323/H323)</f>
        <v>0.438946340470682</v>
      </c>
      <c r="J323">
        <f t="shared" ref="J323:J386" si="17">1-C323/G323</f>
        <v>0.995270878539017</v>
      </c>
      <c r="K323">
        <f t="shared" si="15"/>
        <v>0.436870509911742</v>
      </c>
    </row>
    <row r="324" spans="1:11">
      <c r="A324" s="1" t="s">
        <v>205</v>
      </c>
      <c r="B324" s="1">
        <v>2013</v>
      </c>
      <c r="C324" s="10">
        <v>27907000</v>
      </c>
      <c r="D324" s="4">
        <v>0.77</v>
      </c>
      <c r="E324" s="2">
        <v>558.8</v>
      </c>
      <c r="F324" s="11">
        <v>259.2</v>
      </c>
      <c r="G324" s="4">
        <v>5929632300</v>
      </c>
      <c r="H324" s="4">
        <v>136726.09</v>
      </c>
      <c r="I324">
        <f t="shared" si="16"/>
        <v>0.726859924844464</v>
      </c>
      <c r="J324">
        <f t="shared" si="17"/>
        <v>0.995293637347462</v>
      </c>
      <c r="K324">
        <f t="shared" si="15"/>
        <v>0.72343905844055</v>
      </c>
    </row>
    <row r="325" spans="1:11">
      <c r="A325" s="1" t="s">
        <v>205</v>
      </c>
      <c r="B325" s="1">
        <v>2014</v>
      </c>
      <c r="C325" s="10">
        <v>30021852</v>
      </c>
      <c r="D325" s="4">
        <v>0.65</v>
      </c>
      <c r="E325" s="2">
        <v>562.3</v>
      </c>
      <c r="F325" s="11">
        <v>269.12</v>
      </c>
      <c r="G325" s="4">
        <v>6435631000</v>
      </c>
      <c r="H325" s="4">
        <v>137646.41</v>
      </c>
      <c r="I325">
        <f t="shared" si="16"/>
        <v>0.591240516776159</v>
      </c>
      <c r="J325">
        <f t="shared" si="17"/>
        <v>0.995335056966442</v>
      </c>
      <c r="K325">
        <f t="shared" si="15"/>
        <v>0.588482413446267</v>
      </c>
    </row>
    <row r="326" spans="1:11">
      <c r="A326" s="1" t="s">
        <v>205</v>
      </c>
      <c r="B326" s="1">
        <v>2015</v>
      </c>
      <c r="C326" s="10">
        <v>31583900</v>
      </c>
      <c r="D326" s="4">
        <v>0.49</v>
      </c>
      <c r="E326" s="2">
        <v>565.71</v>
      </c>
      <c r="F326" s="11">
        <v>273.33</v>
      </c>
      <c r="G326" s="4">
        <v>6888582200</v>
      </c>
      <c r="H326" s="4">
        <v>138326.41</v>
      </c>
      <c r="I326">
        <f t="shared" si="16"/>
        <v>0.438349008615068</v>
      </c>
      <c r="J326">
        <f t="shared" si="17"/>
        <v>0.99541503620295</v>
      </c>
      <c r="K326">
        <f t="shared" si="15"/>
        <v>0.436339194280095</v>
      </c>
    </row>
    <row r="327" spans="1:11">
      <c r="A327" s="1" t="s">
        <v>205</v>
      </c>
      <c r="B327" s="1">
        <v>2016</v>
      </c>
      <c r="C327" s="10">
        <v>33167900</v>
      </c>
      <c r="D327" s="4">
        <v>0.48</v>
      </c>
      <c r="E327" s="2">
        <v>569</v>
      </c>
      <c r="F327" s="11">
        <v>269.6</v>
      </c>
      <c r="G327" s="4">
        <v>7463950600</v>
      </c>
      <c r="H327" s="4">
        <v>139232.18</v>
      </c>
      <c r="I327">
        <f t="shared" si="16"/>
        <v>0.435661022252585</v>
      </c>
      <c r="J327">
        <f t="shared" si="17"/>
        <v>0.995556254083461</v>
      </c>
      <c r="K327">
        <f t="shared" si="15"/>
        <v>0.433725055363955</v>
      </c>
    </row>
    <row r="328" spans="1:11">
      <c r="A328" s="1" t="s">
        <v>205</v>
      </c>
      <c r="B328" s="1">
        <v>2017</v>
      </c>
      <c r="C328" s="10">
        <v>35783900</v>
      </c>
      <c r="D328" s="4">
        <v>0.45</v>
      </c>
      <c r="E328" s="2">
        <v>571</v>
      </c>
      <c r="F328" s="11">
        <v>268.5</v>
      </c>
      <c r="G328" s="4">
        <v>8320359500</v>
      </c>
      <c r="H328" s="4">
        <v>140011</v>
      </c>
      <c r="I328">
        <f t="shared" si="16"/>
        <v>0.410955003962469</v>
      </c>
      <c r="J328">
        <f t="shared" si="17"/>
        <v>0.995699236313046</v>
      </c>
      <c r="K328">
        <f t="shared" si="15"/>
        <v>0.409187583604455</v>
      </c>
    </row>
    <row r="329" spans="1:11">
      <c r="A329" s="1" t="s">
        <v>205</v>
      </c>
      <c r="B329" s="1">
        <v>2018</v>
      </c>
      <c r="C329" s="10">
        <v>36515300</v>
      </c>
      <c r="D329" s="4">
        <v>0.28</v>
      </c>
      <c r="E329" s="2">
        <v>573</v>
      </c>
      <c r="F329" s="11">
        <v>260.63</v>
      </c>
      <c r="G329" s="4">
        <v>9192811300</v>
      </c>
      <c r="H329" s="4">
        <v>140541</v>
      </c>
      <c r="I329">
        <f t="shared" si="16"/>
        <v>0.263500864698968</v>
      </c>
      <c r="J329">
        <f t="shared" si="17"/>
        <v>0.996027841885539</v>
      </c>
      <c r="K329">
        <f t="shared" si="15"/>
        <v>0.262454197601087</v>
      </c>
    </row>
    <row r="330" spans="1:11">
      <c r="A330" s="1" t="s">
        <v>205</v>
      </c>
      <c r="B330" s="1">
        <v>2019</v>
      </c>
      <c r="C330" s="10">
        <v>26640000</v>
      </c>
      <c r="D330" s="4">
        <v>0.43</v>
      </c>
      <c r="E330" s="2">
        <v>573</v>
      </c>
      <c r="F330" s="11">
        <v>244.45</v>
      </c>
      <c r="G330" s="4">
        <v>9865152000</v>
      </c>
      <c r="H330" s="4">
        <v>141008</v>
      </c>
      <c r="I330">
        <f t="shared" si="16"/>
        <v>0.432880023788131</v>
      </c>
      <c r="J330">
        <f t="shared" si="17"/>
        <v>0.997299585449875</v>
      </c>
      <c r="K330">
        <f t="shared" si="15"/>
        <v>0.431711068273435</v>
      </c>
    </row>
    <row r="331" spans="1:11">
      <c r="A331" s="1" t="s">
        <v>205</v>
      </c>
      <c r="B331" s="1">
        <v>2020</v>
      </c>
      <c r="C331" s="10">
        <v>27664600</v>
      </c>
      <c r="D331">
        <v>0.58</v>
      </c>
      <c r="E331" s="2">
        <v>573</v>
      </c>
      <c r="F331" s="11">
        <v>245.56</v>
      </c>
      <c r="G331" s="4">
        <v>10135670000</v>
      </c>
      <c r="H331" s="4">
        <v>141212</v>
      </c>
      <c r="I331">
        <f t="shared" si="16"/>
        <v>0.582086263914486</v>
      </c>
      <c r="J331">
        <f t="shared" si="17"/>
        <v>0.997270570174443</v>
      </c>
      <c r="K331">
        <f t="shared" si="15"/>
        <v>0.580497500304711</v>
      </c>
    </row>
    <row r="332" spans="1:11">
      <c r="A332" s="1" t="s">
        <v>210</v>
      </c>
      <c r="B332" s="1">
        <v>2011</v>
      </c>
      <c r="C332" s="10">
        <v>21109500</v>
      </c>
      <c r="D332" s="4">
        <v>0.45</v>
      </c>
      <c r="E332" s="2">
        <v>253.8</v>
      </c>
      <c r="F332" s="11">
        <v>230.35</v>
      </c>
      <c r="G332" s="4">
        <v>4879401800</v>
      </c>
      <c r="H332" s="4">
        <v>134915.54</v>
      </c>
      <c r="I332">
        <f t="shared" si="16"/>
        <v>1.0384716750797</v>
      </c>
      <c r="J332">
        <f t="shared" si="17"/>
        <v>0.995673752466952</v>
      </c>
      <c r="K332">
        <f t="shared" ref="K332:K395" si="18">I332*J332</f>
        <v>1.03397898955725</v>
      </c>
    </row>
    <row r="333" spans="1:11">
      <c r="A333" s="1" t="s">
        <v>210</v>
      </c>
      <c r="B333" s="1">
        <v>2012</v>
      </c>
      <c r="C333" s="10">
        <v>23378600</v>
      </c>
      <c r="D333" s="4">
        <v>0.63</v>
      </c>
      <c r="E333" s="2">
        <v>253.6</v>
      </c>
      <c r="F333" s="11">
        <v>243.78</v>
      </c>
      <c r="G333" s="4">
        <v>5385799500</v>
      </c>
      <c r="H333" s="4">
        <v>135922.37</v>
      </c>
      <c r="I333">
        <f t="shared" si="16"/>
        <v>1.38510968511713</v>
      </c>
      <c r="J333">
        <f t="shared" si="17"/>
        <v>0.995659214569722</v>
      </c>
      <c r="K333">
        <f t="shared" si="18"/>
        <v>1.37909722117664</v>
      </c>
    </row>
    <row r="334" spans="1:11">
      <c r="A334" s="1" t="s">
        <v>210</v>
      </c>
      <c r="B334" s="1">
        <v>2013</v>
      </c>
      <c r="C334" s="10">
        <v>25496900</v>
      </c>
      <c r="D334" s="4">
        <v>0.86</v>
      </c>
      <c r="E334" s="2">
        <v>253.8</v>
      </c>
      <c r="F334" s="11">
        <v>259.2</v>
      </c>
      <c r="G334" s="4">
        <v>5929632300</v>
      </c>
      <c r="H334" s="4">
        <v>136726.09</v>
      </c>
      <c r="I334">
        <f t="shared" si="16"/>
        <v>1.78740607883626</v>
      </c>
      <c r="J334">
        <f t="shared" si="17"/>
        <v>0.995700087507956</v>
      </c>
      <c r="K334">
        <f t="shared" si="18"/>
        <v>1.77972038910951</v>
      </c>
    </row>
    <row r="335" spans="1:11">
      <c r="A335" s="1" t="s">
        <v>210</v>
      </c>
      <c r="B335" s="1">
        <v>2014</v>
      </c>
      <c r="C335" s="10">
        <v>27903400</v>
      </c>
      <c r="D335" s="4">
        <v>1.26</v>
      </c>
      <c r="E335" s="2">
        <v>254.8</v>
      </c>
      <c r="F335" s="11">
        <v>269.12</v>
      </c>
      <c r="G335" s="4">
        <v>6435631000</v>
      </c>
      <c r="H335" s="4">
        <v>137646.41</v>
      </c>
      <c r="I335">
        <f t="shared" si="16"/>
        <v>2.52923996893416</v>
      </c>
      <c r="J335">
        <f t="shared" si="17"/>
        <v>0.995664232458325</v>
      </c>
      <c r="K335">
        <f t="shared" si="18"/>
        <v>2.51827377237174</v>
      </c>
    </row>
    <row r="336" spans="1:11">
      <c r="A336" s="1" t="s">
        <v>210</v>
      </c>
      <c r="B336" s="1">
        <v>2015</v>
      </c>
      <c r="C336" s="10">
        <v>30015700</v>
      </c>
      <c r="D336" s="4">
        <v>1.2</v>
      </c>
      <c r="E336" s="2">
        <v>254.75</v>
      </c>
      <c r="F336" s="11">
        <v>273.33</v>
      </c>
      <c r="G336" s="4">
        <v>6888582200</v>
      </c>
      <c r="H336" s="4">
        <v>138326.41</v>
      </c>
      <c r="I336">
        <f t="shared" si="16"/>
        <v>2.38388256751402</v>
      </c>
      <c r="J336">
        <f t="shared" si="17"/>
        <v>0.995642688273358</v>
      </c>
      <c r="K336">
        <f t="shared" si="18"/>
        <v>2.37349524804765</v>
      </c>
    </row>
    <row r="337" spans="1:11">
      <c r="A337" s="1" t="s">
        <v>210</v>
      </c>
      <c r="B337" s="1">
        <v>2016</v>
      </c>
      <c r="C337" s="10">
        <v>32122000</v>
      </c>
      <c r="D337" s="4">
        <v>1.2</v>
      </c>
      <c r="E337" s="2">
        <v>256</v>
      </c>
      <c r="F337" s="11">
        <v>269.6</v>
      </c>
      <c r="G337" s="4">
        <v>7463950600</v>
      </c>
      <c r="H337" s="4">
        <v>139232.18</v>
      </c>
      <c r="I337">
        <f t="shared" si="16"/>
        <v>2.42081173497774</v>
      </c>
      <c r="J337">
        <f t="shared" si="17"/>
        <v>0.995696380948716</v>
      </c>
      <c r="K337">
        <f t="shared" si="18"/>
        <v>2.41039348347552</v>
      </c>
    </row>
    <row r="338" spans="1:11">
      <c r="A338" s="1" t="s">
        <v>210</v>
      </c>
      <c r="B338" s="1">
        <v>2017</v>
      </c>
      <c r="C338" s="10">
        <v>35129100</v>
      </c>
      <c r="D338" s="4">
        <v>0.96</v>
      </c>
      <c r="E338" s="2">
        <v>256</v>
      </c>
      <c r="F338" s="11">
        <v>268.5</v>
      </c>
      <c r="G338" s="4">
        <v>8320359500</v>
      </c>
      <c r="H338" s="4">
        <v>140011</v>
      </c>
      <c r="I338">
        <f t="shared" si="16"/>
        <v>1.95546089385475</v>
      </c>
      <c r="J338">
        <f t="shared" si="17"/>
        <v>0.995777934835628</v>
      </c>
      <c r="K338">
        <f t="shared" si="18"/>
        <v>1.94720481053451</v>
      </c>
    </row>
    <row r="339" spans="1:11">
      <c r="A339" s="1" t="s">
        <v>210</v>
      </c>
      <c r="B339" s="1">
        <v>2018</v>
      </c>
      <c r="C339" s="10">
        <v>36414800</v>
      </c>
      <c r="D339" s="4">
        <v>0.7</v>
      </c>
      <c r="E339" s="2">
        <v>257</v>
      </c>
      <c r="F339" s="11">
        <v>260.63</v>
      </c>
      <c r="G339" s="4">
        <v>9192811300</v>
      </c>
      <c r="H339" s="4">
        <v>140541</v>
      </c>
      <c r="I339">
        <f t="shared" si="16"/>
        <v>1.46873536451857</v>
      </c>
      <c r="J339">
        <f t="shared" si="17"/>
        <v>0.99603877434099</v>
      </c>
      <c r="K339">
        <f t="shared" si="18"/>
        <v>1.46291737230634</v>
      </c>
    </row>
    <row r="340" spans="1:11">
      <c r="A340" s="1" t="s">
        <v>210</v>
      </c>
      <c r="B340" s="1">
        <v>2019</v>
      </c>
      <c r="C340" s="10">
        <v>29640000</v>
      </c>
      <c r="D340" s="4">
        <v>0.37</v>
      </c>
      <c r="E340" s="2">
        <v>257</v>
      </c>
      <c r="F340" s="11">
        <v>244.45</v>
      </c>
      <c r="G340" s="4">
        <v>9865152000</v>
      </c>
      <c r="H340" s="4">
        <v>141008</v>
      </c>
      <c r="I340">
        <f t="shared" si="16"/>
        <v>0.830466870358536</v>
      </c>
      <c r="J340">
        <f t="shared" si="17"/>
        <v>0.996995484712248</v>
      </c>
      <c r="K340">
        <f t="shared" si="18"/>
        <v>0.827971719950572</v>
      </c>
    </row>
    <row r="341" spans="1:11">
      <c r="A341" s="1" t="s">
        <v>210</v>
      </c>
      <c r="B341" s="1">
        <v>2020</v>
      </c>
      <c r="C341" s="10">
        <v>30177900</v>
      </c>
      <c r="D341">
        <v>0.04</v>
      </c>
      <c r="E341" s="2">
        <v>257</v>
      </c>
      <c r="F341" s="11">
        <v>245.56</v>
      </c>
      <c r="G341" s="4">
        <v>10135670000</v>
      </c>
      <c r="H341" s="4">
        <v>141212</v>
      </c>
      <c r="I341">
        <f t="shared" si="16"/>
        <v>0.0895036707964579</v>
      </c>
      <c r="J341">
        <f t="shared" si="17"/>
        <v>0.997022604327094</v>
      </c>
      <c r="K341">
        <f t="shared" si="18"/>
        <v>0.0892371829543194</v>
      </c>
    </row>
    <row r="342" spans="1:11">
      <c r="A342" s="1" t="s">
        <v>214</v>
      </c>
      <c r="B342" s="1">
        <v>2011</v>
      </c>
      <c r="C342" s="10">
        <v>12140800</v>
      </c>
      <c r="D342" s="4">
        <v>0.17</v>
      </c>
      <c r="E342" s="2">
        <v>289</v>
      </c>
      <c r="F342" s="11">
        <v>230.35</v>
      </c>
      <c r="G342" s="4">
        <v>4879401800</v>
      </c>
      <c r="H342" s="4">
        <v>134915.54</v>
      </c>
      <c r="I342">
        <f t="shared" si="16"/>
        <v>0.344528249849973</v>
      </c>
      <c r="J342">
        <f t="shared" si="17"/>
        <v>0.997511826142295</v>
      </c>
      <c r="K342">
        <f t="shared" si="18"/>
        <v>0.343671003665455</v>
      </c>
    </row>
    <row r="343" spans="1:11">
      <c r="A343" s="1" t="s">
        <v>214</v>
      </c>
      <c r="B343" s="1">
        <v>2012</v>
      </c>
      <c r="C343" s="10">
        <v>13525700</v>
      </c>
      <c r="D343" s="4">
        <v>0.15</v>
      </c>
      <c r="E343" s="2">
        <v>288.1</v>
      </c>
      <c r="F343" s="11">
        <v>243.78</v>
      </c>
      <c r="G343" s="4">
        <v>5385799500</v>
      </c>
      <c r="H343" s="4">
        <v>135922.37</v>
      </c>
      <c r="I343">
        <f t="shared" si="16"/>
        <v>0.290295876221637</v>
      </c>
      <c r="J343">
        <f t="shared" si="17"/>
        <v>0.997488636552475</v>
      </c>
      <c r="K343">
        <f t="shared" si="18"/>
        <v>0.289566837769127</v>
      </c>
    </row>
    <row r="344" spans="1:11">
      <c r="A344" s="1" t="s">
        <v>214</v>
      </c>
      <c r="B344" s="1">
        <v>2013</v>
      </c>
      <c r="C344" s="10">
        <v>15001600</v>
      </c>
      <c r="D344" s="4">
        <v>0.16</v>
      </c>
      <c r="E344" s="2">
        <v>290.1</v>
      </c>
      <c r="F344" s="11">
        <v>259.2</v>
      </c>
      <c r="G344" s="4">
        <v>5929632300</v>
      </c>
      <c r="H344" s="4">
        <v>136726.09</v>
      </c>
      <c r="I344">
        <f t="shared" si="16"/>
        <v>0.290930096475885</v>
      </c>
      <c r="J344">
        <f t="shared" si="17"/>
        <v>0.997470062351084</v>
      </c>
      <c r="K344">
        <f t="shared" si="18"/>
        <v>0.290194061471608</v>
      </c>
    </row>
    <row r="345" spans="1:11">
      <c r="A345" s="1" t="s">
        <v>214</v>
      </c>
      <c r="B345" s="1">
        <v>2014</v>
      </c>
      <c r="C345" s="10">
        <v>16118700</v>
      </c>
      <c r="D345" s="4">
        <v>0.16</v>
      </c>
      <c r="E345" s="2">
        <v>293.9</v>
      </c>
      <c r="F345" s="11">
        <v>269.12</v>
      </c>
      <c r="G345" s="4">
        <v>6435631000</v>
      </c>
      <c r="H345" s="4">
        <v>137646.41</v>
      </c>
      <c r="I345">
        <f t="shared" si="16"/>
        <v>0.278444927962507</v>
      </c>
      <c r="J345">
        <f t="shared" si="17"/>
        <v>0.997495397110244</v>
      </c>
      <c r="K345">
        <f t="shared" si="18"/>
        <v>0.277747533991294</v>
      </c>
    </row>
    <row r="346" spans="1:11">
      <c r="A346" s="1" t="s">
        <v>214</v>
      </c>
      <c r="B346" s="1">
        <v>2015</v>
      </c>
      <c r="C346" s="10">
        <v>16708000</v>
      </c>
      <c r="D346" s="4">
        <v>0.19</v>
      </c>
      <c r="E346" s="2">
        <v>295.95</v>
      </c>
      <c r="F346" s="11">
        <v>273.33</v>
      </c>
      <c r="G346" s="4">
        <v>6888582200</v>
      </c>
      <c r="H346" s="4">
        <v>138326.41</v>
      </c>
      <c r="I346">
        <f t="shared" si="16"/>
        <v>0.324902505981014</v>
      </c>
      <c r="J346">
        <f t="shared" si="17"/>
        <v>0.99757453718125</v>
      </c>
      <c r="K346">
        <f t="shared" si="18"/>
        <v>0.324114467033038</v>
      </c>
    </row>
    <row r="347" spans="1:11">
      <c r="A347" s="1" t="s">
        <v>214</v>
      </c>
      <c r="B347" s="1">
        <v>2016</v>
      </c>
      <c r="C347" s="10">
        <v>18024900</v>
      </c>
      <c r="D347" s="4">
        <v>0.26</v>
      </c>
      <c r="E347" s="2">
        <v>300</v>
      </c>
      <c r="F347" s="11">
        <v>269.6</v>
      </c>
      <c r="G347" s="4">
        <v>7463950600</v>
      </c>
      <c r="H347" s="4">
        <v>139232.18</v>
      </c>
      <c r="I347">
        <f t="shared" si="16"/>
        <v>0.447581191889219</v>
      </c>
      <c r="J347">
        <f t="shared" si="17"/>
        <v>0.997585072441396</v>
      </c>
      <c r="K347">
        <f t="shared" si="18"/>
        <v>0.446500315734212</v>
      </c>
    </row>
    <row r="348" spans="1:11">
      <c r="A348" s="1" t="s">
        <v>214</v>
      </c>
      <c r="B348" s="1">
        <v>2017</v>
      </c>
      <c r="C348" s="10">
        <v>20088800</v>
      </c>
      <c r="D348" s="4">
        <v>0.94</v>
      </c>
      <c r="E348" s="2">
        <v>304</v>
      </c>
      <c r="F348" s="11">
        <v>268.5</v>
      </c>
      <c r="G348" s="4">
        <v>8320359500</v>
      </c>
      <c r="H348" s="4">
        <v>140011</v>
      </c>
      <c r="I348">
        <f t="shared" si="16"/>
        <v>1.61239757914339</v>
      </c>
      <c r="J348">
        <f t="shared" si="17"/>
        <v>0.997585585094009</v>
      </c>
      <c r="K348">
        <f t="shared" si="18"/>
        <v>1.60850458239392</v>
      </c>
    </row>
    <row r="349" spans="1:11">
      <c r="A349" s="1" t="s">
        <v>214</v>
      </c>
      <c r="B349" s="1">
        <v>2018</v>
      </c>
      <c r="C349" s="10">
        <v>22021700</v>
      </c>
      <c r="D349" s="4">
        <v>0.47</v>
      </c>
      <c r="E349" s="2">
        <v>307</v>
      </c>
      <c r="F349" s="11">
        <v>260.63</v>
      </c>
      <c r="G349" s="4">
        <v>9192811300</v>
      </c>
      <c r="H349" s="4">
        <v>140541</v>
      </c>
      <c r="I349">
        <f t="shared" si="16"/>
        <v>0.825539993858529</v>
      </c>
      <c r="J349">
        <f t="shared" si="17"/>
        <v>0.997604465132445</v>
      </c>
      <c r="K349">
        <f t="shared" si="18"/>
        <v>0.82356238401868</v>
      </c>
    </row>
    <row r="350" spans="1:11">
      <c r="A350" s="1" t="s">
        <v>214</v>
      </c>
      <c r="B350" s="1">
        <v>2019</v>
      </c>
      <c r="C350" s="10">
        <v>19490000</v>
      </c>
      <c r="D350" s="4">
        <v>0.36</v>
      </c>
      <c r="E350" s="2">
        <v>308</v>
      </c>
      <c r="F350" s="11">
        <v>244.45</v>
      </c>
      <c r="G350" s="4">
        <v>9865152000</v>
      </c>
      <c r="H350" s="4">
        <v>141008</v>
      </c>
      <c r="I350">
        <f t="shared" si="16"/>
        <v>0.674225998995891</v>
      </c>
      <c r="J350">
        <f t="shared" si="17"/>
        <v>0.998024358874552</v>
      </c>
      <c r="K350">
        <f t="shared" si="18"/>
        <v>0.672893970384428</v>
      </c>
    </row>
    <row r="351" spans="1:11">
      <c r="A351" s="1" t="s">
        <v>214</v>
      </c>
      <c r="B351" s="1">
        <v>2020</v>
      </c>
      <c r="C351" s="10">
        <v>20064300</v>
      </c>
      <c r="D351">
        <v>0.25</v>
      </c>
      <c r="E351" s="2">
        <v>309</v>
      </c>
      <c r="F351" s="11">
        <v>245.56</v>
      </c>
      <c r="G351" s="4">
        <v>10135670000</v>
      </c>
      <c r="H351" s="4">
        <v>141212</v>
      </c>
      <c r="I351">
        <f t="shared" si="16"/>
        <v>0.465259777400681</v>
      </c>
      <c r="J351">
        <f t="shared" si="17"/>
        <v>0.998020426868673</v>
      </c>
      <c r="K351">
        <f t="shared" si="18"/>
        <v>0.464338761646252</v>
      </c>
    </row>
    <row r="352" spans="1:11">
      <c r="A352" s="1" t="s">
        <v>219</v>
      </c>
      <c r="B352" s="1">
        <v>2011</v>
      </c>
      <c r="C352" s="10">
        <v>27704500</v>
      </c>
      <c r="D352" s="4">
        <v>0.76</v>
      </c>
      <c r="E352" s="2">
        <v>1081</v>
      </c>
      <c r="F352" s="11">
        <v>230.35</v>
      </c>
      <c r="G352" s="4">
        <v>4879401800</v>
      </c>
      <c r="H352" s="4">
        <v>134915.54</v>
      </c>
      <c r="I352">
        <f t="shared" si="16"/>
        <v>0.4117765946403</v>
      </c>
      <c r="J352">
        <f t="shared" si="17"/>
        <v>0.994322152358922</v>
      </c>
      <c r="K352">
        <f t="shared" si="18"/>
        <v>0.409438589873771</v>
      </c>
    </row>
    <row r="353" spans="1:11">
      <c r="A353" s="1" t="s">
        <v>219</v>
      </c>
      <c r="B353" s="1">
        <v>2012</v>
      </c>
      <c r="C353" s="10">
        <v>30128100</v>
      </c>
      <c r="D353" s="4">
        <v>0.79</v>
      </c>
      <c r="E353" s="2">
        <v>1083.8</v>
      </c>
      <c r="F353" s="11">
        <v>243.78</v>
      </c>
      <c r="G353" s="4">
        <v>5385799500</v>
      </c>
      <c r="H353" s="4">
        <v>135922.37</v>
      </c>
      <c r="I353">
        <f t="shared" si="16"/>
        <v>0.406416012377243</v>
      </c>
      <c r="J353">
        <f t="shared" si="17"/>
        <v>0.994406011586581</v>
      </c>
      <c r="K353">
        <f t="shared" si="18"/>
        <v>0.404142525912976</v>
      </c>
    </row>
    <row r="354" spans="1:11">
      <c r="A354" s="1" t="s">
        <v>219</v>
      </c>
      <c r="B354" s="1">
        <v>2013</v>
      </c>
      <c r="C354" s="10">
        <v>33368100</v>
      </c>
      <c r="D354" s="4">
        <v>1.64</v>
      </c>
      <c r="E354" s="2">
        <v>1090.4</v>
      </c>
      <c r="F354" s="11">
        <v>259.2</v>
      </c>
      <c r="G354" s="4">
        <v>5929632300</v>
      </c>
      <c r="H354" s="4">
        <v>136726.09</v>
      </c>
      <c r="I354">
        <f t="shared" si="16"/>
        <v>0.793367493693559</v>
      </c>
      <c r="J354">
        <f t="shared" si="17"/>
        <v>0.994372652752853</v>
      </c>
      <c r="K354">
        <f t="shared" si="18"/>
        <v>0.788902939311946</v>
      </c>
    </row>
    <row r="355" spans="1:11">
      <c r="A355" s="1" t="s">
        <v>219</v>
      </c>
      <c r="B355" s="1">
        <v>2014</v>
      </c>
      <c r="C355" s="10">
        <v>35698000</v>
      </c>
      <c r="D355" s="4">
        <v>1.67</v>
      </c>
      <c r="E355" s="2">
        <v>1113.2</v>
      </c>
      <c r="F355" s="11">
        <v>269.12</v>
      </c>
      <c r="G355" s="4">
        <v>6435631000</v>
      </c>
      <c r="H355" s="4">
        <v>137646.41</v>
      </c>
      <c r="I355">
        <f t="shared" si="16"/>
        <v>0.767294682155396</v>
      </c>
      <c r="J355">
        <f t="shared" si="17"/>
        <v>0.994453069170684</v>
      </c>
      <c r="K355">
        <f t="shared" si="18"/>
        <v>0.763038551627778</v>
      </c>
    </row>
    <row r="356" spans="1:11">
      <c r="A356" s="1" t="s">
        <v>219</v>
      </c>
      <c r="B356" s="1">
        <v>2015</v>
      </c>
      <c r="C356" s="10">
        <v>37631700</v>
      </c>
      <c r="D356" s="4">
        <v>1.53</v>
      </c>
      <c r="E356" s="2">
        <v>1124.04</v>
      </c>
      <c r="F356" s="11">
        <v>273.33</v>
      </c>
      <c r="G356" s="4">
        <v>6888582200</v>
      </c>
      <c r="H356" s="4">
        <v>138326.41</v>
      </c>
      <c r="I356">
        <f t="shared" si="16"/>
        <v>0.688854451082346</v>
      </c>
      <c r="J356">
        <f t="shared" si="17"/>
        <v>0.994537090665769</v>
      </c>
      <c r="K356">
        <f t="shared" si="18"/>
        <v>0.685091301671601</v>
      </c>
    </row>
    <row r="357" spans="1:11">
      <c r="A357" s="1" t="s">
        <v>219</v>
      </c>
      <c r="B357" s="1">
        <v>2016</v>
      </c>
      <c r="C357" s="10">
        <v>40267500</v>
      </c>
      <c r="D357" s="4">
        <v>2.12</v>
      </c>
      <c r="E357" s="2">
        <v>1141</v>
      </c>
      <c r="F357" s="11">
        <v>269.6</v>
      </c>
      <c r="G357" s="4">
        <v>7463950600</v>
      </c>
      <c r="H357" s="4">
        <v>139232.18</v>
      </c>
      <c r="I357">
        <f t="shared" si="16"/>
        <v>0.959555174413615</v>
      </c>
      <c r="J357">
        <f t="shared" si="17"/>
        <v>0.994605068795605</v>
      </c>
      <c r="K357">
        <f t="shared" si="18"/>
        <v>0.954378440260833</v>
      </c>
    </row>
    <row r="358" spans="1:11">
      <c r="A358" s="1" t="s">
        <v>219</v>
      </c>
      <c r="B358" s="1">
        <v>2017</v>
      </c>
      <c r="C358" s="10">
        <v>43301100</v>
      </c>
      <c r="D358" s="4">
        <v>2.29</v>
      </c>
      <c r="E358" s="2">
        <v>1162</v>
      </c>
      <c r="F358" s="11">
        <v>268.5</v>
      </c>
      <c r="G358" s="4">
        <v>8320359500</v>
      </c>
      <c r="H358" s="4">
        <v>140011</v>
      </c>
      <c r="I358">
        <f t="shared" si="16"/>
        <v>1.02765472103898</v>
      </c>
      <c r="J358">
        <f t="shared" si="17"/>
        <v>0.994795765735843</v>
      </c>
      <c r="K358">
        <f t="shared" si="18"/>
        <v>1.02230656512803</v>
      </c>
    </row>
    <row r="359" spans="1:11">
      <c r="A359" s="1" t="s">
        <v>219</v>
      </c>
      <c r="B359" s="1">
        <v>2018</v>
      </c>
      <c r="C359" s="10">
        <v>47178000</v>
      </c>
      <c r="D359" s="4">
        <v>2.15</v>
      </c>
      <c r="E359" s="2">
        <v>1180</v>
      </c>
      <c r="F359" s="11">
        <v>260.63</v>
      </c>
      <c r="G359" s="4">
        <v>9192811300</v>
      </c>
      <c r="H359" s="4">
        <v>140541</v>
      </c>
      <c r="I359">
        <f t="shared" si="16"/>
        <v>0.982505721143747</v>
      </c>
      <c r="J359">
        <f t="shared" si="17"/>
        <v>0.994867946435494</v>
      </c>
      <c r="K359">
        <f t="shared" si="18"/>
        <v>0.977463449155404</v>
      </c>
    </row>
    <row r="360" spans="1:11">
      <c r="A360" s="1" t="s">
        <v>219</v>
      </c>
      <c r="B360" s="1">
        <v>2019</v>
      </c>
      <c r="C360" s="10">
        <v>46000000</v>
      </c>
      <c r="D360" s="4">
        <v>1.37</v>
      </c>
      <c r="E360" s="2">
        <v>1190</v>
      </c>
      <c r="F360" s="11">
        <v>244.45</v>
      </c>
      <c r="G360" s="4">
        <v>9865152000</v>
      </c>
      <c r="H360" s="4">
        <v>141008</v>
      </c>
      <c r="I360">
        <f t="shared" si="16"/>
        <v>0.664090575481573</v>
      </c>
      <c r="J360">
        <f t="shared" si="17"/>
        <v>0.995337122023056</v>
      </c>
      <c r="K360">
        <f t="shared" si="18"/>
        <v>0.660994002162465</v>
      </c>
    </row>
    <row r="361" spans="1:11">
      <c r="A361" s="1" t="s">
        <v>219</v>
      </c>
      <c r="B361" s="1">
        <v>2020</v>
      </c>
      <c r="C361" s="10">
        <v>48052500</v>
      </c>
      <c r="D361">
        <v>0.59</v>
      </c>
      <c r="E361" s="2">
        <v>1200</v>
      </c>
      <c r="F361" s="11">
        <v>245.56</v>
      </c>
      <c r="G361" s="4">
        <v>10135670000</v>
      </c>
      <c r="H361" s="4">
        <v>141212</v>
      </c>
      <c r="I361">
        <f t="shared" si="16"/>
        <v>0.282738366726394</v>
      </c>
      <c r="J361">
        <f t="shared" si="17"/>
        <v>0.995259070194669</v>
      </c>
      <c r="K361">
        <f t="shared" si="18"/>
        <v>0.28139792397647</v>
      </c>
    </row>
    <row r="362" spans="1:11">
      <c r="A362" s="1" t="s">
        <v>223</v>
      </c>
      <c r="B362" s="1">
        <v>2011</v>
      </c>
      <c r="C362" s="10">
        <v>19507100</v>
      </c>
      <c r="D362" s="4">
        <v>0.58</v>
      </c>
      <c r="E362" s="2">
        <v>576</v>
      </c>
      <c r="F362" s="11">
        <v>230.35</v>
      </c>
      <c r="G362" s="4">
        <v>4879401800</v>
      </c>
      <c r="H362" s="4">
        <v>134915.54</v>
      </c>
      <c r="I362">
        <f t="shared" si="16"/>
        <v>0.589765372139015</v>
      </c>
      <c r="J362">
        <f t="shared" si="17"/>
        <v>0.996002153378719</v>
      </c>
      <c r="K362">
        <f t="shared" si="18"/>
        <v>0.587407580638661</v>
      </c>
    </row>
    <row r="363" spans="1:11">
      <c r="A363" s="1" t="s">
        <v>223</v>
      </c>
      <c r="B363" s="1">
        <v>2012</v>
      </c>
      <c r="C363" s="10">
        <v>22305600</v>
      </c>
      <c r="D363" s="4">
        <v>0.74</v>
      </c>
      <c r="E363" s="2">
        <v>577.5</v>
      </c>
      <c r="F363" s="11">
        <v>243.78</v>
      </c>
      <c r="G363" s="4">
        <v>5385799500</v>
      </c>
      <c r="H363" s="4">
        <v>135922.37</v>
      </c>
      <c r="I363">
        <f t="shared" si="16"/>
        <v>0.714451244273543</v>
      </c>
      <c r="J363">
        <f t="shared" si="17"/>
        <v>0.995858442186717</v>
      </c>
      <c r="K363">
        <f t="shared" si="18"/>
        <v>0.711492303140612</v>
      </c>
    </row>
    <row r="364" spans="1:11">
      <c r="A364" s="1" t="s">
        <v>223</v>
      </c>
      <c r="B364" s="1">
        <v>2013</v>
      </c>
      <c r="C364" s="10">
        <v>24605900</v>
      </c>
      <c r="D364" s="4">
        <v>1</v>
      </c>
      <c r="E364" s="2">
        <v>578.8</v>
      </c>
      <c r="F364" s="11">
        <v>259.2</v>
      </c>
      <c r="G364" s="4">
        <v>5929632300</v>
      </c>
      <c r="H364" s="4">
        <v>136726.09</v>
      </c>
      <c r="I364">
        <f t="shared" si="16"/>
        <v>0.911355617091983</v>
      </c>
      <c r="J364">
        <f t="shared" si="17"/>
        <v>0.995850349776326</v>
      </c>
      <c r="K364">
        <f t="shared" si="18"/>
        <v>0.90757381005167</v>
      </c>
    </row>
    <row r="365" spans="1:11">
      <c r="A365" s="1" t="s">
        <v>223</v>
      </c>
      <c r="B365" s="1">
        <v>2014</v>
      </c>
      <c r="C365" s="10">
        <v>25960800</v>
      </c>
      <c r="D365" s="4">
        <v>1</v>
      </c>
      <c r="E365" s="2">
        <v>583.2</v>
      </c>
      <c r="F365" s="11">
        <v>269.12</v>
      </c>
      <c r="G365" s="4">
        <v>6435631000</v>
      </c>
      <c r="H365" s="4">
        <v>137646.41</v>
      </c>
      <c r="I365">
        <f t="shared" si="16"/>
        <v>0.877003647207012</v>
      </c>
      <c r="J365">
        <f t="shared" si="17"/>
        <v>0.995966083201476</v>
      </c>
      <c r="K365">
        <f t="shared" si="18"/>
        <v>0.873465887462177</v>
      </c>
    </row>
    <row r="366" spans="1:11">
      <c r="A366" s="1" t="s">
        <v>223</v>
      </c>
      <c r="B366" s="1">
        <v>2015</v>
      </c>
      <c r="C366" s="10">
        <v>27509400</v>
      </c>
      <c r="D366" s="4">
        <v>0.79</v>
      </c>
      <c r="E366" s="2">
        <v>587.27</v>
      </c>
      <c r="F366" s="11">
        <v>273.33</v>
      </c>
      <c r="G366" s="4">
        <v>6888582200</v>
      </c>
      <c r="H366" s="4">
        <v>138326.41</v>
      </c>
      <c r="I366">
        <f t="shared" si="16"/>
        <v>0.680780456488803</v>
      </c>
      <c r="J366">
        <f t="shared" si="17"/>
        <v>0.996006522212945</v>
      </c>
      <c r="K366">
        <f t="shared" si="18"/>
        <v>0.678061774857954</v>
      </c>
    </row>
    <row r="367" spans="1:11">
      <c r="A367" s="1" t="s">
        <v>223</v>
      </c>
      <c r="B367" s="1">
        <v>2016</v>
      </c>
      <c r="C367" s="10">
        <v>29329900</v>
      </c>
      <c r="D367" s="4">
        <v>0.79</v>
      </c>
      <c r="E367" s="2">
        <v>593</v>
      </c>
      <c r="F367" s="11">
        <v>269.6</v>
      </c>
      <c r="G367" s="4">
        <v>7463950600</v>
      </c>
      <c r="H367" s="4">
        <v>139232.18</v>
      </c>
      <c r="I367">
        <f t="shared" si="16"/>
        <v>0.688005853403456</v>
      </c>
      <c r="J367">
        <f t="shared" si="17"/>
        <v>0.996070458987229</v>
      </c>
      <c r="K367">
        <f t="shared" si="18"/>
        <v>0.68530230618548</v>
      </c>
    </row>
    <row r="368" spans="1:11">
      <c r="A368" s="1" t="s">
        <v>223</v>
      </c>
      <c r="B368" s="1">
        <v>2017</v>
      </c>
      <c r="C368" s="10">
        <v>31416600</v>
      </c>
      <c r="D368" s="4">
        <v>0.67</v>
      </c>
      <c r="E368" s="2">
        <v>595</v>
      </c>
      <c r="F368" s="11">
        <v>268.5</v>
      </c>
      <c r="G368" s="4">
        <v>8320359500</v>
      </c>
      <c r="H368" s="4">
        <v>140011</v>
      </c>
      <c r="I368">
        <f t="shared" si="16"/>
        <v>0.587186016305964</v>
      </c>
      <c r="J368">
        <f t="shared" si="17"/>
        <v>0.996224129498251</v>
      </c>
      <c r="K368">
        <f t="shared" si="18"/>
        <v>0.584968877947954</v>
      </c>
    </row>
    <row r="369" spans="1:11">
      <c r="A369" s="1" t="s">
        <v>223</v>
      </c>
      <c r="B369" s="1">
        <v>2018</v>
      </c>
      <c r="C369" s="10">
        <v>33803000</v>
      </c>
      <c r="D369" s="4">
        <v>0.8</v>
      </c>
      <c r="E369" s="2">
        <v>598</v>
      </c>
      <c r="F369" s="11">
        <v>260.63</v>
      </c>
      <c r="G369" s="4">
        <v>9192811300</v>
      </c>
      <c r="H369" s="4">
        <v>140541</v>
      </c>
      <c r="I369">
        <f t="shared" si="16"/>
        <v>0.721385549319202</v>
      </c>
      <c r="J369">
        <f t="shared" si="17"/>
        <v>0.996322887645915</v>
      </c>
      <c r="K369">
        <f t="shared" si="18"/>
        <v>0.718732933603742</v>
      </c>
    </row>
    <row r="370" spans="1:11">
      <c r="A370" s="1" t="s">
        <v>223</v>
      </c>
      <c r="B370" s="1">
        <v>2019</v>
      </c>
      <c r="C370" s="10">
        <v>30220000</v>
      </c>
      <c r="D370" s="4">
        <v>0.62</v>
      </c>
      <c r="E370" s="2">
        <v>599</v>
      </c>
      <c r="F370" s="11">
        <v>244.45</v>
      </c>
      <c r="G370" s="4">
        <v>9865152000</v>
      </c>
      <c r="H370" s="4">
        <v>141008</v>
      </c>
      <c r="I370">
        <f t="shared" si="16"/>
        <v>0.597060827157555</v>
      </c>
      <c r="J370">
        <f t="shared" si="17"/>
        <v>0.996936691902973</v>
      </c>
      <c r="K370">
        <f t="shared" si="18"/>
        <v>0.595231845891306</v>
      </c>
    </row>
    <row r="371" spans="1:11">
      <c r="A371" s="1" t="s">
        <v>223</v>
      </c>
      <c r="B371" s="1">
        <v>2020</v>
      </c>
      <c r="C371" s="10">
        <v>30789900</v>
      </c>
      <c r="D371">
        <v>0.44</v>
      </c>
      <c r="E371" s="2">
        <v>600</v>
      </c>
      <c r="F371" s="11">
        <v>245.56</v>
      </c>
      <c r="G371" s="4">
        <v>10135670000</v>
      </c>
      <c r="H371" s="4">
        <v>141212</v>
      </c>
      <c r="I371">
        <f t="shared" si="16"/>
        <v>0.421711462235978</v>
      </c>
      <c r="J371">
        <f t="shared" si="17"/>
        <v>0.996962223513591</v>
      </c>
      <c r="K371">
        <f t="shared" si="18"/>
        <v>0.420430397071948</v>
      </c>
    </row>
    <row r="372" spans="1:11">
      <c r="A372" s="1" t="s">
        <v>227</v>
      </c>
      <c r="B372" s="1">
        <v>2011</v>
      </c>
      <c r="C372" s="10">
        <v>19194200</v>
      </c>
      <c r="D372" s="4">
        <v>0.57</v>
      </c>
      <c r="E372" s="2">
        <v>604.2</v>
      </c>
      <c r="F372" s="11">
        <v>230.35</v>
      </c>
      <c r="G372" s="4">
        <v>4879401800</v>
      </c>
      <c r="H372" s="4">
        <v>134915.54</v>
      </c>
      <c r="I372">
        <f t="shared" si="16"/>
        <v>0.552545306363163</v>
      </c>
      <c r="J372">
        <f t="shared" si="17"/>
        <v>0.996066280091957</v>
      </c>
      <c r="K372">
        <f t="shared" si="18"/>
        <v>0.550371747891427</v>
      </c>
    </row>
    <row r="373" spans="1:11">
      <c r="A373" s="1" t="s">
        <v>227</v>
      </c>
      <c r="B373" s="1">
        <v>2012</v>
      </c>
      <c r="C373" s="10">
        <v>21467500</v>
      </c>
      <c r="D373" s="4">
        <v>0.57</v>
      </c>
      <c r="E373" s="2">
        <v>594.5</v>
      </c>
      <c r="F373" s="11">
        <v>243.78</v>
      </c>
      <c r="G373" s="4">
        <v>5385799500</v>
      </c>
      <c r="H373" s="4">
        <v>135922.37</v>
      </c>
      <c r="I373">
        <f t="shared" si="16"/>
        <v>0.534583884558324</v>
      </c>
      <c r="J373">
        <f t="shared" si="17"/>
        <v>0.996014055109181</v>
      </c>
      <c r="K373">
        <f t="shared" si="18"/>
        <v>0.532453062654955</v>
      </c>
    </row>
    <row r="374" spans="1:11">
      <c r="A374" s="1" t="s">
        <v>227</v>
      </c>
      <c r="B374" s="1">
        <v>2013</v>
      </c>
      <c r="C374" s="10">
        <v>23658700</v>
      </c>
      <c r="D374" s="4">
        <v>0.61</v>
      </c>
      <c r="E374" s="2">
        <v>597.5</v>
      </c>
      <c r="F374" s="11">
        <v>259.2</v>
      </c>
      <c r="G374" s="4">
        <v>5929632300</v>
      </c>
      <c r="H374" s="4">
        <v>136726.09</v>
      </c>
      <c r="I374">
        <f t="shared" si="16"/>
        <v>0.538528041866832</v>
      </c>
      <c r="J374">
        <f t="shared" si="17"/>
        <v>0.996010089866787</v>
      </c>
      <c r="K374">
        <f t="shared" si="18"/>
        <v>0.536379363375568</v>
      </c>
    </row>
    <row r="375" spans="1:11">
      <c r="A375" s="1" t="s">
        <v>227</v>
      </c>
      <c r="B375" s="1">
        <v>2014</v>
      </c>
      <c r="C375" s="10">
        <v>25164000</v>
      </c>
      <c r="D375" s="4">
        <v>0.6</v>
      </c>
      <c r="E375" s="2">
        <v>612.1</v>
      </c>
      <c r="F375" s="11">
        <v>269.12</v>
      </c>
      <c r="G375" s="4">
        <v>6435631000</v>
      </c>
      <c r="H375" s="4">
        <v>137646.41</v>
      </c>
      <c r="I375">
        <f t="shared" si="16"/>
        <v>0.501357811192089</v>
      </c>
      <c r="J375">
        <f t="shared" si="17"/>
        <v>0.996089893904731</v>
      </c>
      <c r="K375">
        <f t="shared" si="18"/>
        <v>0.499397448958636</v>
      </c>
    </row>
    <row r="376" spans="1:11">
      <c r="A376" s="1" t="s">
        <v>227</v>
      </c>
      <c r="B376" s="1">
        <v>2015</v>
      </c>
      <c r="C376" s="10">
        <v>26636200</v>
      </c>
      <c r="D376" s="4">
        <v>0.66</v>
      </c>
      <c r="E376" s="2">
        <v>622.3</v>
      </c>
      <c r="F376" s="11">
        <v>273.33</v>
      </c>
      <c r="G376" s="4">
        <v>6888582200</v>
      </c>
      <c r="H376" s="4">
        <v>138326.41</v>
      </c>
      <c r="I376">
        <f t="shared" si="16"/>
        <v>0.536737499985229</v>
      </c>
      <c r="J376">
        <f t="shared" si="17"/>
        <v>0.99613328269495</v>
      </c>
      <c r="K376">
        <f t="shared" si="18"/>
        <v>0.534662087805767</v>
      </c>
    </row>
    <row r="377" spans="1:11">
      <c r="A377" s="1" t="s">
        <v>227</v>
      </c>
      <c r="B377" s="1">
        <v>2016</v>
      </c>
      <c r="C377" s="10">
        <v>28591800</v>
      </c>
      <c r="D377" s="4">
        <v>0.5</v>
      </c>
      <c r="E377" s="2">
        <v>633</v>
      </c>
      <c r="F377" s="11">
        <v>269.6</v>
      </c>
      <c r="G377" s="4">
        <v>7463950600</v>
      </c>
      <c r="H377" s="4">
        <v>139232.18</v>
      </c>
      <c r="I377">
        <f t="shared" si="16"/>
        <v>0.407930360817735</v>
      </c>
      <c r="J377">
        <f t="shared" si="17"/>
        <v>0.996169347637429</v>
      </c>
      <c r="K377">
        <f t="shared" si="18"/>
        <v>0.406367721417304</v>
      </c>
    </row>
    <row r="378" spans="1:11">
      <c r="A378" s="1" t="s">
        <v>227</v>
      </c>
      <c r="B378" s="1">
        <v>2017</v>
      </c>
      <c r="C378" s="10">
        <v>30135500</v>
      </c>
      <c r="D378" s="4">
        <v>0.69</v>
      </c>
      <c r="E378" s="2">
        <v>640</v>
      </c>
      <c r="F378" s="11">
        <v>268.5</v>
      </c>
      <c r="G378" s="4">
        <v>8320359500</v>
      </c>
      <c r="H378" s="4">
        <v>140011</v>
      </c>
      <c r="I378">
        <f t="shared" si="16"/>
        <v>0.56219500698324</v>
      </c>
      <c r="J378">
        <f t="shared" si="17"/>
        <v>0.996378101210651</v>
      </c>
      <c r="K378">
        <f t="shared" si="18"/>
        <v>0.56015879356807</v>
      </c>
    </row>
    <row r="379" spans="1:11">
      <c r="A379" s="1" t="s">
        <v>227</v>
      </c>
      <c r="B379" s="1">
        <v>2018</v>
      </c>
      <c r="C379" s="10">
        <v>31521500</v>
      </c>
      <c r="D379" s="4">
        <v>0.61</v>
      </c>
      <c r="E379" s="2">
        <v>645</v>
      </c>
      <c r="F379" s="11">
        <v>260.63</v>
      </c>
      <c r="G379" s="4">
        <v>9192811300</v>
      </c>
      <c r="H379" s="4">
        <v>140541</v>
      </c>
      <c r="I379">
        <f t="shared" si="16"/>
        <v>0.509974846280346</v>
      </c>
      <c r="J379">
        <f t="shared" si="17"/>
        <v>0.996571070701734</v>
      </c>
      <c r="K379">
        <f t="shared" si="18"/>
        <v>0.508226178588556</v>
      </c>
    </row>
    <row r="380" spans="1:11">
      <c r="A380" s="1" t="s">
        <v>227</v>
      </c>
      <c r="B380" s="1">
        <v>2019</v>
      </c>
      <c r="C380" s="10">
        <v>22600000</v>
      </c>
      <c r="D380" s="4">
        <v>0.32</v>
      </c>
      <c r="E380" s="2">
        <v>647</v>
      </c>
      <c r="F380" s="11">
        <v>244.45</v>
      </c>
      <c r="G380" s="4">
        <v>9865152000</v>
      </c>
      <c r="H380" s="4">
        <v>141008</v>
      </c>
      <c r="I380">
        <f t="shared" si="16"/>
        <v>0.285298447797677</v>
      </c>
      <c r="J380">
        <f t="shared" si="17"/>
        <v>0.997709107776545</v>
      </c>
      <c r="K380">
        <f t="shared" si="18"/>
        <v>0.284644859802254</v>
      </c>
    </row>
    <row r="381" spans="1:11">
      <c r="A381" s="1" t="s">
        <v>227</v>
      </c>
      <c r="B381" s="1">
        <v>2020</v>
      </c>
      <c r="C381" s="10">
        <v>23168400</v>
      </c>
      <c r="D381">
        <v>0.03</v>
      </c>
      <c r="E381" s="2">
        <v>649</v>
      </c>
      <c r="F381" s="11">
        <v>245.56</v>
      </c>
      <c r="G381" s="4">
        <v>10135670000</v>
      </c>
      <c r="H381" s="4">
        <v>141212</v>
      </c>
      <c r="I381">
        <f t="shared" si="16"/>
        <v>0.0265821764961745</v>
      </c>
      <c r="J381">
        <f t="shared" si="17"/>
        <v>0.997714171830772</v>
      </c>
      <c r="K381">
        <f t="shared" si="18"/>
        <v>0.0265214142083402</v>
      </c>
    </row>
    <row r="382" spans="1:11">
      <c r="A382" s="1" t="s">
        <v>231</v>
      </c>
      <c r="B382" s="1">
        <v>2011</v>
      </c>
      <c r="C382" s="10">
        <v>18175833</v>
      </c>
      <c r="D382" s="4">
        <v>0.25</v>
      </c>
      <c r="E382" s="2">
        <v>380.7</v>
      </c>
      <c r="F382" s="11">
        <v>230.35</v>
      </c>
      <c r="G382" s="4">
        <v>4879401800</v>
      </c>
      <c r="H382" s="4">
        <v>134915.54</v>
      </c>
      <c r="I382">
        <f t="shared" si="16"/>
        <v>0.384619138918409</v>
      </c>
      <c r="J382">
        <f t="shared" si="17"/>
        <v>0.996274987438009</v>
      </c>
      <c r="K382">
        <f t="shared" si="18"/>
        <v>0.383186427794356</v>
      </c>
    </row>
    <row r="383" spans="1:11">
      <c r="A383" s="1" t="s">
        <v>231</v>
      </c>
      <c r="B383" s="1">
        <v>2012</v>
      </c>
      <c r="C383" s="10">
        <v>19877262</v>
      </c>
      <c r="D383" s="4">
        <v>0.23</v>
      </c>
      <c r="E383" s="2">
        <v>380.9</v>
      </c>
      <c r="F383" s="11">
        <v>243.78</v>
      </c>
      <c r="G383" s="4">
        <v>5385799500</v>
      </c>
      <c r="H383" s="4">
        <v>135922.37</v>
      </c>
      <c r="I383">
        <f t="shared" si="16"/>
        <v>0.336674116497319</v>
      </c>
      <c r="J383">
        <f t="shared" si="17"/>
        <v>0.996309320092588</v>
      </c>
      <c r="K383">
        <f t="shared" si="18"/>
        <v>0.335431560100217</v>
      </c>
    </row>
    <row r="384" spans="1:11">
      <c r="A384" s="1" t="s">
        <v>231</v>
      </c>
      <c r="B384" s="1">
        <v>2013</v>
      </c>
      <c r="C384" s="10">
        <v>21557271</v>
      </c>
      <c r="D384" s="4">
        <v>0.23</v>
      </c>
      <c r="E384" s="2">
        <v>381.6</v>
      </c>
      <c r="F384" s="11">
        <v>259.2</v>
      </c>
      <c r="G384" s="4">
        <v>5929632300</v>
      </c>
      <c r="H384" s="4">
        <v>136726.09</v>
      </c>
      <c r="I384">
        <f t="shared" si="16"/>
        <v>0.3179331896482</v>
      </c>
      <c r="J384">
        <f t="shared" si="17"/>
        <v>0.996364484354283</v>
      </c>
      <c r="K384">
        <f t="shared" si="18"/>
        <v>0.316777338562941</v>
      </c>
    </row>
    <row r="385" spans="1:11">
      <c r="A385" s="1" t="s">
        <v>231</v>
      </c>
      <c r="B385" s="1">
        <v>2014</v>
      </c>
      <c r="C385" s="10">
        <v>22767060</v>
      </c>
      <c r="D385" s="4">
        <v>0.25</v>
      </c>
      <c r="E385" s="2">
        <v>386.7</v>
      </c>
      <c r="F385" s="11">
        <v>269.12</v>
      </c>
      <c r="G385" s="4">
        <v>6435631000</v>
      </c>
      <c r="H385" s="4">
        <v>137646.41</v>
      </c>
      <c r="I385">
        <f t="shared" si="16"/>
        <v>0.330662352631969</v>
      </c>
      <c r="J385">
        <f t="shared" si="17"/>
        <v>0.996462342231865</v>
      </c>
      <c r="K385">
        <f t="shared" si="18"/>
        <v>0.329492582391551</v>
      </c>
    </row>
    <row r="386" spans="1:11">
      <c r="A386" s="1" t="s">
        <v>231</v>
      </c>
      <c r="B386" s="1">
        <v>2015</v>
      </c>
      <c r="C386" s="10">
        <v>23553298</v>
      </c>
      <c r="D386" s="4">
        <v>0.32</v>
      </c>
      <c r="E386" s="2">
        <v>389.07</v>
      </c>
      <c r="F386" s="11">
        <v>273.33</v>
      </c>
      <c r="G386" s="4">
        <v>6888582200</v>
      </c>
      <c r="H386" s="4">
        <v>138326.41</v>
      </c>
      <c r="I386">
        <f t="shared" si="16"/>
        <v>0.416236381850187</v>
      </c>
      <c r="J386">
        <f t="shared" si="17"/>
        <v>0.996580820651309</v>
      </c>
      <c r="K386">
        <f t="shared" si="18"/>
        <v>0.414813195009191</v>
      </c>
    </row>
    <row r="387" spans="1:11">
      <c r="A387" s="1" t="s">
        <v>231</v>
      </c>
      <c r="B387" s="1">
        <v>2016</v>
      </c>
      <c r="C387" s="10">
        <v>24701013</v>
      </c>
      <c r="D387" s="4">
        <v>0.29</v>
      </c>
      <c r="E387" s="2">
        <v>392</v>
      </c>
      <c r="F387" s="11">
        <v>269.6</v>
      </c>
      <c r="G387" s="4">
        <v>7463950600</v>
      </c>
      <c r="H387" s="4">
        <v>139232.18</v>
      </c>
      <c r="I387">
        <f t="shared" ref="I387:I450" si="19">(D387/E387)/(F387/H387)</f>
        <v>0.382060083343426</v>
      </c>
      <c r="J387">
        <f t="shared" ref="J387:J450" si="20">1-C387/G387</f>
        <v>0.996690624801295</v>
      </c>
      <c r="K387">
        <f t="shared" si="18"/>
        <v>0.380795703179194</v>
      </c>
    </row>
    <row r="388" spans="1:11">
      <c r="A388" s="1" t="s">
        <v>231</v>
      </c>
      <c r="B388" s="1">
        <v>2017</v>
      </c>
      <c r="C388" s="10">
        <v>26011400</v>
      </c>
      <c r="D388" s="4">
        <v>0.29</v>
      </c>
      <c r="E388" s="2">
        <v>394</v>
      </c>
      <c r="F388" s="11">
        <v>268.5</v>
      </c>
      <c r="G388" s="4">
        <v>8320359500</v>
      </c>
      <c r="H388" s="4">
        <v>140011</v>
      </c>
      <c r="I388">
        <f t="shared" si="19"/>
        <v>0.383812967321744</v>
      </c>
      <c r="J388">
        <f t="shared" si="20"/>
        <v>0.996873764889606</v>
      </c>
      <c r="K388">
        <f t="shared" si="18"/>
        <v>0.382613077747478</v>
      </c>
    </row>
    <row r="389" spans="1:11">
      <c r="A389" s="1" t="s">
        <v>231</v>
      </c>
      <c r="B389" s="1">
        <v>2018</v>
      </c>
      <c r="C389" s="10">
        <v>26405200</v>
      </c>
      <c r="D389" s="4">
        <v>0.19</v>
      </c>
      <c r="E389" s="2">
        <v>397</v>
      </c>
      <c r="F389" s="11">
        <v>260.63</v>
      </c>
      <c r="G389" s="4">
        <v>9192811300</v>
      </c>
      <c r="H389" s="4">
        <v>140541</v>
      </c>
      <c r="I389">
        <f t="shared" si="19"/>
        <v>0.258072500357833</v>
      </c>
      <c r="J389">
        <f t="shared" si="20"/>
        <v>0.997127625147706</v>
      </c>
      <c r="K389">
        <f t="shared" si="18"/>
        <v>0.257331219397736</v>
      </c>
    </row>
    <row r="390" spans="1:11">
      <c r="A390" s="1" t="s">
        <v>231</v>
      </c>
      <c r="B390" s="1">
        <v>2019</v>
      </c>
      <c r="C390" s="10">
        <v>24570000</v>
      </c>
      <c r="D390" s="4">
        <v>0.13</v>
      </c>
      <c r="E390" s="2">
        <v>398</v>
      </c>
      <c r="F390" s="11">
        <v>244.45</v>
      </c>
      <c r="G390" s="4">
        <v>9865152000</v>
      </c>
      <c r="H390" s="4">
        <v>141008</v>
      </c>
      <c r="I390">
        <f t="shared" si="19"/>
        <v>0.188414356503318</v>
      </c>
      <c r="J390">
        <f t="shared" si="20"/>
        <v>0.997509414958837</v>
      </c>
      <c r="K390">
        <f t="shared" si="18"/>
        <v>0.187945094525471</v>
      </c>
    </row>
    <row r="391" spans="1:11">
      <c r="A391" s="1" t="s">
        <v>231</v>
      </c>
      <c r="B391" s="1">
        <v>2020</v>
      </c>
      <c r="C391" s="10">
        <v>25081100</v>
      </c>
      <c r="D391">
        <v>0.07</v>
      </c>
      <c r="E391" s="2">
        <v>399</v>
      </c>
      <c r="F391" s="11">
        <v>245.56</v>
      </c>
      <c r="G391" s="4">
        <v>10135670000</v>
      </c>
      <c r="H391" s="4">
        <v>141212</v>
      </c>
      <c r="I391">
        <f t="shared" si="19"/>
        <v>0.100887909625832</v>
      </c>
      <c r="J391">
        <f t="shared" si="20"/>
        <v>0.997525462056282</v>
      </c>
      <c r="K391">
        <f t="shared" si="18"/>
        <v>0.100638258665401</v>
      </c>
    </row>
    <row r="392" spans="1:11">
      <c r="A392" s="1" t="s">
        <v>235</v>
      </c>
      <c r="B392" s="1">
        <v>2011</v>
      </c>
      <c r="C392" s="10">
        <v>15565200</v>
      </c>
      <c r="D392" s="4">
        <v>0.95</v>
      </c>
      <c r="E392" s="2">
        <v>966.5</v>
      </c>
      <c r="F392" s="11">
        <v>230.35</v>
      </c>
      <c r="G392" s="4">
        <v>4879401800</v>
      </c>
      <c r="H392" s="4">
        <v>134915.54</v>
      </c>
      <c r="I392">
        <f t="shared" si="19"/>
        <v>0.575699041394419</v>
      </c>
      <c r="J392">
        <f t="shared" si="20"/>
        <v>0.996810018801895</v>
      </c>
      <c r="K392">
        <f t="shared" si="18"/>
        <v>0.573862572276603</v>
      </c>
    </row>
    <row r="393" spans="1:11">
      <c r="A393" s="1" t="s">
        <v>235</v>
      </c>
      <c r="B393" s="1">
        <v>2012</v>
      </c>
      <c r="C393" s="10">
        <v>17873557</v>
      </c>
      <c r="D393" s="4">
        <v>1.09</v>
      </c>
      <c r="E393" s="2">
        <v>957.3</v>
      </c>
      <c r="F393" s="11">
        <v>243.78</v>
      </c>
      <c r="G393" s="4">
        <v>5385799500</v>
      </c>
      <c r="H393" s="4">
        <v>135922.37</v>
      </c>
      <c r="I393">
        <f t="shared" si="19"/>
        <v>0.634850264382495</v>
      </c>
      <c r="J393">
        <f t="shared" si="20"/>
        <v>0.996681354922329</v>
      </c>
      <c r="K393">
        <f t="shared" si="18"/>
        <v>0.632743421677544</v>
      </c>
    </row>
    <row r="394" spans="1:11">
      <c r="A394" s="1" t="s">
        <v>235</v>
      </c>
      <c r="B394" s="1">
        <v>2013</v>
      </c>
      <c r="C394" s="10">
        <v>20500100</v>
      </c>
      <c r="D394" s="4">
        <v>1.11</v>
      </c>
      <c r="E394" s="2">
        <v>957.5</v>
      </c>
      <c r="F394" s="11">
        <v>259.2</v>
      </c>
      <c r="G394" s="4">
        <v>5929632300</v>
      </c>
      <c r="H394" s="4">
        <v>136726.09</v>
      </c>
      <c r="I394">
        <f t="shared" si="19"/>
        <v>0.611505817860942</v>
      </c>
      <c r="J394">
        <f t="shared" si="20"/>
        <v>0.996542770451382</v>
      </c>
      <c r="K394">
        <f t="shared" si="18"/>
        <v>0.609391701878281</v>
      </c>
    </row>
    <row r="395" spans="1:11">
      <c r="A395" s="1" t="s">
        <v>235</v>
      </c>
      <c r="B395" s="1">
        <v>2014</v>
      </c>
      <c r="C395" s="10">
        <v>22221900</v>
      </c>
      <c r="D395" s="4">
        <v>1.06</v>
      </c>
      <c r="E395" s="2">
        <v>990.6</v>
      </c>
      <c r="F395" s="11">
        <v>269.12</v>
      </c>
      <c r="G395" s="4">
        <v>6435631000</v>
      </c>
      <c r="H395" s="4">
        <v>137646.41</v>
      </c>
      <c r="I395">
        <f t="shared" si="19"/>
        <v>0.547301270618007</v>
      </c>
      <c r="J395">
        <f t="shared" si="20"/>
        <v>0.996547051874167</v>
      </c>
      <c r="K395">
        <f t="shared" si="18"/>
        <v>0.545411467721361</v>
      </c>
    </row>
    <row r="396" spans="1:11">
      <c r="A396" s="1" t="s">
        <v>235</v>
      </c>
      <c r="B396" s="1">
        <v>2015</v>
      </c>
      <c r="C396" s="10">
        <v>24009600</v>
      </c>
      <c r="D396" s="4">
        <v>1.15</v>
      </c>
      <c r="E396" s="2">
        <v>1003.06</v>
      </c>
      <c r="F396" s="11">
        <v>273.33</v>
      </c>
      <c r="G396" s="4">
        <v>6888582200</v>
      </c>
      <c r="H396" s="4">
        <v>138326.41</v>
      </c>
      <c r="I396">
        <f t="shared" si="19"/>
        <v>0.58021470690132</v>
      </c>
      <c r="J396">
        <f t="shared" si="20"/>
        <v>0.996514580315235</v>
      </c>
      <c r="K396">
        <f t="shared" ref="K396:K459" si="21">I396*J396</f>
        <v>0.578192415140496</v>
      </c>
    </row>
    <row r="397" spans="1:11">
      <c r="A397" s="1" t="s">
        <v>235</v>
      </c>
      <c r="B397" s="1">
        <v>2016</v>
      </c>
      <c r="C397" s="10">
        <v>25602400</v>
      </c>
      <c r="D397" s="4">
        <v>1.1</v>
      </c>
      <c r="E397" s="2">
        <v>1015</v>
      </c>
      <c r="F397" s="11">
        <v>269.6</v>
      </c>
      <c r="G397" s="4">
        <v>7463950600</v>
      </c>
      <c r="H397" s="4">
        <v>139232.18</v>
      </c>
      <c r="I397">
        <f t="shared" si="19"/>
        <v>0.559688493078598</v>
      </c>
      <c r="J397">
        <f t="shared" si="20"/>
        <v>0.996569859398587</v>
      </c>
      <c r="K397">
        <f t="shared" si="21"/>
        <v>0.557768682854346</v>
      </c>
    </row>
    <row r="398" spans="1:11">
      <c r="A398" s="1" t="s">
        <v>235</v>
      </c>
      <c r="B398" s="1">
        <v>2017</v>
      </c>
      <c r="C398" s="10">
        <v>28258100</v>
      </c>
      <c r="D398" s="4">
        <v>1.15</v>
      </c>
      <c r="E398" s="2">
        <v>1019</v>
      </c>
      <c r="F398" s="11">
        <v>268.5</v>
      </c>
      <c r="G398" s="4">
        <v>8320359500</v>
      </c>
      <c r="H398" s="4">
        <v>140011</v>
      </c>
      <c r="I398">
        <f t="shared" si="19"/>
        <v>0.588493301389064</v>
      </c>
      <c r="J398">
        <f t="shared" si="20"/>
        <v>0.996603740499434</v>
      </c>
      <c r="K398">
        <f t="shared" si="21"/>
        <v>0.586494625423202</v>
      </c>
    </row>
    <row r="399" spans="1:11">
      <c r="A399" s="1" t="s">
        <v>235</v>
      </c>
      <c r="B399" s="1">
        <v>2018</v>
      </c>
      <c r="C399" s="10">
        <v>30787800</v>
      </c>
      <c r="D399" s="4">
        <v>1.09</v>
      </c>
      <c r="E399" s="2">
        <v>1025</v>
      </c>
      <c r="F399" s="11">
        <v>260.63</v>
      </c>
      <c r="G399" s="4">
        <v>9192811300</v>
      </c>
      <c r="H399" s="4">
        <v>140541</v>
      </c>
      <c r="I399">
        <f t="shared" si="19"/>
        <v>0.573431132630783</v>
      </c>
      <c r="J399">
        <f t="shared" si="20"/>
        <v>0.996650883065554</v>
      </c>
      <c r="K399">
        <f t="shared" si="21"/>
        <v>0.57151064471375</v>
      </c>
    </row>
    <row r="400" spans="1:11">
      <c r="A400" s="1" t="s">
        <v>235</v>
      </c>
      <c r="B400" s="1">
        <v>2019</v>
      </c>
      <c r="C400" s="10">
        <v>34100000</v>
      </c>
      <c r="D400" s="4">
        <v>0.78</v>
      </c>
      <c r="E400" s="2">
        <v>1026</v>
      </c>
      <c r="F400" s="11">
        <v>244.45</v>
      </c>
      <c r="G400" s="4">
        <v>9865152000</v>
      </c>
      <c r="H400" s="4">
        <v>141008</v>
      </c>
      <c r="I400">
        <f t="shared" si="19"/>
        <v>0.438531660165618</v>
      </c>
      <c r="J400">
        <f t="shared" si="20"/>
        <v>0.996543388282309</v>
      </c>
      <c r="K400">
        <f t="shared" si="21"/>
        <v>0.437015826490512</v>
      </c>
    </row>
    <row r="401" spans="1:11">
      <c r="A401" s="1" t="s">
        <v>235</v>
      </c>
      <c r="B401" s="1">
        <v>2020</v>
      </c>
      <c r="C401" s="10">
        <v>34831100</v>
      </c>
      <c r="D401">
        <v>0.47</v>
      </c>
      <c r="E401" s="2">
        <v>1027</v>
      </c>
      <c r="F401" s="11">
        <v>245.56</v>
      </c>
      <c r="G401" s="4">
        <v>10135670000</v>
      </c>
      <c r="H401" s="4">
        <v>141212</v>
      </c>
      <c r="I401">
        <f t="shared" si="19"/>
        <v>0.263173037865242</v>
      </c>
      <c r="J401">
        <f t="shared" si="20"/>
        <v>0.99656351282155</v>
      </c>
      <c r="K401">
        <f t="shared" si="21"/>
        <v>0.262268647094905</v>
      </c>
    </row>
    <row r="402" spans="1:11">
      <c r="A402" s="1" t="s">
        <v>239</v>
      </c>
      <c r="B402" s="1">
        <v>2011</v>
      </c>
      <c r="C402" s="10">
        <v>49798455</v>
      </c>
      <c r="D402" s="4">
        <v>1.87</v>
      </c>
      <c r="E402" s="2">
        <v>1010.1</v>
      </c>
      <c r="F402" s="11">
        <v>230.35</v>
      </c>
      <c r="G402" s="4">
        <v>4879401800</v>
      </c>
      <c r="H402" s="4">
        <v>134915.54</v>
      </c>
      <c r="I402">
        <f t="shared" si="19"/>
        <v>1.08430383751417</v>
      </c>
      <c r="J402">
        <f t="shared" si="20"/>
        <v>0.989794147512099</v>
      </c>
      <c r="K402">
        <f t="shared" si="21"/>
        <v>1.07323759249643</v>
      </c>
    </row>
    <row r="403" spans="1:11">
      <c r="A403" s="1" t="s">
        <v>239</v>
      </c>
      <c r="B403" s="1">
        <v>2012</v>
      </c>
      <c r="C403" s="10">
        <v>55497869</v>
      </c>
      <c r="D403" s="4">
        <v>2.2</v>
      </c>
      <c r="E403" s="2">
        <v>1072.5</v>
      </c>
      <c r="F403" s="11">
        <v>243.78</v>
      </c>
      <c r="G403" s="4">
        <v>5385799500</v>
      </c>
      <c r="H403" s="4">
        <v>135922.37</v>
      </c>
      <c r="I403">
        <f t="shared" si="19"/>
        <v>1.14371612908654</v>
      </c>
      <c r="J403">
        <f t="shared" si="20"/>
        <v>0.989695518928991</v>
      </c>
      <c r="K403">
        <f t="shared" si="21"/>
        <v>1.13193072788376</v>
      </c>
    </row>
    <row r="404" spans="1:11">
      <c r="A404" s="1" t="s">
        <v>239</v>
      </c>
      <c r="B404" s="1">
        <v>2013</v>
      </c>
      <c r="C404" s="10">
        <v>62019000</v>
      </c>
      <c r="D404" s="4">
        <v>1.65</v>
      </c>
      <c r="E404" s="2">
        <v>919.1</v>
      </c>
      <c r="F404" s="11">
        <v>259.2</v>
      </c>
      <c r="G404" s="4">
        <v>5929632300</v>
      </c>
      <c r="H404" s="4">
        <v>136726.09</v>
      </c>
      <c r="I404">
        <f t="shared" si="19"/>
        <v>0.946972953362186</v>
      </c>
      <c r="J404">
        <f t="shared" si="20"/>
        <v>0.98954083544101</v>
      </c>
      <c r="K404">
        <f t="shared" si="21"/>
        <v>0.937068407410058</v>
      </c>
    </row>
    <row r="405" spans="1:11">
      <c r="A405" s="1" t="s">
        <v>239</v>
      </c>
      <c r="B405" s="1">
        <v>2014</v>
      </c>
      <c r="C405" s="10">
        <v>67769890</v>
      </c>
      <c r="D405" s="4">
        <v>1.96</v>
      </c>
      <c r="E405" s="2">
        <v>937.8</v>
      </c>
      <c r="F405" s="11">
        <v>269.12</v>
      </c>
      <c r="G405" s="4">
        <v>6435631000</v>
      </c>
      <c r="H405" s="4">
        <v>137646.41</v>
      </c>
      <c r="I405">
        <f t="shared" si="19"/>
        <v>1.06896813075305</v>
      </c>
      <c r="J405">
        <f t="shared" si="20"/>
        <v>0.989469581149075</v>
      </c>
      <c r="K405">
        <f t="shared" si="21"/>
        <v>1.05771144859793</v>
      </c>
    </row>
    <row r="406" spans="1:11">
      <c r="A406" s="1" t="s">
        <v>239</v>
      </c>
      <c r="B406" s="1">
        <v>2015</v>
      </c>
      <c r="C406" s="10">
        <v>73115210</v>
      </c>
      <c r="D406" s="4">
        <v>2.04</v>
      </c>
      <c r="E406" s="2">
        <v>810.49</v>
      </c>
      <c r="F406" s="11">
        <v>273.33</v>
      </c>
      <c r="G406" s="4">
        <v>6888582200</v>
      </c>
      <c r="H406" s="4">
        <v>138326.41</v>
      </c>
      <c r="I406">
        <f t="shared" si="19"/>
        <v>1.27379726205892</v>
      </c>
      <c r="J406">
        <f t="shared" si="20"/>
        <v>0.989386029247063</v>
      </c>
      <c r="K406">
        <f t="shared" si="21"/>
        <v>1.26027721517425</v>
      </c>
    </row>
    <row r="407" spans="1:11">
      <c r="A407" s="1" t="s">
        <v>239</v>
      </c>
      <c r="B407" s="1">
        <v>2016</v>
      </c>
      <c r="C407" s="10">
        <v>81139666.2</v>
      </c>
      <c r="D407" s="4">
        <v>2.07</v>
      </c>
      <c r="E407" s="2">
        <v>827</v>
      </c>
      <c r="F407" s="11">
        <v>269.6</v>
      </c>
      <c r="G407" s="4">
        <v>7463950600</v>
      </c>
      <c r="H407" s="4">
        <v>139232.18</v>
      </c>
      <c r="I407">
        <f t="shared" si="19"/>
        <v>1.29266077650081</v>
      </c>
      <c r="J407">
        <f t="shared" si="20"/>
        <v>0.989129126042179</v>
      </c>
      <c r="K407">
        <f t="shared" si="21"/>
        <v>1.27860842412925</v>
      </c>
    </row>
    <row r="408" spans="1:11">
      <c r="A408" s="1" t="s">
        <v>239</v>
      </c>
      <c r="B408" s="1">
        <v>2017</v>
      </c>
      <c r="C408" s="10">
        <v>91937800</v>
      </c>
      <c r="D408" s="4">
        <v>2.35</v>
      </c>
      <c r="E408" s="2">
        <v>842</v>
      </c>
      <c r="F408" s="11">
        <v>268.5</v>
      </c>
      <c r="G408" s="4">
        <v>8320359500</v>
      </c>
      <c r="H408" s="4">
        <v>140011</v>
      </c>
      <c r="I408">
        <f t="shared" si="19"/>
        <v>1.45537073651897</v>
      </c>
      <c r="J408">
        <f t="shared" si="20"/>
        <v>0.988950261103502</v>
      </c>
      <c r="K408">
        <f t="shared" si="21"/>
        <v>1.43928926988283</v>
      </c>
    </row>
    <row r="409" spans="1:11">
      <c r="A409" s="1" t="s">
        <v>239</v>
      </c>
      <c r="B409" s="1">
        <v>2018</v>
      </c>
      <c r="C409" s="10">
        <v>101433173</v>
      </c>
      <c r="D409" s="4">
        <v>3.07</v>
      </c>
      <c r="E409" s="2">
        <v>864</v>
      </c>
      <c r="F409" s="11">
        <v>260.63</v>
      </c>
      <c r="G409" s="4">
        <v>9192811300</v>
      </c>
      <c r="H409" s="4">
        <v>140541</v>
      </c>
      <c r="I409">
        <f t="shared" si="19"/>
        <v>1.91603425140791</v>
      </c>
      <c r="J409">
        <f t="shared" si="20"/>
        <v>0.988966033383063</v>
      </c>
      <c r="K409">
        <f t="shared" si="21"/>
        <v>1.89489279344097</v>
      </c>
    </row>
    <row r="410" spans="1:11">
      <c r="A410" s="1" t="s">
        <v>239</v>
      </c>
      <c r="B410" s="1">
        <v>2019</v>
      </c>
      <c r="C410" s="10">
        <v>115900006</v>
      </c>
      <c r="D410" s="4">
        <v>2.35</v>
      </c>
      <c r="E410" s="2">
        <v>882</v>
      </c>
      <c r="F410" s="11">
        <v>244.45</v>
      </c>
      <c r="G410" s="4">
        <v>9865152000</v>
      </c>
      <c r="H410" s="4">
        <v>141008</v>
      </c>
      <c r="I410">
        <f t="shared" si="19"/>
        <v>1.5369261088222</v>
      </c>
      <c r="J410">
        <f t="shared" si="20"/>
        <v>0.988251574228152</v>
      </c>
      <c r="K410">
        <f t="shared" si="21"/>
        <v>1.51886964651589</v>
      </c>
    </row>
    <row r="411" spans="1:11">
      <c r="A411" s="1" t="s">
        <v>239</v>
      </c>
      <c r="B411" s="1">
        <v>2020</v>
      </c>
      <c r="C411" s="10">
        <v>120030449.881</v>
      </c>
      <c r="D411">
        <v>1.63</v>
      </c>
      <c r="E411" s="2">
        <v>900</v>
      </c>
      <c r="F411" s="11">
        <v>245.56</v>
      </c>
      <c r="G411" s="4">
        <v>10135670000</v>
      </c>
      <c r="H411" s="4">
        <v>141212</v>
      </c>
      <c r="I411">
        <f t="shared" si="19"/>
        <v>1.04149952037067</v>
      </c>
      <c r="J411">
        <f t="shared" si="20"/>
        <v>0.988157620573578</v>
      </c>
      <c r="K411">
        <f t="shared" si="21"/>
        <v>1.02916568787801</v>
      </c>
    </row>
    <row r="412" spans="1:11">
      <c r="A412" s="1" t="s">
        <v>244</v>
      </c>
      <c r="B412" s="1">
        <v>2011</v>
      </c>
      <c r="C412" s="10">
        <v>10724197</v>
      </c>
      <c r="D412" s="4">
        <v>0.9</v>
      </c>
      <c r="E412" s="2">
        <v>543.4</v>
      </c>
      <c r="F412" s="11">
        <v>230.35</v>
      </c>
      <c r="G412" s="4">
        <v>4879401800</v>
      </c>
      <c r="H412" s="4">
        <v>134915.54</v>
      </c>
      <c r="I412">
        <f t="shared" si="19"/>
        <v>0.970055616986489</v>
      </c>
      <c r="J412">
        <f t="shared" si="20"/>
        <v>0.99780214923067</v>
      </c>
      <c r="K412">
        <f t="shared" si="21"/>
        <v>0.967923579502402</v>
      </c>
    </row>
    <row r="413" spans="1:11">
      <c r="A413" s="1" t="s">
        <v>244</v>
      </c>
      <c r="B413" s="1">
        <v>2012</v>
      </c>
      <c r="C413" s="10">
        <v>12070542</v>
      </c>
      <c r="D413" s="4">
        <v>0.99</v>
      </c>
      <c r="E413" s="2">
        <v>544.4</v>
      </c>
      <c r="F413" s="11">
        <v>243.78</v>
      </c>
      <c r="G413" s="4">
        <v>5385799500</v>
      </c>
      <c r="H413" s="4">
        <v>135922.37</v>
      </c>
      <c r="I413">
        <f t="shared" si="19"/>
        <v>1.01393460102938</v>
      </c>
      <c r="J413">
        <f t="shared" si="20"/>
        <v>0.997758820765608</v>
      </c>
      <c r="K413">
        <f t="shared" si="21"/>
        <v>1.01166219185652</v>
      </c>
    </row>
    <row r="414" spans="1:11">
      <c r="A414" s="1" t="s">
        <v>244</v>
      </c>
      <c r="B414" s="1">
        <v>2013</v>
      </c>
      <c r="C414" s="10">
        <v>13635447</v>
      </c>
      <c r="D414" s="4">
        <v>0.54</v>
      </c>
      <c r="E414" s="2">
        <v>553.1</v>
      </c>
      <c r="F414" s="11">
        <v>259.2</v>
      </c>
      <c r="G414" s="4">
        <v>5929632300</v>
      </c>
      <c r="H414" s="4">
        <v>136726.09</v>
      </c>
      <c r="I414">
        <f t="shared" si="19"/>
        <v>0.514999133670825</v>
      </c>
      <c r="J414">
        <f t="shared" si="20"/>
        <v>0.997700456569626</v>
      </c>
      <c r="K414">
        <f t="shared" si="21"/>
        <v>0.513814870796344</v>
      </c>
    </row>
    <row r="415" spans="1:11">
      <c r="A415" s="1" t="s">
        <v>244</v>
      </c>
      <c r="B415" s="1">
        <v>2014</v>
      </c>
      <c r="C415" s="10">
        <v>14920564</v>
      </c>
      <c r="D415" s="4">
        <v>0.54</v>
      </c>
      <c r="E415" s="2">
        <v>553.8</v>
      </c>
      <c r="F415" s="11">
        <v>269.12</v>
      </c>
      <c r="G415" s="4">
        <v>6435631000</v>
      </c>
      <c r="H415" s="4">
        <v>137646.41</v>
      </c>
      <c r="I415">
        <f t="shared" si="19"/>
        <v>0.498723374156031</v>
      </c>
      <c r="J415">
        <f t="shared" si="20"/>
        <v>0.997681569375249</v>
      </c>
      <c r="K415">
        <f t="shared" si="21"/>
        <v>0.497567118612108</v>
      </c>
    </row>
    <row r="416" spans="1:11">
      <c r="A416" s="1" t="s">
        <v>244</v>
      </c>
      <c r="B416" s="1">
        <v>2015</v>
      </c>
      <c r="C416" s="10">
        <v>16058404</v>
      </c>
      <c r="D416" s="4">
        <v>0.61</v>
      </c>
      <c r="E416" s="2">
        <v>553.84</v>
      </c>
      <c r="F416" s="11">
        <v>273.33</v>
      </c>
      <c r="G416" s="4">
        <v>6888582200</v>
      </c>
      <c r="H416" s="4">
        <v>138326.41</v>
      </c>
      <c r="I416">
        <f t="shared" si="19"/>
        <v>0.557395323687436</v>
      </c>
      <c r="J416">
        <f t="shared" si="20"/>
        <v>0.997668837572991</v>
      </c>
      <c r="K416">
        <f t="shared" si="21"/>
        <v>0.556095944651866</v>
      </c>
    </row>
    <row r="417" spans="1:11">
      <c r="A417" s="1" t="s">
        <v>244</v>
      </c>
      <c r="B417" s="1">
        <v>2016</v>
      </c>
      <c r="C417" s="10">
        <v>17551002</v>
      </c>
      <c r="D417" s="4">
        <v>0.52</v>
      </c>
      <c r="E417" s="2">
        <v>559</v>
      </c>
      <c r="F417" s="11">
        <v>269.6</v>
      </c>
      <c r="G417" s="4">
        <v>7463950600</v>
      </c>
      <c r="H417" s="4">
        <v>139232.18</v>
      </c>
      <c r="I417">
        <f t="shared" si="19"/>
        <v>0.480409150507211</v>
      </c>
      <c r="J417">
        <f t="shared" si="20"/>
        <v>0.997648564019167</v>
      </c>
      <c r="K417">
        <f t="shared" si="21"/>
        <v>0.479279499145187</v>
      </c>
    </row>
    <row r="418" spans="1:11">
      <c r="A418" s="1" t="s">
        <v>244</v>
      </c>
      <c r="B418" s="1">
        <v>2017</v>
      </c>
      <c r="C418" s="10">
        <v>18875500</v>
      </c>
      <c r="D418" s="4">
        <v>0.42</v>
      </c>
      <c r="E418" s="2">
        <v>559</v>
      </c>
      <c r="F418" s="11">
        <v>268.5</v>
      </c>
      <c r="G418" s="4">
        <v>8320359500</v>
      </c>
      <c r="H418" s="4">
        <v>140011</v>
      </c>
      <c r="I418">
        <f t="shared" si="19"/>
        <v>0.391791806997731</v>
      </c>
      <c r="J418">
        <f t="shared" si="20"/>
        <v>0.997731408120046</v>
      </c>
      <c r="K418">
        <f t="shared" si="21"/>
        <v>0.390902991285744</v>
      </c>
    </row>
    <row r="419" spans="1:11">
      <c r="A419" s="1" t="s">
        <v>244</v>
      </c>
      <c r="B419" s="1">
        <v>2018</v>
      </c>
      <c r="C419" s="10">
        <v>20022269</v>
      </c>
      <c r="D419" s="4">
        <v>0.89</v>
      </c>
      <c r="E419" s="2">
        <v>560</v>
      </c>
      <c r="F419" s="11">
        <v>260.63</v>
      </c>
      <c r="G419" s="4">
        <v>9192811300</v>
      </c>
      <c r="H419" s="4">
        <v>140541</v>
      </c>
      <c r="I419">
        <f t="shared" si="19"/>
        <v>0.856999591648807</v>
      </c>
      <c r="J419">
        <f t="shared" si="20"/>
        <v>0.997821964538748</v>
      </c>
      <c r="K419">
        <f t="shared" si="21"/>
        <v>0.855133016147917</v>
      </c>
    </row>
    <row r="420" spans="1:11">
      <c r="A420" s="1" t="s">
        <v>244</v>
      </c>
      <c r="B420" s="1">
        <v>2019</v>
      </c>
      <c r="C420" s="10">
        <v>23640000</v>
      </c>
      <c r="D420" s="4">
        <v>0.75</v>
      </c>
      <c r="E420" s="2">
        <v>561</v>
      </c>
      <c r="F420" s="11">
        <v>244.45</v>
      </c>
      <c r="G420" s="4">
        <v>9865152000</v>
      </c>
      <c r="H420" s="4">
        <v>141008</v>
      </c>
      <c r="I420">
        <f t="shared" si="19"/>
        <v>0.771173528263274</v>
      </c>
      <c r="J420">
        <f t="shared" si="20"/>
        <v>0.997603686187501</v>
      </c>
      <c r="K420">
        <f t="shared" si="21"/>
        <v>0.769325554485663</v>
      </c>
    </row>
    <row r="421" spans="1:11">
      <c r="A421" s="1" t="s">
        <v>244</v>
      </c>
      <c r="B421" s="1">
        <v>2020</v>
      </c>
      <c r="C421" s="10">
        <v>23718315.177</v>
      </c>
      <c r="D421">
        <v>0.61</v>
      </c>
      <c r="E421" s="2">
        <v>562</v>
      </c>
      <c r="F421" s="11">
        <v>245.56</v>
      </c>
      <c r="G421" s="4">
        <v>10135670000</v>
      </c>
      <c r="H421" s="4">
        <v>141212</v>
      </c>
      <c r="I421">
        <f t="shared" si="19"/>
        <v>0.6241766223648</v>
      </c>
      <c r="J421">
        <f t="shared" si="20"/>
        <v>0.997659916396548</v>
      </c>
      <c r="K421">
        <f t="shared" si="21"/>
        <v>0.622715996885146</v>
      </c>
    </row>
    <row r="422" spans="1:11">
      <c r="A422" s="1" t="s">
        <v>248</v>
      </c>
      <c r="B422" s="1">
        <v>2011</v>
      </c>
      <c r="C422" s="10">
        <v>27027571</v>
      </c>
      <c r="D422" s="4">
        <v>1.11</v>
      </c>
      <c r="E422" s="2">
        <v>711.1</v>
      </c>
      <c r="F422" s="11">
        <v>230.35</v>
      </c>
      <c r="G422" s="4">
        <v>4879401800</v>
      </c>
      <c r="H422" s="4">
        <v>134915.54</v>
      </c>
      <c r="I422">
        <f t="shared" si="19"/>
        <v>0.914252295692446</v>
      </c>
      <c r="J422">
        <f t="shared" si="20"/>
        <v>0.994460884323976</v>
      </c>
      <c r="K422">
        <f t="shared" si="21"/>
        <v>0.909188146469535</v>
      </c>
    </row>
    <row r="423" spans="1:11">
      <c r="A423" s="1" t="s">
        <v>248</v>
      </c>
      <c r="B423" s="1">
        <v>2012</v>
      </c>
      <c r="C423" s="10">
        <v>29811236</v>
      </c>
      <c r="D423" s="4">
        <v>0.76</v>
      </c>
      <c r="E423" s="2">
        <v>709.7</v>
      </c>
      <c r="F423" s="11">
        <v>243.78</v>
      </c>
      <c r="G423" s="4">
        <v>5385799500</v>
      </c>
      <c r="H423" s="4">
        <v>135922.37</v>
      </c>
      <c r="I423">
        <f t="shared" si="19"/>
        <v>0.597078802066458</v>
      </c>
      <c r="J423">
        <f t="shared" si="20"/>
        <v>0.994464844820161</v>
      </c>
      <c r="K423">
        <f t="shared" si="21"/>
        <v>0.593773878242427</v>
      </c>
    </row>
    <row r="424" spans="1:11">
      <c r="A424" s="1" t="s">
        <v>248</v>
      </c>
      <c r="B424" s="1">
        <v>2013</v>
      </c>
      <c r="C424" s="10">
        <v>31407596</v>
      </c>
      <c r="D424" s="4">
        <v>0.72</v>
      </c>
      <c r="E424" s="2">
        <v>692.3</v>
      </c>
      <c r="F424" s="11">
        <v>259.2</v>
      </c>
      <c r="G424" s="4">
        <v>5929632300</v>
      </c>
      <c r="H424" s="4">
        <v>136726.09</v>
      </c>
      <c r="I424">
        <f t="shared" si="19"/>
        <v>0.548598431957886</v>
      </c>
      <c r="J424">
        <f t="shared" si="20"/>
        <v>0.994703281011202</v>
      </c>
      <c r="K424">
        <f t="shared" si="21"/>
        <v>0.54569266022611</v>
      </c>
    </row>
    <row r="425" spans="1:11">
      <c r="A425" s="1" t="s">
        <v>248</v>
      </c>
      <c r="B425" s="1">
        <v>2014</v>
      </c>
      <c r="C425" s="10">
        <v>32845734</v>
      </c>
      <c r="D425" s="4">
        <v>0.88</v>
      </c>
      <c r="E425" s="2">
        <v>696.2</v>
      </c>
      <c r="F425" s="11">
        <v>269.12</v>
      </c>
      <c r="G425" s="4">
        <v>6435631000</v>
      </c>
      <c r="H425" s="4">
        <v>137646.41</v>
      </c>
      <c r="I425">
        <f t="shared" si="19"/>
        <v>0.646498569096515</v>
      </c>
      <c r="J425">
        <f t="shared" si="20"/>
        <v>0.99489626829133</v>
      </c>
      <c r="K425">
        <f t="shared" si="21"/>
        <v>0.643199013849808</v>
      </c>
    </row>
    <row r="426" spans="1:11">
      <c r="A426" s="1" t="s">
        <v>248</v>
      </c>
      <c r="B426" s="1">
        <v>2015</v>
      </c>
      <c r="C426" s="10">
        <v>34690273</v>
      </c>
      <c r="D426" s="4">
        <v>0.96</v>
      </c>
      <c r="E426" s="2">
        <v>728.45</v>
      </c>
      <c r="F426" s="11">
        <v>273.33</v>
      </c>
      <c r="G426" s="4">
        <v>6888582200</v>
      </c>
      <c r="H426" s="4">
        <v>138326.41</v>
      </c>
      <c r="I426">
        <f t="shared" si="19"/>
        <v>0.666943877080591</v>
      </c>
      <c r="J426">
        <f t="shared" si="20"/>
        <v>0.994964091014258</v>
      </c>
      <c r="K426">
        <f t="shared" si="21"/>
        <v>0.663585208417016</v>
      </c>
    </row>
    <row r="427" spans="1:11">
      <c r="A427" s="1" t="s">
        <v>248</v>
      </c>
      <c r="B427" s="1">
        <v>2016</v>
      </c>
      <c r="C427" s="10">
        <v>38201075</v>
      </c>
      <c r="D427" s="4">
        <v>0.94</v>
      </c>
      <c r="E427" s="2">
        <v>737</v>
      </c>
      <c r="F427" s="11">
        <v>269.6</v>
      </c>
      <c r="G427" s="4">
        <v>7463950600</v>
      </c>
      <c r="H427" s="4">
        <v>139232.18</v>
      </c>
      <c r="I427">
        <f t="shared" si="19"/>
        <v>0.658688529969521</v>
      </c>
      <c r="J427">
        <f t="shared" si="20"/>
        <v>0.994881922851955</v>
      </c>
      <c r="K427">
        <f t="shared" si="21"/>
        <v>0.655317311256604</v>
      </c>
    </row>
    <row r="428" spans="1:11">
      <c r="A428" s="1" t="s">
        <v>248</v>
      </c>
      <c r="B428" s="1">
        <v>2017</v>
      </c>
      <c r="C428" s="10">
        <v>42901900</v>
      </c>
      <c r="D428" s="4">
        <v>0.95</v>
      </c>
      <c r="E428" s="2">
        <v>737</v>
      </c>
      <c r="F428" s="11">
        <v>268.5</v>
      </c>
      <c r="G428" s="4">
        <v>8320359500</v>
      </c>
      <c r="H428" s="4">
        <v>140011</v>
      </c>
      <c r="I428">
        <f t="shared" si="19"/>
        <v>0.672162044020628</v>
      </c>
      <c r="J428">
        <f t="shared" si="20"/>
        <v>0.994843744431956</v>
      </c>
      <c r="K428">
        <f t="shared" si="21"/>
        <v>0.668696204738519</v>
      </c>
    </row>
    <row r="429" spans="1:11">
      <c r="A429" s="1" t="s">
        <v>248</v>
      </c>
      <c r="B429" s="1">
        <v>2018</v>
      </c>
      <c r="C429" s="10">
        <v>46407821</v>
      </c>
      <c r="D429" s="4">
        <v>0.83</v>
      </c>
      <c r="E429" s="2">
        <v>740</v>
      </c>
      <c r="F429" s="11">
        <v>260.63</v>
      </c>
      <c r="G429" s="4">
        <v>9192811300</v>
      </c>
      <c r="H429" s="4">
        <v>140541</v>
      </c>
      <c r="I429">
        <f t="shared" si="19"/>
        <v>0.604818418157251</v>
      </c>
      <c r="J429">
        <f t="shared" si="20"/>
        <v>0.99495172700869</v>
      </c>
      <c r="K429">
        <f t="shared" si="21"/>
        <v>0.601765129672221</v>
      </c>
    </row>
    <row r="430" spans="1:11">
      <c r="A430" s="1" t="s">
        <v>248</v>
      </c>
      <c r="B430" s="1">
        <v>2019</v>
      </c>
      <c r="C430" s="10">
        <v>50350000</v>
      </c>
      <c r="D430" s="4">
        <v>0.98</v>
      </c>
      <c r="E430" s="2">
        <v>745</v>
      </c>
      <c r="F430" s="11">
        <v>244.45</v>
      </c>
      <c r="G430" s="4">
        <v>9865152000</v>
      </c>
      <c r="H430" s="4">
        <v>141008</v>
      </c>
      <c r="I430">
        <f t="shared" si="19"/>
        <v>0.758793346520953</v>
      </c>
      <c r="J430">
        <f t="shared" si="20"/>
        <v>0.994896175953498</v>
      </c>
      <c r="K430">
        <f t="shared" si="21"/>
        <v>0.754920598792654</v>
      </c>
    </row>
    <row r="431" spans="1:11">
      <c r="A431" s="1" t="s">
        <v>248</v>
      </c>
      <c r="B431" s="1">
        <v>2020</v>
      </c>
      <c r="C431" s="10">
        <v>51283636.882</v>
      </c>
      <c r="D431">
        <v>1.13</v>
      </c>
      <c r="E431" s="2">
        <v>750</v>
      </c>
      <c r="F431" s="11">
        <v>245.56</v>
      </c>
      <c r="G431" s="4">
        <v>10135670000</v>
      </c>
      <c r="H431" s="4">
        <v>141212</v>
      </c>
      <c r="I431">
        <f t="shared" si="19"/>
        <v>0.866425367866645</v>
      </c>
      <c r="J431">
        <f t="shared" si="20"/>
        <v>0.99494028151252</v>
      </c>
      <c r="K431">
        <f t="shared" si="21"/>
        <v>0.862041499414828</v>
      </c>
    </row>
    <row r="432" spans="1:11">
      <c r="A432" s="1" t="s">
        <v>252</v>
      </c>
      <c r="B432" s="1">
        <v>2011</v>
      </c>
      <c r="C432" s="10">
        <v>14846148</v>
      </c>
      <c r="D432" s="4">
        <v>0.75</v>
      </c>
      <c r="E432" s="2">
        <v>548.9</v>
      </c>
      <c r="F432" s="11">
        <v>230.35</v>
      </c>
      <c r="G432" s="4">
        <v>4879401800</v>
      </c>
      <c r="H432" s="4">
        <v>134915.54</v>
      </c>
      <c r="I432">
        <f t="shared" si="19"/>
        <v>0.80027968402025</v>
      </c>
      <c r="J432">
        <f t="shared" si="20"/>
        <v>0.996957383587472</v>
      </c>
      <c r="K432">
        <f t="shared" si="21"/>
        <v>0.797844739919037</v>
      </c>
    </row>
    <row r="433" spans="1:11">
      <c r="A433" s="1" t="s">
        <v>252</v>
      </c>
      <c r="B433" s="1">
        <v>2012</v>
      </c>
      <c r="C433" s="10">
        <v>14957963</v>
      </c>
      <c r="D433" s="4">
        <v>0.83</v>
      </c>
      <c r="E433" s="2">
        <v>545.6</v>
      </c>
      <c r="F433" s="11">
        <v>243.78</v>
      </c>
      <c r="G433" s="4">
        <v>5385799500</v>
      </c>
      <c r="H433" s="4">
        <v>135922.37</v>
      </c>
      <c r="I433">
        <f t="shared" si="19"/>
        <v>0.848196735211956</v>
      </c>
      <c r="J433">
        <f t="shared" si="20"/>
        <v>0.997222703333089</v>
      </c>
      <c r="K433">
        <f t="shared" si="21"/>
        <v>0.845841041246367</v>
      </c>
    </row>
    <row r="434" spans="1:11">
      <c r="A434" s="1" t="s">
        <v>252</v>
      </c>
      <c r="B434" s="1">
        <v>2013</v>
      </c>
      <c r="C434" s="10">
        <v>15568788</v>
      </c>
      <c r="D434" s="4">
        <v>1.07</v>
      </c>
      <c r="E434" s="2">
        <v>537.5</v>
      </c>
      <c r="F434" s="11">
        <v>259.2</v>
      </c>
      <c r="G434" s="4">
        <v>5929632300</v>
      </c>
      <c r="H434" s="4">
        <v>136726.09</v>
      </c>
      <c r="I434">
        <f t="shared" si="19"/>
        <v>1.05007835414872</v>
      </c>
      <c r="J434">
        <f t="shared" si="20"/>
        <v>0.997374409202405</v>
      </c>
      <c r="K434">
        <f t="shared" si="21"/>
        <v>1.04732127808532</v>
      </c>
    </row>
    <row r="435" spans="1:11">
      <c r="A435" s="1" t="s">
        <v>252</v>
      </c>
      <c r="B435" s="1">
        <v>2014</v>
      </c>
      <c r="C435" s="10">
        <v>16371717</v>
      </c>
      <c r="D435" s="4">
        <v>1.07</v>
      </c>
      <c r="E435" s="2">
        <v>557.1</v>
      </c>
      <c r="F435" s="11">
        <v>269.12</v>
      </c>
      <c r="G435" s="4">
        <v>6435631000</v>
      </c>
      <c r="H435" s="4">
        <v>137646.41</v>
      </c>
      <c r="I435">
        <f t="shared" si="19"/>
        <v>0.982357429446614</v>
      </c>
      <c r="J435">
        <f t="shared" si="20"/>
        <v>0.997456082084259</v>
      </c>
      <c r="K435">
        <f t="shared" si="21"/>
        <v>0.979858392782183</v>
      </c>
    </row>
    <row r="436" spans="1:11">
      <c r="A436" s="1" t="s">
        <v>252</v>
      </c>
      <c r="B436" s="1">
        <v>2015</v>
      </c>
      <c r="C436" s="10">
        <v>17057781</v>
      </c>
      <c r="D436" s="4">
        <v>1.06</v>
      </c>
      <c r="E436" s="2">
        <v>562.29</v>
      </c>
      <c r="F436" s="11">
        <v>273.33</v>
      </c>
      <c r="G436" s="4">
        <v>6888582200</v>
      </c>
      <c r="H436" s="4">
        <v>138326.41</v>
      </c>
      <c r="I436">
        <f t="shared" si="19"/>
        <v>0.954032807979643</v>
      </c>
      <c r="J436">
        <f t="shared" si="20"/>
        <v>0.997523760259404</v>
      </c>
      <c r="K436">
        <f t="shared" si="21"/>
        <v>0.951670394026691</v>
      </c>
    </row>
    <row r="437" spans="1:11">
      <c r="A437" s="1" t="s">
        <v>252</v>
      </c>
      <c r="B437" s="1">
        <v>2016</v>
      </c>
      <c r="C437" s="10">
        <v>18251414</v>
      </c>
      <c r="D437" s="4">
        <v>1.11</v>
      </c>
      <c r="E437" s="2">
        <v>568</v>
      </c>
      <c r="F437" s="11">
        <v>269.6</v>
      </c>
      <c r="G437" s="4">
        <v>7463950600</v>
      </c>
      <c r="H437" s="4">
        <v>139232.18</v>
      </c>
      <c r="I437">
        <f t="shared" si="19"/>
        <v>1.00923982190621</v>
      </c>
      <c r="J437">
        <f t="shared" si="20"/>
        <v>0.997554724705707</v>
      </c>
      <c r="K437">
        <f t="shared" si="21"/>
        <v>1.00677195270369</v>
      </c>
    </row>
    <row r="438" spans="1:11">
      <c r="A438" s="1" t="s">
        <v>252</v>
      </c>
      <c r="B438" s="1">
        <v>2017</v>
      </c>
      <c r="C438" s="10">
        <v>19946600</v>
      </c>
      <c r="D438" s="4">
        <v>1.06</v>
      </c>
      <c r="E438" s="2">
        <v>567</v>
      </c>
      <c r="F438" s="11">
        <v>268.5</v>
      </c>
      <c r="G438" s="4">
        <v>8320359500</v>
      </c>
      <c r="H438" s="4">
        <v>140011</v>
      </c>
      <c r="I438">
        <f t="shared" si="19"/>
        <v>0.974856459723002</v>
      </c>
      <c r="J438">
        <f t="shared" si="20"/>
        <v>0.997602675701693</v>
      </c>
      <c r="K438">
        <f t="shared" si="21"/>
        <v>0.972519412644747</v>
      </c>
    </row>
    <row r="439" spans="1:11">
      <c r="A439" s="1" t="s">
        <v>252</v>
      </c>
      <c r="B439" s="1">
        <v>2018</v>
      </c>
      <c r="C439" s="10">
        <v>21352232</v>
      </c>
      <c r="D439" s="4">
        <v>0.65</v>
      </c>
      <c r="E439" s="2">
        <v>570</v>
      </c>
      <c r="F439" s="11">
        <v>260.63</v>
      </c>
      <c r="G439" s="4">
        <v>9192811300</v>
      </c>
      <c r="H439" s="4">
        <v>140541</v>
      </c>
      <c r="I439">
        <f t="shared" si="19"/>
        <v>0.614917901360469</v>
      </c>
      <c r="J439">
        <f t="shared" si="20"/>
        <v>0.997677290297474</v>
      </c>
      <c r="K439">
        <f t="shared" si="21"/>
        <v>0.613489625584722</v>
      </c>
    </row>
    <row r="440" spans="1:11">
      <c r="A440" s="1" t="s">
        <v>252</v>
      </c>
      <c r="B440" s="1">
        <v>2019</v>
      </c>
      <c r="C440" s="10">
        <v>23730000</v>
      </c>
      <c r="D440" s="4">
        <v>0.7</v>
      </c>
      <c r="E440" s="2">
        <v>570</v>
      </c>
      <c r="F440" s="11">
        <v>244.45</v>
      </c>
      <c r="G440" s="4">
        <v>9865152000</v>
      </c>
      <c r="H440" s="4">
        <v>141008</v>
      </c>
      <c r="I440">
        <f t="shared" si="19"/>
        <v>0.708397297190614</v>
      </c>
      <c r="J440">
        <f t="shared" si="20"/>
        <v>0.997594563165372</v>
      </c>
      <c r="K440">
        <f t="shared" si="21"/>
        <v>0.706693292238401</v>
      </c>
    </row>
    <row r="441" spans="1:11">
      <c r="A441" s="1" t="s">
        <v>252</v>
      </c>
      <c r="B441" s="1">
        <v>2020</v>
      </c>
      <c r="C441" s="10">
        <v>24558442.794</v>
      </c>
      <c r="D441">
        <v>0.75</v>
      </c>
      <c r="E441" s="2">
        <v>570</v>
      </c>
      <c r="F441" s="11">
        <v>245.56</v>
      </c>
      <c r="G441" s="4">
        <v>10135670000</v>
      </c>
      <c r="H441" s="4">
        <v>141212</v>
      </c>
      <c r="I441">
        <f t="shared" si="19"/>
        <v>0.75665932219374</v>
      </c>
      <c r="J441">
        <f t="shared" si="20"/>
        <v>0.997577028179292</v>
      </c>
      <c r="K441">
        <f t="shared" si="21"/>
        <v>0.754825957978188</v>
      </c>
    </row>
    <row r="442" spans="1:11">
      <c r="A442" s="1" t="s">
        <v>258</v>
      </c>
      <c r="B442" s="1">
        <v>2011</v>
      </c>
      <c r="C442" s="10">
        <v>14866057</v>
      </c>
      <c r="D442" s="4">
        <v>0.63</v>
      </c>
      <c r="E442" s="2">
        <v>590.9</v>
      </c>
      <c r="F442" s="11">
        <v>230.35</v>
      </c>
      <c r="G442" s="4">
        <v>4879401800</v>
      </c>
      <c r="H442" s="4">
        <v>134915.54</v>
      </c>
      <c r="I442">
        <f t="shared" si="19"/>
        <v>0.624453808748216</v>
      </c>
      <c r="J442">
        <f t="shared" si="20"/>
        <v>0.996953303374196</v>
      </c>
      <c r="K442">
        <f t="shared" si="21"/>
        <v>0.622551287436132</v>
      </c>
    </row>
    <row r="443" spans="1:11">
      <c r="A443" s="1" t="s">
        <v>258</v>
      </c>
      <c r="B443" s="1">
        <v>2012</v>
      </c>
      <c r="C443" s="10">
        <v>15668969</v>
      </c>
      <c r="D443" s="4">
        <v>0.66</v>
      </c>
      <c r="E443" s="2">
        <v>593</v>
      </c>
      <c r="F443" s="11">
        <v>243.78</v>
      </c>
      <c r="G443" s="4">
        <v>5385799500</v>
      </c>
      <c r="H443" s="4">
        <v>135922.37</v>
      </c>
      <c r="I443">
        <f t="shared" si="19"/>
        <v>0.620557613041477</v>
      </c>
      <c r="J443">
        <f t="shared" si="20"/>
        <v>0.997090688392689</v>
      </c>
      <c r="K443">
        <f t="shared" si="21"/>
        <v>0.61875221757485</v>
      </c>
    </row>
    <row r="444" spans="1:11">
      <c r="A444" s="1" t="s">
        <v>258</v>
      </c>
      <c r="B444" s="1">
        <v>2013</v>
      </c>
      <c r="C444" s="10">
        <v>16836494</v>
      </c>
      <c r="D444" s="4">
        <v>0.64</v>
      </c>
      <c r="E444" s="2">
        <v>602</v>
      </c>
      <c r="F444" s="11">
        <v>259.2</v>
      </c>
      <c r="G444" s="4">
        <v>5929632300</v>
      </c>
      <c r="H444" s="4">
        <v>136726.09</v>
      </c>
      <c r="I444">
        <f t="shared" si="19"/>
        <v>0.560789508223617</v>
      </c>
      <c r="J444">
        <f t="shared" si="20"/>
        <v>0.99716061753104</v>
      </c>
      <c r="K444">
        <f t="shared" si="21"/>
        <v>0.55919721232519</v>
      </c>
    </row>
    <row r="445" spans="1:11">
      <c r="A445" s="1" t="s">
        <v>258</v>
      </c>
      <c r="B445" s="1">
        <v>2014</v>
      </c>
      <c r="C445" s="10">
        <v>17918143</v>
      </c>
      <c r="D445" s="4">
        <v>0.65</v>
      </c>
      <c r="E445" s="2">
        <v>611.4</v>
      </c>
      <c r="F445" s="11">
        <v>269.12</v>
      </c>
      <c r="G445" s="4">
        <v>6435631000</v>
      </c>
      <c r="H445" s="4">
        <v>137646.41</v>
      </c>
      <c r="I445">
        <f t="shared" si="19"/>
        <v>0.543759474293808</v>
      </c>
      <c r="J445">
        <f t="shared" si="20"/>
        <v>0.997215790805905</v>
      </c>
      <c r="K445">
        <f t="shared" si="21"/>
        <v>0.542245534166103</v>
      </c>
    </row>
    <row r="446" spans="1:11">
      <c r="A446" s="1" t="s">
        <v>258</v>
      </c>
      <c r="B446" s="1">
        <v>2015</v>
      </c>
      <c r="C446" s="10">
        <v>18844808</v>
      </c>
      <c r="D446" s="4">
        <v>0.64</v>
      </c>
      <c r="E446" s="2">
        <v>617.45</v>
      </c>
      <c r="F446" s="11">
        <v>273.33</v>
      </c>
      <c r="G446" s="4">
        <v>6888582200</v>
      </c>
      <c r="H446" s="4">
        <v>138326.41</v>
      </c>
      <c r="I446">
        <f t="shared" si="19"/>
        <v>0.524560981736018</v>
      </c>
      <c r="J446">
        <f t="shared" si="20"/>
        <v>0.99726434156509</v>
      </c>
      <c r="K446">
        <f t="shared" si="21"/>
        <v>0.523125962061708</v>
      </c>
    </row>
    <row r="447" spans="1:11">
      <c r="A447" s="1" t="s">
        <v>258</v>
      </c>
      <c r="B447" s="1">
        <v>2016</v>
      </c>
      <c r="C447" s="10">
        <v>20298494</v>
      </c>
      <c r="D447" s="4">
        <v>0.48</v>
      </c>
      <c r="E447" s="2">
        <v>626</v>
      </c>
      <c r="F447" s="11">
        <v>269.6</v>
      </c>
      <c r="G447" s="4">
        <v>7463950600</v>
      </c>
      <c r="H447" s="4">
        <v>139232.18</v>
      </c>
      <c r="I447">
        <f t="shared" si="19"/>
        <v>0.39599220712735</v>
      </c>
      <c r="J447">
        <f t="shared" si="20"/>
        <v>0.99728046244036</v>
      </c>
      <c r="K447">
        <f t="shared" si="21"/>
        <v>0.394915291446742</v>
      </c>
    </row>
    <row r="448" spans="1:11">
      <c r="A448" s="1" t="s">
        <v>258</v>
      </c>
      <c r="B448" s="1">
        <v>2017</v>
      </c>
      <c r="C448" s="10">
        <v>22498500</v>
      </c>
      <c r="D448" s="4">
        <v>0.55</v>
      </c>
      <c r="E448" s="2">
        <v>624</v>
      </c>
      <c r="F448" s="11">
        <v>268.5</v>
      </c>
      <c r="G448" s="4">
        <v>8320359500</v>
      </c>
      <c r="H448" s="4">
        <v>140011</v>
      </c>
      <c r="I448">
        <f t="shared" si="19"/>
        <v>0.459616876760732</v>
      </c>
      <c r="J448">
        <f t="shared" si="20"/>
        <v>0.997295970204172</v>
      </c>
      <c r="K448">
        <f t="shared" si="21"/>
        <v>0.458374059031305</v>
      </c>
    </row>
    <row r="449" spans="1:11">
      <c r="A449" s="1" t="s">
        <v>258</v>
      </c>
      <c r="B449" s="1">
        <v>2018</v>
      </c>
      <c r="C449" s="10">
        <v>23932238</v>
      </c>
      <c r="D449" s="4">
        <v>0.55</v>
      </c>
      <c r="E449" s="2">
        <v>627</v>
      </c>
      <c r="F449" s="11">
        <v>260.63</v>
      </c>
      <c r="G449" s="4">
        <v>9192811300</v>
      </c>
      <c r="H449" s="4">
        <v>140541</v>
      </c>
      <c r="I449">
        <f t="shared" si="19"/>
        <v>0.473013770277284</v>
      </c>
      <c r="J449">
        <f t="shared" si="20"/>
        <v>0.997396635564574</v>
      </c>
      <c r="K449">
        <f t="shared" si="21"/>
        <v>0.471782343050277</v>
      </c>
    </row>
    <row r="450" spans="1:11">
      <c r="A450" s="1" t="s">
        <v>258</v>
      </c>
      <c r="B450" s="1">
        <v>2019</v>
      </c>
      <c r="C450" s="10">
        <v>22290000</v>
      </c>
      <c r="D450" s="4">
        <v>0.9</v>
      </c>
      <c r="E450" s="2">
        <v>629</v>
      </c>
      <c r="F450" s="11">
        <v>244.45</v>
      </c>
      <c r="G450" s="4">
        <v>9865152000</v>
      </c>
      <c r="H450" s="4">
        <v>141008</v>
      </c>
      <c r="I450">
        <f t="shared" si="19"/>
        <v>0.825364100519612</v>
      </c>
      <c r="J450">
        <f t="shared" si="20"/>
        <v>0.997740531519433</v>
      </c>
      <c r="K450">
        <f t="shared" si="21"/>
        <v>0.823499216349496</v>
      </c>
    </row>
    <row r="451" spans="1:11">
      <c r="A451" s="1" t="s">
        <v>258</v>
      </c>
      <c r="B451" s="1">
        <v>2020</v>
      </c>
      <c r="C451" s="10">
        <v>23004759.327</v>
      </c>
      <c r="D451">
        <v>1.25</v>
      </c>
      <c r="E451" s="2">
        <v>631</v>
      </c>
      <c r="F451" s="11">
        <v>245.56</v>
      </c>
      <c r="G451" s="4">
        <v>10135670000</v>
      </c>
      <c r="H451" s="4">
        <v>141212</v>
      </c>
      <c r="I451">
        <f t="shared" ref="I451:I514" si="22">(D451/E451)/(F451/H451)</f>
        <v>1.13918598428535</v>
      </c>
      <c r="J451">
        <f t="shared" ref="J451:J514" si="23">1-C451/G451</f>
        <v>0.997730316858481</v>
      </c>
      <c r="K451">
        <f t="shared" si="21"/>
        <v>1.13660039306176</v>
      </c>
    </row>
    <row r="452" spans="1:11">
      <c r="A452" s="1" t="s">
        <v>263</v>
      </c>
      <c r="B452" s="1">
        <v>2011</v>
      </c>
      <c r="C452" s="10">
        <v>5005192</v>
      </c>
      <c r="D452" s="4">
        <v>0.36</v>
      </c>
      <c r="E452" s="2">
        <v>164.1</v>
      </c>
      <c r="F452" s="11">
        <v>230.35</v>
      </c>
      <c r="G452" s="4">
        <v>4879401800</v>
      </c>
      <c r="H452" s="4">
        <v>134915.54</v>
      </c>
      <c r="I452">
        <f t="shared" si="22"/>
        <v>1.28489511827046</v>
      </c>
      <c r="J452">
        <f t="shared" si="23"/>
        <v>0.998974220159529</v>
      </c>
      <c r="K452">
        <f t="shared" si="21"/>
        <v>1.28357709876102</v>
      </c>
    </row>
    <row r="453" spans="1:11">
      <c r="A453" s="1" t="s">
        <v>263</v>
      </c>
      <c r="B453" s="1">
        <v>2012</v>
      </c>
      <c r="C453" s="10">
        <v>5457806</v>
      </c>
      <c r="D453" s="4">
        <v>0.38</v>
      </c>
      <c r="E453" s="2">
        <v>163.1</v>
      </c>
      <c r="F453" s="11">
        <v>243.78</v>
      </c>
      <c r="G453" s="4">
        <v>5385799500</v>
      </c>
      <c r="H453" s="4">
        <v>135922.37</v>
      </c>
      <c r="I453">
        <f t="shared" si="22"/>
        <v>1.29903993202503</v>
      </c>
      <c r="J453">
        <f t="shared" si="23"/>
        <v>0.998986630304377</v>
      </c>
      <c r="K453">
        <f t="shared" si="21"/>
        <v>1.29772352432451</v>
      </c>
    </row>
    <row r="454" spans="1:11">
      <c r="A454" s="1" t="s">
        <v>263</v>
      </c>
      <c r="B454" s="1">
        <v>2013</v>
      </c>
      <c r="C454" s="10">
        <v>6221183</v>
      </c>
      <c r="D454" s="4">
        <v>0.39</v>
      </c>
      <c r="E454" s="2">
        <v>165.9</v>
      </c>
      <c r="F454" s="11">
        <v>259.2</v>
      </c>
      <c r="G454" s="4">
        <v>5929632300</v>
      </c>
      <c r="H454" s="4">
        <v>136726.09</v>
      </c>
      <c r="I454">
        <f t="shared" si="22"/>
        <v>1.24003692680776</v>
      </c>
      <c r="J454">
        <f t="shared" si="23"/>
        <v>0.998950831571799</v>
      </c>
      <c r="K454">
        <f t="shared" si="21"/>
        <v>1.23873591921435</v>
      </c>
    </row>
    <row r="455" spans="1:11">
      <c r="A455" s="1" t="s">
        <v>263</v>
      </c>
      <c r="B455" s="1">
        <v>2014</v>
      </c>
      <c r="C455" s="10">
        <v>6821975</v>
      </c>
      <c r="D455" s="4">
        <v>0.33</v>
      </c>
      <c r="E455" s="2">
        <v>166.9</v>
      </c>
      <c r="F455" s="11">
        <v>269.12</v>
      </c>
      <c r="G455" s="4">
        <v>6435631000</v>
      </c>
      <c r="H455" s="4">
        <v>137646.41</v>
      </c>
      <c r="I455">
        <f t="shared" si="22"/>
        <v>1.01129187493633</v>
      </c>
      <c r="J455">
        <f t="shared" si="23"/>
        <v>0.998939967968953</v>
      </c>
      <c r="K455">
        <f t="shared" si="21"/>
        <v>1.01021987315616</v>
      </c>
    </row>
    <row r="456" spans="1:11">
      <c r="A456" s="1" t="s">
        <v>263</v>
      </c>
      <c r="B456" s="1">
        <v>2015</v>
      </c>
      <c r="C456" s="10">
        <v>7172528</v>
      </c>
      <c r="D456" s="4">
        <v>0.45</v>
      </c>
      <c r="E456" s="2">
        <v>168.74</v>
      </c>
      <c r="F456" s="11">
        <v>273.33</v>
      </c>
      <c r="G456" s="4">
        <v>6888582200</v>
      </c>
      <c r="H456" s="4">
        <v>138326.41</v>
      </c>
      <c r="I456">
        <f t="shared" si="22"/>
        <v>1.34962238667668</v>
      </c>
      <c r="J456">
        <f t="shared" si="23"/>
        <v>0.998958780226213</v>
      </c>
      <c r="K456">
        <f t="shared" si="21"/>
        <v>1.34821713316053</v>
      </c>
    </row>
    <row r="457" spans="1:11">
      <c r="A457" s="1" t="s">
        <v>263</v>
      </c>
      <c r="B457" s="1">
        <v>2016</v>
      </c>
      <c r="C457" s="10">
        <v>7717894</v>
      </c>
      <c r="D457" s="4">
        <v>0.46</v>
      </c>
      <c r="E457" s="2">
        <v>170</v>
      </c>
      <c r="F457" s="11">
        <v>269.6</v>
      </c>
      <c r="G457" s="4">
        <v>7463950600</v>
      </c>
      <c r="H457" s="4">
        <v>139232.18</v>
      </c>
      <c r="I457">
        <f t="shared" si="22"/>
        <v>1.39742544074009</v>
      </c>
      <c r="J457">
        <f t="shared" si="23"/>
        <v>0.998965977347171</v>
      </c>
      <c r="K457">
        <f t="shared" si="21"/>
        <v>1.39598047117873</v>
      </c>
    </row>
    <row r="458" spans="1:11">
      <c r="A458" s="1" t="s">
        <v>263</v>
      </c>
      <c r="B458" s="1">
        <v>2017</v>
      </c>
      <c r="C458" s="10">
        <v>8276500</v>
      </c>
      <c r="D458" s="4">
        <v>0.45</v>
      </c>
      <c r="E458" s="2">
        <v>170</v>
      </c>
      <c r="F458" s="11">
        <v>268.5</v>
      </c>
      <c r="G458" s="4">
        <v>8320359500</v>
      </c>
      <c r="H458" s="4">
        <v>140011</v>
      </c>
      <c r="I458">
        <f t="shared" si="22"/>
        <v>1.38032533683865</v>
      </c>
      <c r="J458">
        <f t="shared" si="23"/>
        <v>0.999005271346749</v>
      </c>
      <c r="K458">
        <f t="shared" si="21"/>
        <v>1.37895228767528</v>
      </c>
    </row>
    <row r="459" spans="1:11">
      <c r="A459" s="1" t="s">
        <v>263</v>
      </c>
      <c r="B459" s="1">
        <v>2018</v>
      </c>
      <c r="C459" s="10">
        <v>8619013</v>
      </c>
      <c r="D459" s="4">
        <v>0.34</v>
      </c>
      <c r="E459" s="2">
        <v>171</v>
      </c>
      <c r="F459" s="11">
        <v>260.63</v>
      </c>
      <c r="G459" s="4">
        <v>9192811300</v>
      </c>
      <c r="H459" s="4">
        <v>140541</v>
      </c>
      <c r="I459">
        <f t="shared" si="22"/>
        <v>1.07216454596184</v>
      </c>
      <c r="J459">
        <f t="shared" si="23"/>
        <v>0.999062418152758</v>
      </c>
      <c r="K459">
        <f t="shared" si="21"/>
        <v>1.07115930394629</v>
      </c>
    </row>
    <row r="460" spans="1:11">
      <c r="A460" s="1" t="s">
        <v>263</v>
      </c>
      <c r="B460" s="1">
        <v>2019</v>
      </c>
      <c r="C460" s="10">
        <v>9890000</v>
      </c>
      <c r="D460" s="4">
        <v>0.29</v>
      </c>
      <c r="E460" s="2">
        <v>171</v>
      </c>
      <c r="F460" s="11">
        <v>244.45</v>
      </c>
      <c r="G460" s="4">
        <v>9865152000</v>
      </c>
      <c r="H460" s="4">
        <v>141008</v>
      </c>
      <c r="I460">
        <f t="shared" si="22"/>
        <v>0.97826293421561</v>
      </c>
      <c r="J460">
        <f t="shared" si="23"/>
        <v>0.998997481234957</v>
      </c>
      <c r="K460">
        <f t="shared" ref="K460:K523" si="24">I460*J460</f>
        <v>0.977282207266913</v>
      </c>
    </row>
    <row r="461" spans="1:11">
      <c r="A461" s="1" t="s">
        <v>263</v>
      </c>
      <c r="B461" s="1">
        <v>2020</v>
      </c>
      <c r="C461" s="10">
        <v>9809747.778</v>
      </c>
      <c r="D461">
        <v>0.24</v>
      </c>
      <c r="E461" s="2">
        <v>171</v>
      </c>
      <c r="F461" s="11">
        <v>245.56</v>
      </c>
      <c r="G461" s="4">
        <v>10135670000</v>
      </c>
      <c r="H461" s="4">
        <v>141212</v>
      </c>
      <c r="I461">
        <f t="shared" si="22"/>
        <v>0.807103277006656</v>
      </c>
      <c r="J461">
        <f t="shared" si="23"/>
        <v>0.99903215596226</v>
      </c>
      <c r="K461">
        <f t="shared" si="24"/>
        <v>0.806322126912164</v>
      </c>
    </row>
    <row r="462" spans="1:11">
      <c r="A462" s="1" t="s">
        <v>268</v>
      </c>
      <c r="B462" s="1">
        <v>2011</v>
      </c>
      <c r="C462" s="10">
        <v>14894078</v>
      </c>
      <c r="D462" s="4">
        <v>0.55</v>
      </c>
      <c r="E462" s="2">
        <v>612.5</v>
      </c>
      <c r="F462" s="11">
        <v>230.35</v>
      </c>
      <c r="G462" s="4">
        <v>4879401800</v>
      </c>
      <c r="H462" s="4">
        <v>134915.54</v>
      </c>
      <c r="I462">
        <f t="shared" si="22"/>
        <v>0.525932920179142</v>
      </c>
      <c r="J462">
        <f t="shared" si="23"/>
        <v>0.996947560662047</v>
      </c>
      <c r="K462">
        <f t="shared" si="24"/>
        <v>0.524327541844462</v>
      </c>
    </row>
    <row r="463" spans="1:11">
      <c r="A463" s="1" t="s">
        <v>268</v>
      </c>
      <c r="B463" s="1">
        <v>2012</v>
      </c>
      <c r="C463" s="10">
        <v>16197714</v>
      </c>
      <c r="D463" s="4">
        <v>0.52</v>
      </c>
      <c r="E463" s="2">
        <v>617</v>
      </c>
      <c r="F463" s="11">
        <v>243.78</v>
      </c>
      <c r="G463" s="4">
        <v>5385799500</v>
      </c>
      <c r="H463" s="4">
        <v>135922.37</v>
      </c>
      <c r="I463">
        <f t="shared" si="22"/>
        <v>0.46990605951935</v>
      </c>
      <c r="J463">
        <f t="shared" si="23"/>
        <v>0.996992514481833</v>
      </c>
      <c r="K463">
        <f t="shared" si="24"/>
        <v>0.468492823850447</v>
      </c>
    </row>
    <row r="464" spans="1:11">
      <c r="A464" s="1" t="s">
        <v>268</v>
      </c>
      <c r="B464" s="1">
        <v>2013</v>
      </c>
      <c r="C464" s="10">
        <v>17660960</v>
      </c>
      <c r="D464" s="4">
        <v>0.59</v>
      </c>
      <c r="E464" s="2">
        <v>625</v>
      </c>
      <c r="F464" s="11">
        <v>259.2</v>
      </c>
      <c r="G464" s="4">
        <v>5929632300</v>
      </c>
      <c r="H464" s="4">
        <v>136726.09</v>
      </c>
      <c r="I464">
        <f t="shared" si="22"/>
        <v>0.49795304382716</v>
      </c>
      <c r="J464">
        <f t="shared" si="23"/>
        <v>0.997021575857242</v>
      </c>
      <c r="K464">
        <f t="shared" si="24"/>
        <v>0.496469928459466</v>
      </c>
    </row>
    <row r="465" spans="1:11">
      <c r="A465" s="1" t="s">
        <v>268</v>
      </c>
      <c r="B465" s="1">
        <v>2014</v>
      </c>
      <c r="C465" s="10">
        <v>19179974</v>
      </c>
      <c r="D465" s="4">
        <v>0.7</v>
      </c>
      <c r="E465" s="2">
        <v>630.5</v>
      </c>
      <c r="F465" s="11">
        <v>269.12</v>
      </c>
      <c r="G465" s="4">
        <v>6435631000</v>
      </c>
      <c r="H465" s="4">
        <v>137646.41</v>
      </c>
      <c r="I465">
        <f t="shared" si="22"/>
        <v>0.567847690619811</v>
      </c>
      <c r="J465">
        <f t="shared" si="23"/>
        <v>0.997019721298502</v>
      </c>
      <c r="K465">
        <f t="shared" si="24"/>
        <v>0.566155346241762</v>
      </c>
    </row>
    <row r="466" spans="1:11">
      <c r="A466" s="1" t="s">
        <v>268</v>
      </c>
      <c r="B466" s="1">
        <v>2015</v>
      </c>
      <c r="C466" s="10">
        <v>19750287</v>
      </c>
      <c r="D466" s="4">
        <v>0.68</v>
      </c>
      <c r="E466" s="2">
        <v>637.44</v>
      </c>
      <c r="F466" s="11">
        <v>273.33</v>
      </c>
      <c r="G466" s="4">
        <v>6888582200</v>
      </c>
      <c r="H466" s="4">
        <v>138326.41</v>
      </c>
      <c r="I466">
        <f t="shared" si="22"/>
        <v>0.539867774706186</v>
      </c>
      <c r="J466">
        <f t="shared" si="23"/>
        <v>0.997132895213183</v>
      </c>
      <c r="K466">
        <f t="shared" si="24"/>
        <v>0.538319917225078</v>
      </c>
    </row>
    <row r="467" spans="1:11">
      <c r="A467" s="1" t="s">
        <v>268</v>
      </c>
      <c r="B467" s="1">
        <v>2016</v>
      </c>
      <c r="C467" s="10">
        <v>21669705</v>
      </c>
      <c r="D467" s="4">
        <v>0.69</v>
      </c>
      <c r="E467" s="2">
        <v>646</v>
      </c>
      <c r="F467" s="11">
        <v>269.6</v>
      </c>
      <c r="G467" s="4">
        <v>7463950600</v>
      </c>
      <c r="H467" s="4">
        <v>139232.18</v>
      </c>
      <c r="I467">
        <f t="shared" si="22"/>
        <v>0.5516153055553</v>
      </c>
      <c r="J467">
        <f t="shared" si="23"/>
        <v>0.997096751283429</v>
      </c>
      <c r="K467">
        <f t="shared" si="24"/>
        <v>0.550013829127406</v>
      </c>
    </row>
    <row r="468" spans="1:11">
      <c r="A468" s="1" t="s">
        <v>268</v>
      </c>
      <c r="B468" s="1">
        <v>2017</v>
      </c>
      <c r="C468" s="10">
        <v>23577600</v>
      </c>
      <c r="D468" s="4">
        <v>0.68</v>
      </c>
      <c r="E468" s="2">
        <v>647</v>
      </c>
      <c r="F468" s="11">
        <v>268.5</v>
      </c>
      <c r="G468" s="4">
        <v>8320359500</v>
      </c>
      <c r="H468" s="4">
        <v>140011</v>
      </c>
      <c r="I468">
        <f t="shared" si="22"/>
        <v>0.54805292439824</v>
      </c>
      <c r="J468">
        <f t="shared" si="23"/>
        <v>0.997166276288903</v>
      </c>
      <c r="K468">
        <f t="shared" si="24"/>
        <v>0.546499893831436</v>
      </c>
    </row>
    <row r="469" spans="1:11">
      <c r="A469" s="1" t="s">
        <v>268</v>
      </c>
      <c r="B469" s="1">
        <v>2018</v>
      </c>
      <c r="C469" s="10">
        <v>25265535</v>
      </c>
      <c r="D469" s="4">
        <v>0.62</v>
      </c>
      <c r="E469" s="2">
        <v>656</v>
      </c>
      <c r="F469" s="11">
        <v>260.63</v>
      </c>
      <c r="G469" s="4">
        <v>9192811300</v>
      </c>
      <c r="H469" s="4">
        <v>140541</v>
      </c>
      <c r="I469">
        <f t="shared" si="22"/>
        <v>0.509643495170707</v>
      </c>
      <c r="J469">
        <f t="shared" si="23"/>
        <v>0.997251598648609</v>
      </c>
      <c r="K469">
        <f t="shared" si="24"/>
        <v>0.508242790299853</v>
      </c>
    </row>
    <row r="470" spans="1:11">
      <c r="A470" s="1" t="s">
        <v>268</v>
      </c>
      <c r="B470" s="1">
        <v>2019</v>
      </c>
      <c r="C470" s="10">
        <v>29180000</v>
      </c>
      <c r="D470" s="4">
        <v>0.48</v>
      </c>
      <c r="E470" s="2">
        <v>664</v>
      </c>
      <c r="F470" s="11">
        <v>244.45</v>
      </c>
      <c r="G470" s="4">
        <v>9865152000</v>
      </c>
      <c r="H470" s="4">
        <v>141008</v>
      </c>
      <c r="I470">
        <f t="shared" si="22"/>
        <v>0.416991180101876</v>
      </c>
      <c r="J470">
        <f t="shared" si="23"/>
        <v>0.997042113492017</v>
      </c>
      <c r="K470">
        <f t="shared" si="24"/>
        <v>0.415757767516305</v>
      </c>
    </row>
    <row r="471" spans="1:11">
      <c r="A471" s="1" t="s">
        <v>268</v>
      </c>
      <c r="B471" s="1">
        <v>2020</v>
      </c>
      <c r="C471" s="10">
        <v>30145124.061</v>
      </c>
      <c r="D471">
        <v>0.34</v>
      </c>
      <c r="E471" s="2">
        <v>672</v>
      </c>
      <c r="F471" s="11">
        <v>245.56</v>
      </c>
      <c r="G471" s="4">
        <v>10135670000</v>
      </c>
      <c r="H471" s="4">
        <v>141212</v>
      </c>
      <c r="I471">
        <f t="shared" si="22"/>
        <v>0.29095352508164</v>
      </c>
      <c r="J471">
        <f t="shared" si="23"/>
        <v>0.997025838049088</v>
      </c>
      <c r="K471">
        <f t="shared" si="24"/>
        <v>0.290088182177859</v>
      </c>
    </row>
    <row r="472" spans="1:11">
      <c r="A472" s="1" t="s">
        <v>272</v>
      </c>
      <c r="B472" s="1">
        <v>2011</v>
      </c>
      <c r="C472" s="10">
        <v>14426241</v>
      </c>
      <c r="D472" s="4">
        <v>0.7</v>
      </c>
      <c r="E472" s="2">
        <v>370</v>
      </c>
      <c r="F472" s="11">
        <v>230.35</v>
      </c>
      <c r="G472" s="4">
        <v>4879401800</v>
      </c>
      <c r="H472" s="4">
        <v>134915.54</v>
      </c>
      <c r="I472">
        <f t="shared" si="22"/>
        <v>1.10807734411207</v>
      </c>
      <c r="J472">
        <f t="shared" si="23"/>
        <v>0.99704344065291</v>
      </c>
      <c r="K472">
        <f t="shared" si="24"/>
        <v>1.10480124768304</v>
      </c>
    </row>
    <row r="473" spans="1:11">
      <c r="A473" s="1" t="s">
        <v>272</v>
      </c>
      <c r="B473" s="1">
        <v>2012</v>
      </c>
      <c r="C473" s="10">
        <v>15513469</v>
      </c>
      <c r="D473" s="4">
        <v>0.61</v>
      </c>
      <c r="E473" s="2">
        <v>367.3</v>
      </c>
      <c r="F473" s="11">
        <v>243.78</v>
      </c>
      <c r="G473" s="4">
        <v>5385799500</v>
      </c>
      <c r="H473" s="4">
        <v>135922.37</v>
      </c>
      <c r="I473">
        <f t="shared" si="22"/>
        <v>0.925980353626766</v>
      </c>
      <c r="J473">
        <f t="shared" si="23"/>
        <v>0.99711956061491</v>
      </c>
      <c r="K473">
        <f t="shared" si="24"/>
        <v>0.92331312334636</v>
      </c>
    </row>
    <row r="474" spans="1:11">
      <c r="A474" s="1" t="s">
        <v>272</v>
      </c>
      <c r="B474" s="1">
        <v>2013</v>
      </c>
      <c r="C474" s="10">
        <v>17073608</v>
      </c>
      <c r="D474" s="4">
        <v>0.61</v>
      </c>
      <c r="E474" s="2">
        <v>367.8</v>
      </c>
      <c r="F474" s="11">
        <v>259.2</v>
      </c>
      <c r="G474" s="4">
        <v>5929632300</v>
      </c>
      <c r="H474" s="4">
        <v>136726.09</v>
      </c>
      <c r="I474">
        <f t="shared" si="22"/>
        <v>0.874851835278499</v>
      </c>
      <c r="J474">
        <f t="shared" si="23"/>
        <v>0.997120629554045</v>
      </c>
      <c r="K474">
        <f t="shared" si="24"/>
        <v>0.872332812759409</v>
      </c>
    </row>
    <row r="475" spans="1:11">
      <c r="A475" s="1" t="s">
        <v>272</v>
      </c>
      <c r="B475" s="1">
        <v>2014</v>
      </c>
      <c r="C475" s="10">
        <v>18443139</v>
      </c>
      <c r="D475" s="4">
        <v>0.44</v>
      </c>
      <c r="E475" s="2">
        <v>369.6</v>
      </c>
      <c r="F475" s="11">
        <v>269.12</v>
      </c>
      <c r="G475" s="4">
        <v>6435631000</v>
      </c>
      <c r="H475" s="4">
        <v>137646.41</v>
      </c>
      <c r="I475">
        <f t="shared" si="22"/>
        <v>0.608891103632297</v>
      </c>
      <c r="J475">
        <f t="shared" si="23"/>
        <v>0.997134214345105</v>
      </c>
      <c r="K475">
        <f t="shared" si="24"/>
        <v>0.607146152242114</v>
      </c>
    </row>
    <row r="476" spans="1:11">
      <c r="A476" s="1" t="s">
        <v>272</v>
      </c>
      <c r="B476" s="1">
        <v>2015</v>
      </c>
      <c r="C476" s="10">
        <v>19260785</v>
      </c>
      <c r="D476" s="4">
        <v>0.62</v>
      </c>
      <c r="E476" s="2">
        <v>371.68</v>
      </c>
      <c r="F476" s="11">
        <v>273.33</v>
      </c>
      <c r="G476" s="4">
        <v>6888582200</v>
      </c>
      <c r="H476" s="4">
        <v>138326.41</v>
      </c>
      <c r="I476">
        <f t="shared" si="22"/>
        <v>0.844190190768944</v>
      </c>
      <c r="J476">
        <f t="shared" si="23"/>
        <v>0.99720395511866</v>
      </c>
      <c r="K476">
        <f t="shared" si="24"/>
        <v>0.841829797107167</v>
      </c>
    </row>
    <row r="477" spans="1:11">
      <c r="A477" s="1" t="s">
        <v>272</v>
      </c>
      <c r="B477" s="1">
        <v>2016</v>
      </c>
      <c r="C477" s="10">
        <v>20950796</v>
      </c>
      <c r="D477" s="4">
        <v>0.58</v>
      </c>
      <c r="E477" s="2">
        <v>374</v>
      </c>
      <c r="F477" s="11">
        <v>269.6</v>
      </c>
      <c r="G477" s="4">
        <v>7463950600</v>
      </c>
      <c r="H477" s="4">
        <v>139232.18</v>
      </c>
      <c r="I477">
        <f t="shared" si="22"/>
        <v>0.80089600358622</v>
      </c>
      <c r="J477">
        <f t="shared" si="23"/>
        <v>0.997193068775134</v>
      </c>
      <c r="K477">
        <f t="shared" si="24"/>
        <v>0.798647943585883</v>
      </c>
    </row>
    <row r="478" spans="1:11">
      <c r="A478" s="1" t="s">
        <v>272</v>
      </c>
      <c r="B478" s="1">
        <v>2017</v>
      </c>
      <c r="C478" s="10">
        <v>22801000</v>
      </c>
      <c r="D478" s="4">
        <v>0.52</v>
      </c>
      <c r="E478" s="2">
        <v>371</v>
      </c>
      <c r="F478" s="11">
        <v>268.5</v>
      </c>
      <c r="G478" s="4">
        <v>8320359500</v>
      </c>
      <c r="H478" s="4">
        <v>140011</v>
      </c>
      <c r="I478">
        <f t="shared" si="22"/>
        <v>0.730882059158648</v>
      </c>
      <c r="J478">
        <f t="shared" si="23"/>
        <v>0.997259613602032</v>
      </c>
      <c r="K478">
        <f t="shared" si="24"/>
        <v>0.728879159905211</v>
      </c>
    </row>
    <row r="479" spans="1:11">
      <c r="A479" s="1" t="s">
        <v>272</v>
      </c>
      <c r="B479" s="1">
        <v>2018</v>
      </c>
      <c r="C479" s="10">
        <v>23714983</v>
      </c>
      <c r="D479" s="4">
        <v>0.41</v>
      </c>
      <c r="E479" s="2">
        <v>373</v>
      </c>
      <c r="F479" s="11">
        <v>260.63</v>
      </c>
      <c r="G479" s="4">
        <v>9192811300</v>
      </c>
      <c r="H479" s="4">
        <v>140541</v>
      </c>
      <c r="I479">
        <f t="shared" si="22"/>
        <v>0.59272556629384</v>
      </c>
      <c r="J479">
        <f t="shared" si="23"/>
        <v>0.997420268704961</v>
      </c>
      <c r="K479">
        <f t="shared" si="24"/>
        <v>0.591196493601102</v>
      </c>
    </row>
    <row r="480" spans="1:11">
      <c r="A480" s="1" t="s">
        <v>272</v>
      </c>
      <c r="B480" s="1">
        <v>2019</v>
      </c>
      <c r="C480" s="10">
        <v>27610000</v>
      </c>
      <c r="D480" s="4">
        <v>0.51</v>
      </c>
      <c r="E480" s="2">
        <v>373</v>
      </c>
      <c r="F480" s="11">
        <v>244.45</v>
      </c>
      <c r="G480" s="4">
        <v>9865152000</v>
      </c>
      <c r="H480" s="4">
        <v>141008</v>
      </c>
      <c r="I480">
        <f t="shared" si="22"/>
        <v>0.78870583796749</v>
      </c>
      <c r="J480">
        <f t="shared" si="23"/>
        <v>0.997201259544709</v>
      </c>
      <c r="K480">
        <f t="shared" si="24"/>
        <v>0.786498455031445</v>
      </c>
    </row>
    <row r="481" spans="1:11">
      <c r="A481" s="1" t="s">
        <v>272</v>
      </c>
      <c r="B481" s="1">
        <v>2020</v>
      </c>
      <c r="C481" s="10">
        <v>21236036.107</v>
      </c>
      <c r="D481">
        <v>0.61</v>
      </c>
      <c r="E481" s="2">
        <v>373</v>
      </c>
      <c r="F481" s="11">
        <v>245.56</v>
      </c>
      <c r="G481" s="4">
        <v>10135670000</v>
      </c>
      <c r="H481" s="4">
        <v>141212</v>
      </c>
      <c r="I481">
        <f t="shared" si="22"/>
        <v>0.940448422973238</v>
      </c>
      <c r="J481">
        <f t="shared" si="23"/>
        <v>0.997904821673654</v>
      </c>
      <c r="K481">
        <f t="shared" si="24"/>
        <v>0.938478015820378</v>
      </c>
    </row>
    <row r="482" spans="1:11">
      <c r="A482" s="1" t="s">
        <v>276</v>
      </c>
      <c r="B482" s="1">
        <v>2011</v>
      </c>
      <c r="C482" s="10">
        <v>8973433</v>
      </c>
      <c r="D482" s="4">
        <v>0.43</v>
      </c>
      <c r="E482" s="2">
        <v>416.6</v>
      </c>
      <c r="F482" s="11">
        <v>230.35</v>
      </c>
      <c r="G482" s="4">
        <v>4879401800</v>
      </c>
      <c r="H482" s="4">
        <v>134915.54</v>
      </c>
      <c r="I482">
        <f t="shared" si="22"/>
        <v>0.604537087470787</v>
      </c>
      <c r="J482">
        <f t="shared" si="23"/>
        <v>0.998160956328704</v>
      </c>
      <c r="K482">
        <f t="shared" si="24"/>
        <v>0.60342531736601</v>
      </c>
    </row>
    <row r="483" spans="1:11">
      <c r="A483" s="1" t="s">
        <v>276</v>
      </c>
      <c r="B483" s="1">
        <v>2012</v>
      </c>
      <c r="C483" s="10">
        <v>9896987</v>
      </c>
      <c r="D483" s="4">
        <v>0.29</v>
      </c>
      <c r="E483" s="2">
        <v>421.3</v>
      </c>
      <c r="F483" s="11">
        <v>243.78</v>
      </c>
      <c r="G483" s="4">
        <v>5385799500</v>
      </c>
      <c r="H483" s="4">
        <v>135922.37</v>
      </c>
      <c r="I483">
        <f t="shared" si="22"/>
        <v>0.383795081295064</v>
      </c>
      <c r="J483">
        <f t="shared" si="23"/>
        <v>0.998162392231645</v>
      </c>
      <c r="K483">
        <f t="shared" si="24"/>
        <v>0.38308981647222</v>
      </c>
    </row>
    <row r="484" spans="1:11">
      <c r="A484" s="1" t="s">
        <v>276</v>
      </c>
      <c r="B484" s="1">
        <v>2013</v>
      </c>
      <c r="C484" s="10">
        <v>11304789</v>
      </c>
      <c r="D484" s="4">
        <v>0.35</v>
      </c>
      <c r="E484" s="2">
        <v>417.3</v>
      </c>
      <c r="F484" s="11">
        <v>259.2</v>
      </c>
      <c r="G484" s="4">
        <v>5929632300</v>
      </c>
      <c r="H484" s="4">
        <v>136726.09</v>
      </c>
      <c r="I484">
        <f t="shared" si="22"/>
        <v>0.442421329763944</v>
      </c>
      <c r="J484">
        <f t="shared" si="23"/>
        <v>0.998093509272067</v>
      </c>
      <c r="K484">
        <f t="shared" si="24"/>
        <v>0.441577857600909</v>
      </c>
    </row>
    <row r="485" spans="1:11">
      <c r="A485" s="1" t="s">
        <v>276</v>
      </c>
      <c r="B485" s="1">
        <v>2014</v>
      </c>
      <c r="C485" s="10">
        <v>12536056</v>
      </c>
      <c r="D485" s="4">
        <v>0.35</v>
      </c>
      <c r="E485" s="2">
        <v>424.5</v>
      </c>
      <c r="F485" s="11">
        <v>269.12</v>
      </c>
      <c r="G485" s="4">
        <v>6435631000</v>
      </c>
      <c r="H485" s="4">
        <v>137646.41</v>
      </c>
      <c r="I485">
        <f t="shared" si="22"/>
        <v>0.421705499335443</v>
      </c>
      <c r="J485">
        <f t="shared" si="23"/>
        <v>0.998052085957072</v>
      </c>
      <c r="K485">
        <f t="shared" si="24"/>
        <v>0.420884053271307</v>
      </c>
    </row>
    <row r="486" spans="1:11">
      <c r="A486" s="1" t="s">
        <v>276</v>
      </c>
      <c r="B486" s="1">
        <v>2015</v>
      </c>
      <c r="C486" s="10">
        <v>13283410</v>
      </c>
      <c r="D486" s="4">
        <v>0.35</v>
      </c>
      <c r="E486" s="2">
        <v>429.01</v>
      </c>
      <c r="F486" s="11">
        <v>273.33</v>
      </c>
      <c r="G486" s="4">
        <v>6888582200</v>
      </c>
      <c r="H486" s="4">
        <v>138326.41</v>
      </c>
      <c r="I486">
        <f t="shared" si="22"/>
        <v>0.412874854171947</v>
      </c>
      <c r="J486">
        <f t="shared" si="23"/>
        <v>0.99807167721683</v>
      </c>
      <c r="K486">
        <f t="shared" si="24"/>
        <v>0.41207869818405</v>
      </c>
    </row>
    <row r="487" spans="1:11">
      <c r="A487" s="1" t="s">
        <v>276</v>
      </c>
      <c r="B487" s="1">
        <v>2016</v>
      </c>
      <c r="C487" s="10">
        <v>14495555</v>
      </c>
      <c r="D487" s="4">
        <v>0.36</v>
      </c>
      <c r="E487" s="2">
        <v>433</v>
      </c>
      <c r="F487" s="11">
        <v>269.6</v>
      </c>
      <c r="G487" s="4">
        <v>7463950600</v>
      </c>
      <c r="H487" s="4">
        <v>139232.18</v>
      </c>
      <c r="I487">
        <f t="shared" si="22"/>
        <v>0.429372612578039</v>
      </c>
      <c r="J487">
        <f t="shared" si="23"/>
        <v>0.998057924579512</v>
      </c>
      <c r="K487">
        <f t="shared" si="24"/>
        <v>0.42853873858092</v>
      </c>
    </row>
    <row r="488" spans="1:11">
      <c r="A488" s="1" t="s">
        <v>276</v>
      </c>
      <c r="B488" s="1">
        <v>2017</v>
      </c>
      <c r="C488" s="10">
        <v>15854700</v>
      </c>
      <c r="D488" s="4">
        <v>0.37</v>
      </c>
      <c r="E488" s="2">
        <v>432</v>
      </c>
      <c r="F488" s="11">
        <v>268.5</v>
      </c>
      <c r="G488" s="4">
        <v>8320359500</v>
      </c>
      <c r="H488" s="4">
        <v>140011</v>
      </c>
      <c r="I488">
        <f t="shared" si="22"/>
        <v>0.446617611559418</v>
      </c>
      <c r="J488">
        <f t="shared" si="23"/>
        <v>0.998094469355561</v>
      </c>
      <c r="K488">
        <f t="shared" si="24"/>
        <v>0.445766568014245</v>
      </c>
    </row>
    <row r="489" spans="1:11">
      <c r="A489" s="1" t="s">
        <v>276</v>
      </c>
      <c r="B489" s="1">
        <v>2018</v>
      </c>
      <c r="C489" s="10">
        <v>16544700</v>
      </c>
      <c r="D489" s="4">
        <v>0.43</v>
      </c>
      <c r="E489" s="2">
        <v>435</v>
      </c>
      <c r="F489" s="11">
        <v>260.63</v>
      </c>
      <c r="G489" s="4">
        <v>9192811300</v>
      </c>
      <c r="H489" s="4">
        <v>140541</v>
      </c>
      <c r="I489">
        <f t="shared" si="22"/>
        <v>0.533037586643504</v>
      </c>
      <c r="J489">
        <f t="shared" si="23"/>
        <v>0.998200256759322</v>
      </c>
      <c r="K489">
        <f t="shared" si="24"/>
        <v>0.532078255849916</v>
      </c>
    </row>
    <row r="490" spans="1:11">
      <c r="A490" s="1" t="s">
        <v>276</v>
      </c>
      <c r="B490" s="1">
        <v>2019</v>
      </c>
      <c r="C490" s="10">
        <v>15810000</v>
      </c>
      <c r="D490" s="4">
        <v>0.52</v>
      </c>
      <c r="E490" s="2">
        <v>434</v>
      </c>
      <c r="F490" s="11">
        <v>244.45</v>
      </c>
      <c r="G490" s="4">
        <v>9865152000</v>
      </c>
      <c r="H490" s="4">
        <v>141008</v>
      </c>
      <c r="I490">
        <f t="shared" si="22"/>
        <v>0.691142063486827</v>
      </c>
      <c r="J490">
        <f t="shared" si="23"/>
        <v>0.998397389112707</v>
      </c>
      <c r="K490">
        <f t="shared" si="24"/>
        <v>0.690034431691217</v>
      </c>
    </row>
    <row r="491" spans="1:11">
      <c r="A491" s="1" t="s">
        <v>276</v>
      </c>
      <c r="B491" s="1">
        <v>2020</v>
      </c>
      <c r="C491" s="10">
        <v>16499874.143</v>
      </c>
      <c r="D491">
        <v>0.61</v>
      </c>
      <c r="E491" s="2">
        <v>433</v>
      </c>
      <c r="F491" s="11">
        <v>245.56</v>
      </c>
      <c r="G491" s="4">
        <v>10135670000</v>
      </c>
      <c r="H491" s="4">
        <v>141212</v>
      </c>
      <c r="I491">
        <f t="shared" si="22"/>
        <v>0.810132244270249</v>
      </c>
      <c r="J491">
        <f t="shared" si="23"/>
        <v>0.998372098327688</v>
      </c>
      <c r="K491">
        <f t="shared" si="24"/>
        <v>0.808813428635008</v>
      </c>
    </row>
    <row r="492" spans="1:11">
      <c r="A492" s="1" t="s">
        <v>280</v>
      </c>
      <c r="B492" s="1">
        <v>2011</v>
      </c>
      <c r="C492" s="10">
        <v>15887419</v>
      </c>
      <c r="D492" s="4">
        <v>0.57</v>
      </c>
      <c r="E492" s="2">
        <v>494.1</v>
      </c>
      <c r="F492" s="11">
        <v>230.35</v>
      </c>
      <c r="G492" s="4">
        <v>4879401800</v>
      </c>
      <c r="H492" s="4">
        <v>134915.54</v>
      </c>
      <c r="I492">
        <f t="shared" si="22"/>
        <v>0.67566863813929</v>
      </c>
      <c r="J492">
        <f t="shared" si="23"/>
        <v>0.996743982223395</v>
      </c>
      <c r="K492">
        <f t="shared" si="24"/>
        <v>0.673468649042414</v>
      </c>
    </row>
    <row r="493" spans="1:11">
      <c r="A493" s="1" t="s">
        <v>280</v>
      </c>
      <c r="B493" s="1">
        <v>2012</v>
      </c>
      <c r="C493" s="10">
        <v>17161891</v>
      </c>
      <c r="D493" s="4">
        <v>0.61</v>
      </c>
      <c r="E493" s="2">
        <v>494.2</v>
      </c>
      <c r="F493" s="11">
        <v>243.78</v>
      </c>
      <c r="G493" s="4">
        <v>5385799500</v>
      </c>
      <c r="H493" s="4">
        <v>135922.37</v>
      </c>
      <c r="I493">
        <f t="shared" si="22"/>
        <v>0.688208385040695</v>
      </c>
      <c r="J493">
        <f t="shared" si="23"/>
        <v>0.996813492407209</v>
      </c>
      <c r="K493">
        <f t="shared" si="24"/>
        <v>0.68601540379634</v>
      </c>
    </row>
    <row r="494" spans="1:11">
      <c r="A494" s="1" t="s">
        <v>280</v>
      </c>
      <c r="B494" s="1">
        <v>2013</v>
      </c>
      <c r="C494" s="10">
        <v>18775574</v>
      </c>
      <c r="D494" s="4">
        <v>0.58</v>
      </c>
      <c r="E494" s="2">
        <v>499</v>
      </c>
      <c r="F494" s="11">
        <v>259.2</v>
      </c>
      <c r="G494" s="4">
        <v>5929632300</v>
      </c>
      <c r="H494" s="4">
        <v>136726.09</v>
      </c>
      <c r="I494">
        <f t="shared" si="22"/>
        <v>0.613117687535565</v>
      </c>
      <c r="J494">
        <f t="shared" si="23"/>
        <v>0.996833602312912</v>
      </c>
      <c r="K494">
        <f t="shared" si="24"/>
        <v>0.61117631310784</v>
      </c>
    </row>
    <row r="495" spans="1:11">
      <c r="A495" s="1" t="s">
        <v>280</v>
      </c>
      <c r="B495" s="1">
        <v>2014</v>
      </c>
      <c r="C495" s="10">
        <v>20872312</v>
      </c>
      <c r="D495" s="4">
        <v>0.66</v>
      </c>
      <c r="E495" s="2">
        <v>499.8</v>
      </c>
      <c r="F495" s="11">
        <v>269.12</v>
      </c>
      <c r="G495" s="4">
        <v>6435631000</v>
      </c>
      <c r="H495" s="4">
        <v>137646.41</v>
      </c>
      <c r="I495">
        <f t="shared" si="22"/>
        <v>0.675408619155153</v>
      </c>
      <c r="J495">
        <f t="shared" si="23"/>
        <v>0.996756757495885</v>
      </c>
      <c r="K495">
        <f t="shared" si="24"/>
        <v>0.673218105213863</v>
      </c>
    </row>
    <row r="496" spans="1:11">
      <c r="A496" s="1" t="s">
        <v>280</v>
      </c>
      <c r="B496" s="1">
        <v>2015</v>
      </c>
      <c r="C496" s="10">
        <v>21711562</v>
      </c>
      <c r="D496" s="4">
        <v>0.58</v>
      </c>
      <c r="E496" s="2">
        <v>504.77</v>
      </c>
      <c r="F496" s="11">
        <v>273.33</v>
      </c>
      <c r="G496" s="4">
        <v>6888582200</v>
      </c>
      <c r="H496" s="4">
        <v>138326.41</v>
      </c>
      <c r="I496">
        <f t="shared" si="22"/>
        <v>0.581503405450393</v>
      </c>
      <c r="J496">
        <f t="shared" si="23"/>
        <v>0.996848181328228</v>
      </c>
      <c r="K496">
        <f t="shared" si="24"/>
        <v>0.579670612159395</v>
      </c>
    </row>
    <row r="497" spans="1:11">
      <c r="A497" s="1" t="s">
        <v>280</v>
      </c>
      <c r="B497" s="1">
        <v>2016</v>
      </c>
      <c r="C497" s="10">
        <v>23777133</v>
      </c>
      <c r="D497" s="4">
        <v>0.61</v>
      </c>
      <c r="E497" s="2">
        <v>510</v>
      </c>
      <c r="F497" s="11">
        <v>269.6</v>
      </c>
      <c r="G497" s="4">
        <v>7463950600</v>
      </c>
      <c r="H497" s="4">
        <v>139232.18</v>
      </c>
      <c r="I497">
        <f t="shared" si="22"/>
        <v>0.61770254989236</v>
      </c>
      <c r="J497">
        <f t="shared" si="23"/>
        <v>0.996814403755566</v>
      </c>
      <c r="K497">
        <f t="shared" si="24"/>
        <v>0.615734798969246</v>
      </c>
    </row>
    <row r="498" spans="1:11">
      <c r="A498" s="1" t="s">
        <v>280</v>
      </c>
      <c r="B498" s="1">
        <v>2017</v>
      </c>
      <c r="C498" s="10">
        <v>26329200</v>
      </c>
      <c r="D498" s="4">
        <v>0.65</v>
      </c>
      <c r="E498" s="2">
        <v>508</v>
      </c>
      <c r="F498" s="11">
        <v>268.5</v>
      </c>
      <c r="G498" s="4">
        <v>8320359500</v>
      </c>
      <c r="H498" s="4">
        <v>140011</v>
      </c>
      <c r="I498">
        <f t="shared" si="22"/>
        <v>0.667217627824455</v>
      </c>
      <c r="J498">
        <f t="shared" si="23"/>
        <v>0.996835569424614</v>
      </c>
      <c r="K498">
        <f t="shared" si="24"/>
        <v>0.665106263962531</v>
      </c>
    </row>
    <row r="499" spans="1:11">
      <c r="A499" s="1" t="s">
        <v>280</v>
      </c>
      <c r="B499" s="1">
        <v>2018</v>
      </c>
      <c r="C499" s="10">
        <v>28306218</v>
      </c>
      <c r="D499" s="4">
        <v>0.57</v>
      </c>
      <c r="E499" s="2">
        <v>509</v>
      </c>
      <c r="F499" s="11">
        <v>260.63</v>
      </c>
      <c r="G499" s="4">
        <v>9192811300</v>
      </c>
      <c r="H499" s="4">
        <v>140541</v>
      </c>
      <c r="I499">
        <f t="shared" si="22"/>
        <v>0.603859229717444</v>
      </c>
      <c r="J499">
        <f t="shared" si="23"/>
        <v>0.996920831171635</v>
      </c>
      <c r="K499">
        <f t="shared" si="24"/>
        <v>0.601999845200577</v>
      </c>
    </row>
    <row r="500" spans="1:11">
      <c r="A500" s="1" t="s">
        <v>280</v>
      </c>
      <c r="B500" s="1">
        <v>2019</v>
      </c>
      <c r="C500" s="10">
        <v>28310000</v>
      </c>
      <c r="D500" s="4">
        <v>0.78</v>
      </c>
      <c r="E500" s="2">
        <v>511</v>
      </c>
      <c r="F500" s="11">
        <v>244.45</v>
      </c>
      <c r="G500" s="4">
        <v>9865152000</v>
      </c>
      <c r="H500" s="4">
        <v>141008</v>
      </c>
      <c r="I500">
        <f t="shared" si="22"/>
        <v>0.880496053483218</v>
      </c>
      <c r="J500">
        <f t="shared" si="23"/>
        <v>0.997130302705929</v>
      </c>
      <c r="K500">
        <f t="shared" si="24"/>
        <v>0.877969296341097</v>
      </c>
    </row>
    <row r="501" spans="1:11">
      <c r="A501" s="1" t="s">
        <v>280</v>
      </c>
      <c r="B501" s="1">
        <v>2020</v>
      </c>
      <c r="C501" s="10">
        <v>34492253.239</v>
      </c>
      <c r="D501">
        <v>0.99</v>
      </c>
      <c r="E501" s="2">
        <v>513</v>
      </c>
      <c r="F501" s="11">
        <v>245.56</v>
      </c>
      <c r="G501" s="4">
        <v>10135670000</v>
      </c>
      <c r="H501" s="4">
        <v>141212</v>
      </c>
      <c r="I501">
        <f t="shared" si="22"/>
        <v>1.10976700588415</v>
      </c>
      <c r="J501">
        <f t="shared" si="23"/>
        <v>0.996596943937697</v>
      </c>
      <c r="K501">
        <f t="shared" si="24"/>
        <v>1.10599040654703</v>
      </c>
    </row>
    <row r="502" spans="1:11">
      <c r="A502" s="1" t="s">
        <v>284</v>
      </c>
      <c r="B502" s="1">
        <v>2011</v>
      </c>
      <c r="C502" s="10">
        <v>7517001</v>
      </c>
      <c r="D502" s="4">
        <v>0.5</v>
      </c>
      <c r="E502" s="2">
        <v>276.4</v>
      </c>
      <c r="F502" s="11">
        <v>230.35</v>
      </c>
      <c r="G502" s="4">
        <v>4879401800</v>
      </c>
      <c r="H502" s="4">
        <v>134915.54</v>
      </c>
      <c r="I502">
        <f t="shared" si="22"/>
        <v>1.05951162218696</v>
      </c>
      <c r="J502">
        <f t="shared" si="23"/>
        <v>0.998459442098005</v>
      </c>
      <c r="K502">
        <f t="shared" si="24"/>
        <v>1.05787938318515</v>
      </c>
    </row>
    <row r="503" spans="1:11">
      <c r="A503" s="1" t="s">
        <v>284</v>
      </c>
      <c r="B503" s="1">
        <v>2012</v>
      </c>
      <c r="C503" s="10">
        <v>7971238</v>
      </c>
      <c r="D503" s="4">
        <v>0.37</v>
      </c>
      <c r="E503" s="2">
        <v>275</v>
      </c>
      <c r="F503" s="11">
        <v>243.78</v>
      </c>
      <c r="G503" s="4">
        <v>5385799500</v>
      </c>
      <c r="H503" s="4">
        <v>135922.37</v>
      </c>
      <c r="I503">
        <f t="shared" si="22"/>
        <v>0.75017380648722</v>
      </c>
      <c r="J503">
        <f t="shared" si="23"/>
        <v>0.998519952701544</v>
      </c>
      <c r="K503">
        <f t="shared" si="24"/>
        <v>0.749063513771557</v>
      </c>
    </row>
    <row r="504" spans="1:11">
      <c r="A504" s="1" t="s">
        <v>284</v>
      </c>
      <c r="B504" s="1">
        <v>2013</v>
      </c>
      <c r="C504" s="10">
        <v>8615355</v>
      </c>
      <c r="D504" s="4">
        <v>0.37</v>
      </c>
      <c r="E504" s="2">
        <v>274.2</v>
      </c>
      <c r="F504" s="11">
        <v>259.2</v>
      </c>
      <c r="G504" s="4">
        <v>5929632300</v>
      </c>
      <c r="H504" s="4">
        <v>136726.09</v>
      </c>
      <c r="I504">
        <f t="shared" si="22"/>
        <v>0.711788014347012</v>
      </c>
      <c r="J504">
        <f t="shared" si="23"/>
        <v>0.998547067581239</v>
      </c>
      <c r="K504">
        <f t="shared" si="24"/>
        <v>0.710753834465682</v>
      </c>
    </row>
    <row r="505" spans="1:11">
      <c r="A505" s="1" t="s">
        <v>284</v>
      </c>
      <c r="B505" s="1">
        <v>2014</v>
      </c>
      <c r="C505" s="10">
        <v>9411601</v>
      </c>
      <c r="D505" s="4">
        <v>0.36</v>
      </c>
      <c r="E505" s="2">
        <v>266.7</v>
      </c>
      <c r="F505" s="11">
        <v>269.12</v>
      </c>
      <c r="G505" s="4">
        <v>6435631000</v>
      </c>
      <c r="H505" s="4">
        <v>137646.41</v>
      </c>
      <c r="I505">
        <f t="shared" si="22"/>
        <v>0.690396211992526</v>
      </c>
      <c r="J505">
        <f t="shared" si="23"/>
        <v>0.998537579143366</v>
      </c>
      <c r="K505">
        <f t="shared" si="24"/>
        <v>0.689386562172767</v>
      </c>
    </row>
    <row r="506" spans="1:11">
      <c r="A506" s="1" t="s">
        <v>284</v>
      </c>
      <c r="B506" s="1">
        <v>2015</v>
      </c>
      <c r="C506" s="10">
        <v>9928496</v>
      </c>
      <c r="D506" s="4">
        <v>0.36</v>
      </c>
      <c r="E506" s="2">
        <v>268.04</v>
      </c>
      <c r="F506" s="11">
        <v>273.33</v>
      </c>
      <c r="G506" s="4">
        <v>6888582200</v>
      </c>
      <c r="H506" s="4">
        <v>138326.41</v>
      </c>
      <c r="I506">
        <f t="shared" si="22"/>
        <v>0.679705361969328</v>
      </c>
      <c r="J506">
        <f t="shared" si="23"/>
        <v>0.998558702544045</v>
      </c>
      <c r="K506">
        <f t="shared" si="24"/>
        <v>0.678725704360323</v>
      </c>
    </row>
    <row r="507" spans="1:11">
      <c r="A507" s="1" t="s">
        <v>284</v>
      </c>
      <c r="B507" s="1">
        <v>2016</v>
      </c>
      <c r="C507" s="10">
        <v>10819257</v>
      </c>
      <c r="D507" s="4">
        <v>0.33</v>
      </c>
      <c r="E507" s="2">
        <v>269</v>
      </c>
      <c r="F507" s="11">
        <v>269.6</v>
      </c>
      <c r="G507" s="4">
        <v>7463950600</v>
      </c>
      <c r="H507" s="4">
        <v>139232.18</v>
      </c>
      <c r="I507">
        <f t="shared" si="22"/>
        <v>0.633550729154027</v>
      </c>
      <c r="J507">
        <f t="shared" si="23"/>
        <v>0.998550465084804</v>
      </c>
      <c r="K507">
        <f t="shared" si="24"/>
        <v>0.63263237525157</v>
      </c>
    </row>
    <row r="508" spans="1:11">
      <c r="A508" s="1" t="s">
        <v>284</v>
      </c>
      <c r="B508" s="1">
        <v>2017</v>
      </c>
      <c r="C508" s="10">
        <v>11650400</v>
      </c>
      <c r="D508" s="4">
        <v>0.32</v>
      </c>
      <c r="E508" s="2">
        <v>267</v>
      </c>
      <c r="F508" s="11">
        <v>268.5</v>
      </c>
      <c r="G508" s="4">
        <v>8320359500</v>
      </c>
      <c r="H508" s="4">
        <v>140011</v>
      </c>
      <c r="I508">
        <f t="shared" si="22"/>
        <v>0.624966278185787</v>
      </c>
      <c r="J508">
        <f t="shared" si="23"/>
        <v>0.9985997720411</v>
      </c>
      <c r="K508">
        <f t="shared" si="24"/>
        <v>0.624091182929702</v>
      </c>
    </row>
    <row r="509" spans="1:11">
      <c r="A509" s="1" t="s">
        <v>284</v>
      </c>
      <c r="B509" s="1">
        <v>2018</v>
      </c>
      <c r="C509" s="10">
        <v>12366633</v>
      </c>
      <c r="D509" s="4">
        <v>0.32</v>
      </c>
      <c r="E509" s="2">
        <v>267</v>
      </c>
      <c r="F509" s="11">
        <v>260.63</v>
      </c>
      <c r="G509" s="4">
        <v>9192811300</v>
      </c>
      <c r="H509" s="4">
        <v>140541</v>
      </c>
      <c r="I509">
        <f t="shared" si="22"/>
        <v>0.646274993996828</v>
      </c>
      <c r="J509">
        <f t="shared" si="23"/>
        <v>0.998654749608534</v>
      </c>
      <c r="K509">
        <f t="shared" si="24"/>
        <v>0.645405592308159</v>
      </c>
    </row>
    <row r="510" spans="1:11">
      <c r="A510" s="1" t="s">
        <v>284</v>
      </c>
      <c r="B510" s="1">
        <v>2019</v>
      </c>
      <c r="C510" s="10">
        <v>15780000</v>
      </c>
      <c r="D510" s="4">
        <v>0.35</v>
      </c>
      <c r="E510" s="2">
        <v>268</v>
      </c>
      <c r="F510" s="11">
        <v>244.45</v>
      </c>
      <c r="G510" s="4">
        <v>9865152000</v>
      </c>
      <c r="H510" s="4">
        <v>141008</v>
      </c>
      <c r="I510">
        <f t="shared" si="22"/>
        <v>0.753332946639272</v>
      </c>
      <c r="J510">
        <f t="shared" si="23"/>
        <v>0.998400430120083</v>
      </c>
      <c r="K510">
        <f t="shared" si="24"/>
        <v>0.752127937948279</v>
      </c>
    </row>
    <row r="511" spans="1:11">
      <c r="A511" s="1" t="s">
        <v>284</v>
      </c>
      <c r="B511" s="1">
        <v>2020</v>
      </c>
      <c r="C511" s="10">
        <v>15738766.56</v>
      </c>
      <c r="D511">
        <v>0.38</v>
      </c>
      <c r="E511" s="2">
        <v>269</v>
      </c>
      <c r="F511" s="11">
        <v>245.56</v>
      </c>
      <c r="G511" s="4">
        <v>10135670000</v>
      </c>
      <c r="H511" s="4">
        <v>141212</v>
      </c>
      <c r="I511">
        <f t="shared" si="22"/>
        <v>0.812353948883093</v>
      </c>
      <c r="J511">
        <f t="shared" si="23"/>
        <v>0.998447190313023</v>
      </c>
      <c r="K511">
        <f t="shared" si="24"/>
        <v>0.811092517802014</v>
      </c>
    </row>
    <row r="512" spans="1:11">
      <c r="A512" s="1" t="s">
        <v>288</v>
      </c>
      <c r="B512" s="1">
        <v>2011</v>
      </c>
      <c r="C512" s="10">
        <v>10304485</v>
      </c>
      <c r="D512" s="4">
        <v>0.24</v>
      </c>
      <c r="E512" s="2">
        <v>225.6</v>
      </c>
      <c r="F512" s="11">
        <v>230.35</v>
      </c>
      <c r="G512" s="4">
        <v>4879401800</v>
      </c>
      <c r="H512" s="4">
        <v>134915.54</v>
      </c>
      <c r="I512">
        <f t="shared" si="22"/>
        <v>0.623083005047823</v>
      </c>
      <c r="J512">
        <f t="shared" si="23"/>
        <v>0.997888166332193</v>
      </c>
      <c r="K512">
        <f t="shared" si="24"/>
        <v>0.621767157379924</v>
      </c>
    </row>
    <row r="513" spans="1:11">
      <c r="A513" s="1" t="s">
        <v>288</v>
      </c>
      <c r="B513" s="1">
        <v>2012</v>
      </c>
      <c r="C513" s="10">
        <v>11273204</v>
      </c>
      <c r="D513" s="4">
        <v>0.25</v>
      </c>
      <c r="E513" s="2">
        <v>226.1</v>
      </c>
      <c r="F513" s="11">
        <v>243.78</v>
      </c>
      <c r="G513" s="4">
        <v>5385799500</v>
      </c>
      <c r="H513" s="4">
        <v>135922.37</v>
      </c>
      <c r="I513">
        <f t="shared" si="22"/>
        <v>0.616498908590989</v>
      </c>
      <c r="J513">
        <f t="shared" si="23"/>
        <v>0.997906865266707</v>
      </c>
      <c r="K513">
        <f t="shared" si="24"/>
        <v>0.61520849331238</v>
      </c>
    </row>
    <row r="514" spans="1:11">
      <c r="A514" s="1" t="s">
        <v>288</v>
      </c>
      <c r="B514" s="1">
        <v>2013</v>
      </c>
      <c r="C514" s="10">
        <v>11920868</v>
      </c>
      <c r="D514" s="4">
        <v>0.26</v>
      </c>
      <c r="E514" s="2">
        <v>226.8</v>
      </c>
      <c r="F514" s="11">
        <v>259.2</v>
      </c>
      <c r="G514" s="4">
        <v>5929632300</v>
      </c>
      <c r="H514" s="4">
        <v>136726.09</v>
      </c>
      <c r="I514">
        <f t="shared" si="22"/>
        <v>0.604709365542056</v>
      </c>
      <c r="J514">
        <f t="shared" si="23"/>
        <v>0.997989610924104</v>
      </c>
      <c r="K514">
        <f t="shared" si="24"/>
        <v>0.603493664439478</v>
      </c>
    </row>
    <row r="515" spans="1:11">
      <c r="A515" s="1" t="s">
        <v>288</v>
      </c>
      <c r="B515" s="1">
        <v>2014</v>
      </c>
      <c r="C515" s="10">
        <v>12400597</v>
      </c>
      <c r="D515" s="4">
        <v>0.27</v>
      </c>
      <c r="E515" s="2">
        <v>227.8</v>
      </c>
      <c r="F515" s="11">
        <v>269.12</v>
      </c>
      <c r="G515" s="4">
        <v>6435631000</v>
      </c>
      <c r="H515" s="4">
        <v>137646.41</v>
      </c>
      <c r="I515">
        <f t="shared" ref="I515:I571" si="25">(D515/E515)/(F515/H515)</f>
        <v>0.606218183949978</v>
      </c>
      <c r="J515">
        <f t="shared" ref="J515:J571" si="26">1-C515/G515</f>
        <v>0.998073134242781</v>
      </c>
      <c r="K515">
        <f t="shared" si="24"/>
        <v>0.605050082889921</v>
      </c>
    </row>
    <row r="516" spans="1:11">
      <c r="A516" s="1" t="s">
        <v>288</v>
      </c>
      <c r="B516" s="1">
        <v>2015</v>
      </c>
      <c r="C516" s="10">
        <v>12510383</v>
      </c>
      <c r="D516" s="4">
        <v>0.27</v>
      </c>
      <c r="E516" s="2">
        <v>228.27</v>
      </c>
      <c r="F516" s="11">
        <v>273.33</v>
      </c>
      <c r="G516" s="4">
        <v>6888582200</v>
      </c>
      <c r="H516" s="4">
        <v>138326.41</v>
      </c>
      <c r="I516">
        <f t="shared" si="25"/>
        <v>0.598594510521287</v>
      </c>
      <c r="J516">
        <f t="shared" si="26"/>
        <v>0.998183895809503</v>
      </c>
      <c r="K516">
        <f t="shared" si="24"/>
        <v>0.597507400522321</v>
      </c>
    </row>
    <row r="517" spans="1:11">
      <c r="A517" s="1" t="s">
        <v>288</v>
      </c>
      <c r="B517" s="1">
        <v>2016</v>
      </c>
      <c r="C517" s="10">
        <v>13258631</v>
      </c>
      <c r="D517" s="4">
        <v>0.22</v>
      </c>
      <c r="E517" s="2">
        <v>229</v>
      </c>
      <c r="F517" s="11">
        <v>269.6</v>
      </c>
      <c r="G517" s="4">
        <v>7463950600</v>
      </c>
      <c r="H517" s="4">
        <v>139232.18</v>
      </c>
      <c r="I517">
        <f t="shared" si="25"/>
        <v>0.496143074650461</v>
      </c>
      <c r="J517">
        <f t="shared" si="26"/>
        <v>0.998223644325835</v>
      </c>
      <c r="K517">
        <f t="shared" si="24"/>
        <v>0.495261748084607</v>
      </c>
    </row>
    <row r="518" spans="1:11">
      <c r="A518" s="1" t="s">
        <v>288</v>
      </c>
      <c r="B518" s="1">
        <v>2017</v>
      </c>
      <c r="C518" s="10">
        <v>14474200</v>
      </c>
      <c r="D518" s="4">
        <v>0.21</v>
      </c>
      <c r="E518" s="2">
        <v>228</v>
      </c>
      <c r="F518" s="11">
        <v>268.5</v>
      </c>
      <c r="G518" s="4">
        <v>8320359500</v>
      </c>
      <c r="H518" s="4">
        <v>140011</v>
      </c>
      <c r="I518">
        <f t="shared" si="25"/>
        <v>0.480288640595903</v>
      </c>
      <c r="J518">
        <f t="shared" si="26"/>
        <v>0.998260387667143</v>
      </c>
      <c r="K518">
        <f t="shared" si="24"/>
        <v>0.479453124553392</v>
      </c>
    </row>
    <row r="519" spans="1:11">
      <c r="A519" s="1" t="s">
        <v>288</v>
      </c>
      <c r="B519" s="1">
        <v>2018</v>
      </c>
      <c r="C519" s="10">
        <v>15281244</v>
      </c>
      <c r="D519" s="4">
        <v>0.21</v>
      </c>
      <c r="E519" s="2">
        <v>227</v>
      </c>
      <c r="F519" s="11">
        <v>260.63</v>
      </c>
      <c r="G519" s="4">
        <v>9192811300</v>
      </c>
      <c r="H519" s="4">
        <v>140541</v>
      </c>
      <c r="I519">
        <f t="shared" si="25"/>
        <v>0.498852407948818</v>
      </c>
      <c r="J519">
        <f t="shared" si="26"/>
        <v>0.998337696325824</v>
      </c>
      <c r="K519">
        <f t="shared" si="24"/>
        <v>0.498023163758213</v>
      </c>
    </row>
    <row r="520" spans="1:11">
      <c r="A520" s="1" t="s">
        <v>288</v>
      </c>
      <c r="B520" s="1">
        <v>2019</v>
      </c>
      <c r="C520" s="10">
        <v>14440000</v>
      </c>
      <c r="D520" s="4">
        <v>0.31</v>
      </c>
      <c r="E520" s="2">
        <v>227</v>
      </c>
      <c r="F520" s="11">
        <v>244.45</v>
      </c>
      <c r="G520" s="4">
        <v>9865152000</v>
      </c>
      <c r="H520" s="4">
        <v>141008</v>
      </c>
      <c r="I520">
        <f t="shared" si="25"/>
        <v>0.787752060500828</v>
      </c>
      <c r="J520">
        <f t="shared" si="26"/>
        <v>0.99853626178289</v>
      </c>
      <c r="K520">
        <f t="shared" si="24"/>
        <v>0.786598997704265</v>
      </c>
    </row>
    <row r="521" spans="1:11">
      <c r="A521" s="1" t="s">
        <v>288</v>
      </c>
      <c r="B521" s="1">
        <v>2020</v>
      </c>
      <c r="C521" s="10">
        <v>14507063.088</v>
      </c>
      <c r="D521">
        <v>0.41</v>
      </c>
      <c r="E521" s="2">
        <v>227</v>
      </c>
      <c r="F521" s="11">
        <v>245.56</v>
      </c>
      <c r="G521" s="4">
        <v>10135670000</v>
      </c>
      <c r="H521" s="4">
        <v>141212</v>
      </c>
      <c r="I521">
        <f t="shared" si="25"/>
        <v>1.03865658500251</v>
      </c>
      <c r="J521">
        <f t="shared" si="26"/>
        <v>0.998568711975824</v>
      </c>
      <c r="K521">
        <f t="shared" si="24"/>
        <v>1.03716996827116</v>
      </c>
    </row>
    <row r="522" spans="1:11">
      <c r="A522" s="1" t="s">
        <v>291</v>
      </c>
      <c r="B522" s="1">
        <v>2011</v>
      </c>
      <c r="C522" s="10">
        <v>22023132</v>
      </c>
      <c r="D522" s="4">
        <v>1.39</v>
      </c>
      <c r="E522" s="2">
        <v>1200.9</v>
      </c>
      <c r="F522" s="11">
        <v>230.35</v>
      </c>
      <c r="G522" s="4">
        <v>4879401800</v>
      </c>
      <c r="H522" s="4">
        <v>134915.54</v>
      </c>
      <c r="I522">
        <f t="shared" si="25"/>
        <v>0.677925101503443</v>
      </c>
      <c r="J522">
        <f t="shared" si="26"/>
        <v>0.995486509842252</v>
      </c>
      <c r="K522">
        <f t="shared" si="24"/>
        <v>0.674865293230117</v>
      </c>
    </row>
    <row r="523" spans="1:11">
      <c r="A523" s="1" t="s">
        <v>291</v>
      </c>
      <c r="B523" s="1">
        <v>2012</v>
      </c>
      <c r="C523" s="10">
        <v>23407260</v>
      </c>
      <c r="D523" s="4">
        <v>1.5</v>
      </c>
      <c r="E523" s="2">
        <v>1206.3</v>
      </c>
      <c r="F523" s="11">
        <v>243.78</v>
      </c>
      <c r="G523" s="4">
        <v>5385799500</v>
      </c>
      <c r="H523" s="4">
        <v>135922.37</v>
      </c>
      <c r="I523">
        <f t="shared" si="25"/>
        <v>0.693312127492776</v>
      </c>
      <c r="J523">
        <f t="shared" si="26"/>
        <v>0.995653893168507</v>
      </c>
      <c r="K523">
        <f t="shared" si="24"/>
        <v>0.690298918919123</v>
      </c>
    </row>
    <row r="524" spans="1:11">
      <c r="A524" s="1" t="s">
        <v>291</v>
      </c>
      <c r="B524" s="1">
        <v>2013</v>
      </c>
      <c r="C524" s="10">
        <v>24992201</v>
      </c>
      <c r="D524" s="4">
        <v>1.51</v>
      </c>
      <c r="E524" s="2">
        <v>1171</v>
      </c>
      <c r="F524" s="11">
        <v>259.2</v>
      </c>
      <c r="G524" s="4">
        <v>5929632300</v>
      </c>
      <c r="H524" s="4">
        <v>136726.09</v>
      </c>
      <c r="I524">
        <f t="shared" si="25"/>
        <v>0.680199720812116</v>
      </c>
      <c r="J524">
        <f t="shared" si="26"/>
        <v>0.99578520222915</v>
      </c>
      <c r="K524">
        <f t="shared" ref="K524:K573" si="27">I524*J524</f>
        <v>0.677332816545104</v>
      </c>
    </row>
    <row r="525" spans="1:11">
      <c r="A525" s="1" t="s">
        <v>291</v>
      </c>
      <c r="B525" s="1">
        <v>2014</v>
      </c>
      <c r="C525" s="10">
        <v>26755709</v>
      </c>
      <c r="D525" s="4">
        <v>1.63</v>
      </c>
      <c r="E525" s="2">
        <v>1181.4</v>
      </c>
      <c r="F525" s="11">
        <v>269.12</v>
      </c>
      <c r="G525" s="4">
        <v>6435631000</v>
      </c>
      <c r="H525" s="4">
        <v>137646.41</v>
      </c>
      <c r="I525">
        <f t="shared" si="25"/>
        <v>0.705682833158406</v>
      </c>
      <c r="J525">
        <f t="shared" si="26"/>
        <v>0.995842566331103</v>
      </c>
      <c r="K525">
        <f t="shared" si="27"/>
        <v>0.702749003588271</v>
      </c>
    </row>
    <row r="526" spans="1:11">
      <c r="A526" s="1" t="s">
        <v>291</v>
      </c>
      <c r="B526" s="1">
        <v>2015</v>
      </c>
      <c r="C526" s="10">
        <v>28668156</v>
      </c>
      <c r="D526" s="4">
        <v>1.67</v>
      </c>
      <c r="E526" s="2">
        <v>1188.5</v>
      </c>
      <c r="F526" s="11">
        <v>273.33</v>
      </c>
      <c r="G526" s="4">
        <v>6888582200</v>
      </c>
      <c r="H526" s="4">
        <v>138326.41</v>
      </c>
      <c r="I526">
        <f t="shared" si="25"/>
        <v>0.711107222271706</v>
      </c>
      <c r="J526">
        <f t="shared" si="26"/>
        <v>0.995838308208037</v>
      </c>
      <c r="K526">
        <f t="shared" si="27"/>
        <v>0.708147813181573</v>
      </c>
    </row>
    <row r="527" spans="1:11">
      <c r="A527" s="1" t="s">
        <v>291</v>
      </c>
      <c r="B527" s="1">
        <v>2016</v>
      </c>
      <c r="C527" s="10">
        <v>31149653</v>
      </c>
      <c r="D527" s="4">
        <v>1.67</v>
      </c>
      <c r="E527" s="2">
        <v>1195</v>
      </c>
      <c r="F527" s="11">
        <v>269.6</v>
      </c>
      <c r="G527" s="4">
        <v>7463950600</v>
      </c>
      <c r="H527" s="4">
        <v>139232.18</v>
      </c>
      <c r="I527">
        <f t="shared" si="25"/>
        <v>0.721719269831022</v>
      </c>
      <c r="J527">
        <f t="shared" si="26"/>
        <v>0.99582665338112</v>
      </c>
      <c r="K527">
        <f t="shared" si="27"/>
        <v>0.718707285156492</v>
      </c>
    </row>
    <row r="528" spans="1:11">
      <c r="A528" s="1" t="s">
        <v>291</v>
      </c>
      <c r="B528" s="1">
        <v>2017</v>
      </c>
      <c r="C528" s="10">
        <v>33453000</v>
      </c>
      <c r="D528" s="4">
        <v>1.69</v>
      </c>
      <c r="E528" s="2">
        <v>1200</v>
      </c>
      <c r="F528" s="11">
        <v>268.5</v>
      </c>
      <c r="G528" s="4">
        <v>8320359500</v>
      </c>
      <c r="H528" s="4">
        <v>140011</v>
      </c>
      <c r="I528">
        <f t="shared" si="25"/>
        <v>0.734384202358783</v>
      </c>
      <c r="J528">
        <f t="shared" si="26"/>
        <v>0.99597938045826</v>
      </c>
      <c r="K528">
        <f t="shared" si="27"/>
        <v>0.731431522883635</v>
      </c>
    </row>
    <row r="529" spans="1:11">
      <c r="A529" s="1" t="s">
        <v>291</v>
      </c>
      <c r="B529" s="1">
        <v>2018</v>
      </c>
      <c r="C529" s="10">
        <v>35667734</v>
      </c>
      <c r="D529" s="4">
        <v>1.36</v>
      </c>
      <c r="E529" s="2">
        <v>1238</v>
      </c>
      <c r="F529" s="11">
        <v>260.63</v>
      </c>
      <c r="G529" s="4">
        <v>9192811300</v>
      </c>
      <c r="H529" s="4">
        <v>140541</v>
      </c>
      <c r="I529">
        <f t="shared" si="25"/>
        <v>0.592375241872295</v>
      </c>
      <c r="J529">
        <f t="shared" si="26"/>
        <v>0.996120040666994</v>
      </c>
      <c r="K529">
        <f t="shared" si="27"/>
        <v>0.59007685002395</v>
      </c>
    </row>
    <row r="530" spans="1:11">
      <c r="A530" s="1" t="s">
        <v>291</v>
      </c>
      <c r="B530" s="1">
        <v>2019</v>
      </c>
      <c r="C530" s="10">
        <v>38150000</v>
      </c>
      <c r="D530" s="4">
        <v>1.19</v>
      </c>
      <c r="E530" s="2">
        <v>1239</v>
      </c>
      <c r="F530" s="11">
        <v>244.45</v>
      </c>
      <c r="G530" s="4">
        <v>9865152000</v>
      </c>
      <c r="H530" s="4">
        <v>141008</v>
      </c>
      <c r="I530">
        <f t="shared" si="25"/>
        <v>0.554025004824621</v>
      </c>
      <c r="J530">
        <f t="shared" si="26"/>
        <v>0.996132852286513</v>
      </c>
      <c r="K530">
        <f t="shared" si="27"/>
        <v>0.551882508293999</v>
      </c>
    </row>
    <row r="531" spans="1:11">
      <c r="A531" s="1" t="s">
        <v>291</v>
      </c>
      <c r="B531" s="1">
        <v>2020</v>
      </c>
      <c r="C531" s="10">
        <v>39258575.325</v>
      </c>
      <c r="D531">
        <v>1.02</v>
      </c>
      <c r="E531" s="2">
        <v>1240</v>
      </c>
      <c r="F531" s="11">
        <v>245.56</v>
      </c>
      <c r="G531" s="4">
        <v>10135670000</v>
      </c>
      <c r="H531" s="4">
        <v>141212</v>
      </c>
      <c r="I531">
        <f t="shared" si="25"/>
        <v>0.473034118197248</v>
      </c>
      <c r="J531">
        <f t="shared" si="26"/>
        <v>0.996126691641993</v>
      </c>
      <c r="K531">
        <f t="shared" si="27"/>
        <v>0.471201911193612</v>
      </c>
    </row>
    <row r="532" spans="1:11">
      <c r="A532" s="1" t="s">
        <v>295</v>
      </c>
      <c r="B532" s="1">
        <v>2011</v>
      </c>
      <c r="C532" s="10">
        <v>13083722</v>
      </c>
      <c r="D532" s="4">
        <v>0.8</v>
      </c>
      <c r="E532" s="2">
        <v>926.8</v>
      </c>
      <c r="F532" s="11">
        <v>230.35</v>
      </c>
      <c r="G532" s="4">
        <v>4879401800</v>
      </c>
      <c r="H532" s="4">
        <v>134915.54</v>
      </c>
      <c r="I532">
        <f t="shared" si="25"/>
        <v>0.505565839227409</v>
      </c>
      <c r="J532">
        <f t="shared" si="26"/>
        <v>0.997318580732581</v>
      </c>
      <c r="K532">
        <f t="shared" si="27"/>
        <v>0.504210205245156</v>
      </c>
    </row>
    <row r="533" spans="1:11">
      <c r="A533" s="1" t="s">
        <v>295</v>
      </c>
      <c r="B533" s="1">
        <v>2012</v>
      </c>
      <c r="C533" s="10">
        <v>13972750</v>
      </c>
      <c r="D533" s="4">
        <v>1.01</v>
      </c>
      <c r="E533" s="2">
        <v>934.1</v>
      </c>
      <c r="F533" s="11">
        <v>243.78</v>
      </c>
      <c r="G533" s="4">
        <v>5385799500</v>
      </c>
      <c r="H533" s="4">
        <v>135922.37</v>
      </c>
      <c r="I533">
        <f t="shared" si="25"/>
        <v>0.60286610540519</v>
      </c>
      <c r="J533">
        <f t="shared" si="26"/>
        <v>0.997405631234508</v>
      </c>
      <c r="K533">
        <f t="shared" si="27"/>
        <v>0.601302048411553</v>
      </c>
    </row>
    <row r="534" spans="1:11">
      <c r="A534" s="1" t="s">
        <v>295</v>
      </c>
      <c r="B534" s="1">
        <v>2013</v>
      </c>
      <c r="C534" s="10">
        <v>15382197</v>
      </c>
      <c r="D534" s="4">
        <v>0.92</v>
      </c>
      <c r="E534" s="2">
        <v>942.6</v>
      </c>
      <c r="F534" s="11">
        <v>259.2</v>
      </c>
      <c r="G534" s="4">
        <v>5929632300</v>
      </c>
      <c r="H534" s="4">
        <v>136726.09</v>
      </c>
      <c r="I534">
        <f t="shared" si="25"/>
        <v>0.514845343389574</v>
      </c>
      <c r="J534">
        <f t="shared" si="26"/>
        <v>0.997405876752257</v>
      </c>
      <c r="K534">
        <f t="shared" si="27"/>
        <v>0.513509771115295</v>
      </c>
    </row>
    <row r="535" spans="1:11">
      <c r="A535" s="1" t="s">
        <v>295</v>
      </c>
      <c r="B535" s="1">
        <v>2014</v>
      </c>
      <c r="C535" s="10">
        <v>16976370</v>
      </c>
      <c r="D535" s="4">
        <v>1</v>
      </c>
      <c r="E535" s="2">
        <v>949.7</v>
      </c>
      <c r="F535" s="11">
        <v>269.12</v>
      </c>
      <c r="G535" s="4">
        <v>6435631000</v>
      </c>
      <c r="H535" s="4">
        <v>137646.41</v>
      </c>
      <c r="I535">
        <f t="shared" si="25"/>
        <v>0.538557994157239</v>
      </c>
      <c r="J535">
        <f t="shared" si="26"/>
        <v>0.997362128126986</v>
      </c>
      <c r="K535">
        <f t="shared" si="27"/>
        <v>0.537137347172464</v>
      </c>
    </row>
    <row r="536" spans="1:11">
      <c r="A536" s="1" t="s">
        <v>295</v>
      </c>
      <c r="B536" s="1">
        <v>2015</v>
      </c>
      <c r="C536" s="10">
        <v>18121623</v>
      </c>
      <c r="D536" s="4">
        <v>0.95</v>
      </c>
      <c r="E536" s="2">
        <v>961.09</v>
      </c>
      <c r="F536" s="11">
        <v>273.33</v>
      </c>
      <c r="G536" s="4">
        <v>6888582200</v>
      </c>
      <c r="H536" s="4">
        <v>138326.41</v>
      </c>
      <c r="I536">
        <f t="shared" si="25"/>
        <v>0.500238773918577</v>
      </c>
      <c r="J536">
        <f t="shared" si="26"/>
        <v>0.997369324706614</v>
      </c>
      <c r="K536">
        <f t="shared" si="27"/>
        <v>0.498922808135236</v>
      </c>
    </row>
    <row r="537" spans="1:11">
      <c r="A537" s="1" t="s">
        <v>295</v>
      </c>
      <c r="B537" s="1">
        <v>2016</v>
      </c>
      <c r="C537" s="10">
        <v>19891538</v>
      </c>
      <c r="D537" s="4">
        <v>0.76</v>
      </c>
      <c r="E537" s="2">
        <v>977</v>
      </c>
      <c r="F537" s="11">
        <v>269.6</v>
      </c>
      <c r="G537" s="4">
        <v>7463950600</v>
      </c>
      <c r="H537" s="4">
        <v>139232.18</v>
      </c>
      <c r="I537">
        <f t="shared" si="25"/>
        <v>0.401734161683103</v>
      </c>
      <c r="J537">
        <f t="shared" si="26"/>
        <v>0.997334985309254</v>
      </c>
      <c r="K537">
        <f t="shared" si="27"/>
        <v>0.400663534240443</v>
      </c>
    </row>
    <row r="538" spans="1:11">
      <c r="A538" s="1" t="s">
        <v>295</v>
      </c>
      <c r="B538" s="1">
        <v>2017</v>
      </c>
      <c r="C538" s="10">
        <v>21955500</v>
      </c>
      <c r="D538" s="4">
        <v>1.09</v>
      </c>
      <c r="E538" s="2">
        <v>987</v>
      </c>
      <c r="F538" s="11">
        <v>268.5</v>
      </c>
      <c r="G538" s="4">
        <v>8320359500</v>
      </c>
      <c r="H538" s="4">
        <v>140011</v>
      </c>
      <c r="I538">
        <f t="shared" si="25"/>
        <v>0.575873657359453</v>
      </c>
      <c r="J538">
        <f t="shared" si="26"/>
        <v>0.997361231807352</v>
      </c>
      <c r="K538">
        <f t="shared" si="27"/>
        <v>0.574354060269429</v>
      </c>
    </row>
    <row r="539" spans="1:11">
      <c r="A539" s="1" t="s">
        <v>295</v>
      </c>
      <c r="B539" s="1">
        <v>2018</v>
      </c>
      <c r="C539" s="10">
        <v>23890346</v>
      </c>
      <c r="D539" s="4">
        <v>0.89</v>
      </c>
      <c r="E539" s="2">
        <v>999</v>
      </c>
      <c r="F539" s="11">
        <v>260.63</v>
      </c>
      <c r="G539" s="4">
        <v>9192811300</v>
      </c>
      <c r="H539" s="4">
        <v>140541</v>
      </c>
      <c r="I539">
        <f t="shared" si="25"/>
        <v>0.480400171494827</v>
      </c>
      <c r="J539">
        <f t="shared" si="26"/>
        <v>0.997401192603616</v>
      </c>
      <c r="K539">
        <f t="shared" si="27"/>
        <v>0.479151703975922</v>
      </c>
    </row>
    <row r="540" spans="1:11">
      <c r="A540" s="1" t="s">
        <v>295</v>
      </c>
      <c r="B540" s="1">
        <v>2019</v>
      </c>
      <c r="C540" s="10">
        <v>29110000</v>
      </c>
      <c r="D540" s="4">
        <v>0.84</v>
      </c>
      <c r="E540" s="2">
        <v>1005</v>
      </c>
      <c r="F540" s="11">
        <v>244.45</v>
      </c>
      <c r="G540" s="4">
        <v>9865152000</v>
      </c>
      <c r="H540" s="4">
        <v>141008</v>
      </c>
      <c r="I540">
        <f t="shared" si="25"/>
        <v>0.482133085849134</v>
      </c>
      <c r="J540">
        <f t="shared" si="26"/>
        <v>0.997049209175895</v>
      </c>
      <c r="K540">
        <f t="shared" si="27"/>
        <v>0.480710411963413</v>
      </c>
    </row>
    <row r="541" spans="1:11">
      <c r="A541" s="1" t="s">
        <v>295</v>
      </c>
      <c r="B541" s="1">
        <v>2020</v>
      </c>
      <c r="C541" s="10">
        <v>29253327.478</v>
      </c>
      <c r="D541">
        <v>0.79</v>
      </c>
      <c r="E541" s="2">
        <v>1011</v>
      </c>
      <c r="F541" s="11">
        <v>245.56</v>
      </c>
      <c r="G541" s="4">
        <v>10135670000</v>
      </c>
      <c r="H541" s="4">
        <v>141212</v>
      </c>
      <c r="I541">
        <f t="shared" si="25"/>
        <v>0.449355348214759</v>
      </c>
      <c r="J541">
        <f t="shared" si="26"/>
        <v>0.997113824001965</v>
      </c>
      <c r="K541">
        <f t="shared" si="27"/>
        <v>0.448058429594153</v>
      </c>
    </row>
    <row r="542" spans="1:11">
      <c r="A542" s="1" t="s">
        <v>298</v>
      </c>
      <c r="B542" s="1">
        <v>2011</v>
      </c>
      <c r="C542" s="10">
        <v>12576828</v>
      </c>
      <c r="D542" s="4">
        <v>0.91</v>
      </c>
      <c r="E542" s="2">
        <v>876.6</v>
      </c>
      <c r="F542" s="11">
        <v>230.35</v>
      </c>
      <c r="G542" s="4">
        <v>4879401800</v>
      </c>
      <c r="H542" s="4">
        <v>134915.54</v>
      </c>
      <c r="I542">
        <f t="shared" si="25"/>
        <v>0.608014148434757</v>
      </c>
      <c r="J542">
        <f t="shared" si="26"/>
        <v>0.997422465188253</v>
      </c>
      <c r="K542">
        <f t="shared" si="27"/>
        <v>0.606446970801131</v>
      </c>
    </row>
    <row r="543" spans="1:11">
      <c r="A543" s="1" t="s">
        <v>298</v>
      </c>
      <c r="B543" s="1">
        <v>2012</v>
      </c>
      <c r="C543" s="10">
        <v>13973205</v>
      </c>
      <c r="D543" s="4">
        <v>0.84</v>
      </c>
      <c r="E543" s="2">
        <v>855.2</v>
      </c>
      <c r="F543" s="11">
        <v>243.78</v>
      </c>
      <c r="G543" s="4">
        <v>5385799500</v>
      </c>
      <c r="H543" s="4">
        <v>135922.37</v>
      </c>
      <c r="I543">
        <f t="shared" si="25"/>
        <v>0.547651724580145</v>
      </c>
      <c r="J543">
        <f t="shared" si="26"/>
        <v>0.997405546753087</v>
      </c>
      <c r="K543">
        <f t="shared" si="27"/>
        <v>0.546230867785131</v>
      </c>
    </row>
    <row r="544" spans="1:11">
      <c r="A544" s="1" t="s">
        <v>298</v>
      </c>
      <c r="B544" s="1">
        <v>2013</v>
      </c>
      <c r="C544" s="10">
        <v>15811632</v>
      </c>
      <c r="D544" s="4">
        <v>0.94</v>
      </c>
      <c r="E544" s="2">
        <v>859.8</v>
      </c>
      <c r="F544" s="11">
        <v>259.2</v>
      </c>
      <c r="G544" s="4">
        <v>5929632300</v>
      </c>
      <c r="H544" s="4">
        <v>136726.09</v>
      </c>
      <c r="I544">
        <f t="shared" si="25"/>
        <v>0.576695828451348</v>
      </c>
      <c r="J544">
        <f t="shared" si="26"/>
        <v>0.997333454892304</v>
      </c>
      <c r="K544">
        <f t="shared" si="27"/>
        <v>0.575158043011363</v>
      </c>
    </row>
    <row r="545" spans="1:11">
      <c r="A545" s="1" t="s">
        <v>298</v>
      </c>
      <c r="B545" s="1">
        <v>2014</v>
      </c>
      <c r="C545" s="10">
        <v>17573375</v>
      </c>
      <c r="D545" s="4">
        <v>0.99</v>
      </c>
      <c r="E545" s="2">
        <v>890.4</v>
      </c>
      <c r="F545" s="11">
        <v>269.12</v>
      </c>
      <c r="G545" s="4">
        <v>6435631000</v>
      </c>
      <c r="H545" s="4">
        <v>137646.41</v>
      </c>
      <c r="I545">
        <f t="shared" si="25"/>
        <v>0.568681313769787</v>
      </c>
      <c r="J545">
        <f t="shared" si="26"/>
        <v>0.997269362553571</v>
      </c>
      <c r="K545">
        <f t="shared" si="27"/>
        <v>0.567128451279323</v>
      </c>
    </row>
    <row r="546" spans="1:11">
      <c r="A546" s="1" t="s">
        <v>298</v>
      </c>
      <c r="B546" s="1">
        <v>2015</v>
      </c>
      <c r="C546" s="10">
        <v>18777440</v>
      </c>
      <c r="D546" s="4">
        <v>0.94</v>
      </c>
      <c r="E546" s="2">
        <v>897.96</v>
      </c>
      <c r="F546" s="11">
        <v>273.33</v>
      </c>
      <c r="G546" s="4">
        <v>6888582200</v>
      </c>
      <c r="H546" s="4">
        <v>138326.41</v>
      </c>
      <c r="I546">
        <f t="shared" si="25"/>
        <v>0.529771592489035</v>
      </c>
      <c r="J546">
        <f t="shared" si="26"/>
        <v>0.997274121226281</v>
      </c>
      <c r="K546">
        <f t="shared" si="27"/>
        <v>0.528327499350149</v>
      </c>
    </row>
    <row r="547" spans="1:11">
      <c r="A547" s="1" t="s">
        <v>298</v>
      </c>
      <c r="B547" s="1">
        <v>2016</v>
      </c>
      <c r="C547" s="10">
        <v>20378010</v>
      </c>
      <c r="D547" s="4">
        <v>0.93</v>
      </c>
      <c r="E547" s="2">
        <v>908</v>
      </c>
      <c r="F547" s="11">
        <v>269.6</v>
      </c>
      <c r="G547" s="4">
        <v>7463950600</v>
      </c>
      <c r="H547" s="4">
        <v>139232.18</v>
      </c>
      <c r="I547">
        <f t="shared" si="25"/>
        <v>0.528952696277076</v>
      </c>
      <c r="J547">
        <f t="shared" si="26"/>
        <v>0.997269809100827</v>
      </c>
      <c r="K547">
        <f t="shared" si="27"/>
        <v>0.527508554439607</v>
      </c>
    </row>
    <row r="548" spans="1:11">
      <c r="A548" s="1" t="s">
        <v>298</v>
      </c>
      <c r="B548" s="1">
        <v>2017</v>
      </c>
      <c r="C548" s="10">
        <v>21945100</v>
      </c>
      <c r="D548" s="4">
        <v>0.92</v>
      </c>
      <c r="E548" s="2">
        <v>911</v>
      </c>
      <c r="F548" s="11">
        <v>268.5</v>
      </c>
      <c r="G548" s="4">
        <v>8320359500</v>
      </c>
      <c r="H548" s="4">
        <v>140011</v>
      </c>
      <c r="I548">
        <f t="shared" si="25"/>
        <v>0.526607836764396</v>
      </c>
      <c r="J548">
        <f t="shared" si="26"/>
        <v>0.997362481753343</v>
      </c>
      <c r="K548">
        <f t="shared" si="27"/>
        <v>0.525218898986097</v>
      </c>
    </row>
    <row r="549" spans="1:11">
      <c r="A549" s="1" t="s">
        <v>298</v>
      </c>
      <c r="B549" s="1">
        <v>2018</v>
      </c>
      <c r="C549" s="10">
        <v>23877965</v>
      </c>
      <c r="D549" s="4">
        <v>0.69</v>
      </c>
      <c r="E549" s="2">
        <v>912</v>
      </c>
      <c r="F549" s="11">
        <v>260.63</v>
      </c>
      <c r="G549" s="4">
        <v>9192811300</v>
      </c>
      <c r="H549" s="4">
        <v>140541</v>
      </c>
      <c r="I549">
        <f t="shared" si="25"/>
        <v>0.407974376864157</v>
      </c>
      <c r="J549">
        <f t="shared" si="26"/>
        <v>0.997402539416859</v>
      </c>
      <c r="K549">
        <f t="shared" si="27"/>
        <v>0.406914679501321</v>
      </c>
    </row>
    <row r="550" spans="1:11">
      <c r="A550" s="1" t="s">
        <v>298</v>
      </c>
      <c r="B550" s="1">
        <v>2019</v>
      </c>
      <c r="C550" s="10">
        <v>27580000</v>
      </c>
      <c r="D550" s="4">
        <v>0.69</v>
      </c>
      <c r="E550" s="2">
        <v>912</v>
      </c>
      <c r="F550" s="11">
        <v>244.45</v>
      </c>
      <c r="G550" s="4">
        <v>9865152000</v>
      </c>
      <c r="H550" s="4">
        <v>141008</v>
      </c>
      <c r="I550">
        <f t="shared" si="25"/>
        <v>0.43642333487636</v>
      </c>
      <c r="J550">
        <f t="shared" si="26"/>
        <v>0.997204300552085</v>
      </c>
      <c r="K550">
        <f t="shared" si="27"/>
        <v>0.435203226399989</v>
      </c>
    </row>
    <row r="551" spans="1:11">
      <c r="A551" s="1" t="s">
        <v>298</v>
      </c>
      <c r="B551" s="1">
        <v>2020</v>
      </c>
      <c r="C551" s="10">
        <v>28056810.494</v>
      </c>
      <c r="D551">
        <v>0.69</v>
      </c>
      <c r="E551" s="2">
        <v>912</v>
      </c>
      <c r="F551" s="11">
        <v>245.56</v>
      </c>
      <c r="G551" s="4">
        <v>10135670000</v>
      </c>
      <c r="H551" s="4">
        <v>141212</v>
      </c>
      <c r="I551">
        <f t="shared" si="25"/>
        <v>0.4350791102614</v>
      </c>
      <c r="J551">
        <f t="shared" si="26"/>
        <v>0.997231874114489</v>
      </c>
      <c r="K551">
        <f t="shared" si="27"/>
        <v>0.433874756514041</v>
      </c>
    </row>
    <row r="552" spans="1:11">
      <c r="A552" s="1" t="s">
        <v>301</v>
      </c>
      <c r="B552" s="1">
        <v>2011</v>
      </c>
      <c r="C552" s="10">
        <v>14074894</v>
      </c>
      <c r="D552" s="4">
        <v>0.56</v>
      </c>
      <c r="E552" s="2">
        <v>1238.5</v>
      </c>
      <c r="F552" s="11">
        <v>230.35</v>
      </c>
      <c r="G552" s="4">
        <v>4879401800</v>
      </c>
      <c r="H552" s="4">
        <v>134915.54</v>
      </c>
      <c r="I552">
        <f t="shared" si="25"/>
        <v>0.264829143203209</v>
      </c>
      <c r="J552">
        <f t="shared" si="26"/>
        <v>0.997115446815632</v>
      </c>
      <c r="K552">
        <f t="shared" si="27"/>
        <v>0.264065229454868</v>
      </c>
    </row>
    <row r="553" spans="1:11">
      <c r="A553" s="1" t="s">
        <v>301</v>
      </c>
      <c r="B553" s="1">
        <v>2012</v>
      </c>
      <c r="C553" s="10">
        <v>15747181</v>
      </c>
      <c r="D553" s="4">
        <v>0.62</v>
      </c>
      <c r="E553" s="2">
        <v>1229.2</v>
      </c>
      <c r="F553" s="11">
        <v>243.78</v>
      </c>
      <c r="G553" s="4">
        <v>5385799500</v>
      </c>
      <c r="H553" s="4">
        <v>135922.37</v>
      </c>
      <c r="I553">
        <f t="shared" si="25"/>
        <v>0.28123023105793</v>
      </c>
      <c r="J553">
        <f t="shared" si="26"/>
        <v>0.997076166500443</v>
      </c>
      <c r="K553">
        <f t="shared" si="27"/>
        <v>0.280407960687275</v>
      </c>
    </row>
    <row r="554" spans="1:11">
      <c r="A554" s="1" t="s">
        <v>301</v>
      </c>
      <c r="B554" s="1">
        <v>2013</v>
      </c>
      <c r="C554" s="10">
        <v>17906548</v>
      </c>
      <c r="D554" s="4">
        <v>0.58</v>
      </c>
      <c r="E554" s="2">
        <v>1130.8</v>
      </c>
      <c r="F554" s="11">
        <v>259.2</v>
      </c>
      <c r="G554" s="4">
        <v>5929632300</v>
      </c>
      <c r="H554" s="4">
        <v>136726.09</v>
      </c>
      <c r="I554">
        <f t="shared" si="25"/>
        <v>0.270556885461838</v>
      </c>
      <c r="J554">
        <f t="shared" si="26"/>
        <v>0.996980158786574</v>
      </c>
      <c r="K554">
        <f t="shared" si="27"/>
        <v>0.269739846628545</v>
      </c>
    </row>
    <row r="555" spans="1:11">
      <c r="A555" s="1" t="s">
        <v>301</v>
      </c>
      <c r="B555" s="1">
        <v>2014</v>
      </c>
      <c r="C555" s="10">
        <v>19920815</v>
      </c>
      <c r="D555" s="4">
        <v>0.47</v>
      </c>
      <c r="E555" s="2">
        <v>1236.9</v>
      </c>
      <c r="F555" s="11">
        <v>269.12</v>
      </c>
      <c r="G555" s="4">
        <v>6435631000</v>
      </c>
      <c r="H555" s="4">
        <v>137646.41</v>
      </c>
      <c r="I555">
        <f t="shared" si="25"/>
        <v>0.194348943094859</v>
      </c>
      <c r="J555">
        <f t="shared" si="26"/>
        <v>0.996904605779915</v>
      </c>
      <c r="K555">
        <f t="shared" si="27"/>
        <v>0.193747356499723</v>
      </c>
    </row>
    <row r="556" spans="1:11">
      <c r="A556" s="1" t="s">
        <v>301</v>
      </c>
      <c r="B556" s="1">
        <v>2015</v>
      </c>
      <c r="C556" s="10">
        <v>20896975</v>
      </c>
      <c r="D556" s="4">
        <v>0.41</v>
      </c>
      <c r="E556" s="2">
        <v>1244.35</v>
      </c>
      <c r="F556" s="11">
        <v>273.33</v>
      </c>
      <c r="G556" s="4">
        <v>6888582200</v>
      </c>
      <c r="H556" s="4">
        <v>138326.41</v>
      </c>
      <c r="I556">
        <f t="shared" si="25"/>
        <v>0.166747414627731</v>
      </c>
      <c r="J556">
        <f t="shared" si="26"/>
        <v>0.99696643309272</v>
      </c>
      <c r="K556">
        <f t="shared" si="27"/>
        <v>0.166241575188842</v>
      </c>
    </row>
    <row r="557" spans="1:11">
      <c r="A557" s="1" t="s">
        <v>301</v>
      </c>
      <c r="B557" s="1">
        <v>2016</v>
      </c>
      <c r="C557" s="10">
        <v>22638615</v>
      </c>
      <c r="D557" s="4">
        <v>0.47</v>
      </c>
      <c r="E557" s="2">
        <v>1259</v>
      </c>
      <c r="F557" s="11">
        <v>269.6</v>
      </c>
      <c r="G557" s="4">
        <v>7463950600</v>
      </c>
      <c r="H557" s="4">
        <v>139232.18</v>
      </c>
      <c r="I557">
        <f t="shared" si="25"/>
        <v>0.19279326711181</v>
      </c>
      <c r="J557">
        <f t="shared" si="26"/>
        <v>0.996966939331029</v>
      </c>
      <c r="K557">
        <f t="shared" si="27"/>
        <v>0.192208513436091</v>
      </c>
    </row>
    <row r="558" spans="1:11">
      <c r="A558" s="1" t="s">
        <v>301</v>
      </c>
      <c r="B558" s="1">
        <v>2017</v>
      </c>
      <c r="C558" s="10">
        <v>24597000</v>
      </c>
      <c r="D558" s="4">
        <v>0.47</v>
      </c>
      <c r="E558" s="2">
        <v>1258</v>
      </c>
      <c r="F558" s="11">
        <v>268.5</v>
      </c>
      <c r="G558" s="4">
        <v>8320359500</v>
      </c>
      <c r="H558" s="4">
        <v>140011</v>
      </c>
      <c r="I558">
        <f t="shared" si="25"/>
        <v>0.194820693187437</v>
      </c>
      <c r="J558">
        <f t="shared" si="26"/>
        <v>0.997043757544371</v>
      </c>
      <c r="K558">
        <f t="shared" si="27"/>
        <v>0.194244755983001</v>
      </c>
    </row>
    <row r="559" spans="1:11">
      <c r="A559" s="1" t="s">
        <v>301</v>
      </c>
      <c r="B559" s="1">
        <v>2018</v>
      </c>
      <c r="C559" s="10">
        <v>26872100</v>
      </c>
      <c r="D559" s="4">
        <v>0.82</v>
      </c>
      <c r="E559" s="2">
        <v>1259</v>
      </c>
      <c r="F559" s="11">
        <v>260.63</v>
      </c>
      <c r="G559" s="4">
        <v>9192811300</v>
      </c>
      <c r="H559" s="4">
        <v>140541</v>
      </c>
      <c r="I559">
        <f t="shared" si="25"/>
        <v>0.351209906636382</v>
      </c>
      <c r="J559">
        <f t="shared" si="26"/>
        <v>0.997076835461639</v>
      </c>
      <c r="K559">
        <f t="shared" si="27"/>
        <v>0.350183262291781</v>
      </c>
    </row>
    <row r="560" spans="1:11">
      <c r="A560" s="1" t="s">
        <v>301</v>
      </c>
      <c r="B560" s="1">
        <v>2019</v>
      </c>
      <c r="C560" s="10">
        <v>31980000</v>
      </c>
      <c r="D560" s="4">
        <v>1.05</v>
      </c>
      <c r="E560" s="2">
        <v>1257</v>
      </c>
      <c r="F560" s="11">
        <v>244.45</v>
      </c>
      <c r="G560" s="4">
        <v>9865152000</v>
      </c>
      <c r="H560" s="4">
        <v>141008</v>
      </c>
      <c r="I560">
        <f t="shared" si="25"/>
        <v>0.481845416943497</v>
      </c>
      <c r="J560">
        <f t="shared" si="26"/>
        <v>0.996758286136899</v>
      </c>
      <c r="K560">
        <f t="shared" si="27"/>
        <v>0.480283411975519</v>
      </c>
    </row>
    <row r="561" spans="1:11">
      <c r="A561" s="1" t="s">
        <v>301</v>
      </c>
      <c r="B561" s="1">
        <v>2020</v>
      </c>
      <c r="C561" s="10">
        <v>32671891.464</v>
      </c>
      <c r="D561">
        <v>1.28</v>
      </c>
      <c r="E561" s="2">
        <v>1255</v>
      </c>
      <c r="F561" s="11">
        <v>245.56</v>
      </c>
      <c r="G561" s="4">
        <v>10135670000</v>
      </c>
      <c r="H561" s="4">
        <v>141212</v>
      </c>
      <c r="I561">
        <f t="shared" si="25"/>
        <v>0.586516484964199</v>
      </c>
      <c r="J561">
        <f t="shared" si="26"/>
        <v>0.996776543488097</v>
      </c>
      <c r="K561">
        <f t="shared" si="27"/>
        <v>0.584625874581403</v>
      </c>
    </row>
    <row r="562" spans="1:11">
      <c r="A562" s="1" t="s">
        <v>305</v>
      </c>
      <c r="B562" s="1">
        <v>2011</v>
      </c>
      <c r="C562" s="10">
        <v>12447731</v>
      </c>
      <c r="D562" s="4">
        <v>0.64</v>
      </c>
      <c r="E562" s="2">
        <v>892.1</v>
      </c>
      <c r="F562" s="11">
        <v>230.35</v>
      </c>
      <c r="G562" s="4">
        <v>4879401800</v>
      </c>
      <c r="H562" s="4">
        <v>134915.54</v>
      </c>
      <c r="I562">
        <f t="shared" si="25"/>
        <v>0.420184660729481</v>
      </c>
      <c r="J562">
        <f t="shared" si="26"/>
        <v>0.99744892273475</v>
      </c>
      <c r="K562">
        <f t="shared" si="27"/>
        <v>0.419112737194287</v>
      </c>
    </row>
    <row r="563" spans="1:11">
      <c r="A563" s="1" t="s">
        <v>305</v>
      </c>
      <c r="B563" s="1">
        <v>2012</v>
      </c>
      <c r="C563" s="10">
        <v>13735463</v>
      </c>
      <c r="D563" s="4">
        <v>0.73</v>
      </c>
      <c r="E563" s="2">
        <v>899.2</v>
      </c>
      <c r="F563" s="11">
        <v>243.78</v>
      </c>
      <c r="G563" s="4">
        <v>5385799500</v>
      </c>
      <c r="H563" s="4">
        <v>135922.37</v>
      </c>
      <c r="I563">
        <f t="shared" si="25"/>
        <v>0.452646772062582</v>
      </c>
      <c r="J563">
        <f t="shared" si="26"/>
        <v>0.997449689131576</v>
      </c>
      <c r="K563">
        <f t="shared" si="27"/>
        <v>0.451492382080234</v>
      </c>
    </row>
    <row r="564" spans="1:11">
      <c r="A564" s="1" t="s">
        <v>305</v>
      </c>
      <c r="B564" s="1">
        <v>2013</v>
      </c>
      <c r="C564" s="10">
        <v>15420210</v>
      </c>
      <c r="D564" s="4">
        <v>0.58</v>
      </c>
      <c r="E564" s="2">
        <v>896</v>
      </c>
      <c r="F564" s="11">
        <v>259.2</v>
      </c>
      <c r="G564" s="4">
        <v>5929632300</v>
      </c>
      <c r="H564" s="4">
        <v>136726.09</v>
      </c>
      <c r="I564">
        <f t="shared" si="25"/>
        <v>0.341457283571704</v>
      </c>
      <c r="J564">
        <f t="shared" si="26"/>
        <v>0.997399466068073</v>
      </c>
      <c r="K564">
        <f t="shared" si="27"/>
        <v>0.340569312319472</v>
      </c>
    </row>
    <row r="565" spans="1:11">
      <c r="A565" s="1" t="s">
        <v>305</v>
      </c>
      <c r="B565" s="1">
        <v>2014</v>
      </c>
      <c r="C565" s="10">
        <v>16912964</v>
      </c>
      <c r="D565" s="4">
        <v>0.77</v>
      </c>
      <c r="E565" s="2">
        <v>920.6</v>
      </c>
      <c r="F565" s="11">
        <v>269.12</v>
      </c>
      <c r="G565" s="4">
        <v>6435631000</v>
      </c>
      <c r="H565" s="4">
        <v>137646.41</v>
      </c>
      <c r="I565">
        <f t="shared" si="25"/>
        <v>0.427797920735792</v>
      </c>
      <c r="J565">
        <f t="shared" si="26"/>
        <v>0.997371980463143</v>
      </c>
      <c r="K565">
        <f t="shared" si="27"/>
        <v>0.426673659442271</v>
      </c>
    </row>
    <row r="566" spans="1:11">
      <c r="A566" s="1" t="s">
        <v>305</v>
      </c>
      <c r="B566" s="1">
        <v>2015</v>
      </c>
      <c r="C566" s="10">
        <v>18070960</v>
      </c>
      <c r="D566" s="4">
        <v>0.81</v>
      </c>
      <c r="E566" s="2">
        <v>930.88</v>
      </c>
      <c r="F566" s="11">
        <v>273.33</v>
      </c>
      <c r="G566" s="4">
        <v>6888582200</v>
      </c>
      <c r="H566" s="4">
        <v>138326.41</v>
      </c>
      <c r="I566">
        <f t="shared" si="25"/>
        <v>0.440361278306637</v>
      </c>
      <c r="J566">
        <f t="shared" si="26"/>
        <v>0.997376679340489</v>
      </c>
      <c r="K566">
        <f t="shared" si="27"/>
        <v>0.439206069467607</v>
      </c>
    </row>
    <row r="567" spans="1:11">
      <c r="A567" s="1" t="s">
        <v>305</v>
      </c>
      <c r="B567" s="1">
        <v>2016</v>
      </c>
      <c r="C567" s="10">
        <v>19729881</v>
      </c>
      <c r="D567" s="4">
        <v>0.66</v>
      </c>
      <c r="E567" s="2">
        <v>949</v>
      </c>
      <c r="F567" s="11">
        <v>269.6</v>
      </c>
      <c r="G567" s="4">
        <v>7463950600</v>
      </c>
      <c r="H567" s="4">
        <v>139232.18</v>
      </c>
      <c r="I567">
        <f t="shared" si="25"/>
        <v>0.359167852776466</v>
      </c>
      <c r="J567">
        <f t="shared" si="26"/>
        <v>0.997356643678751</v>
      </c>
      <c r="K567">
        <f t="shared" si="27"/>
        <v>0.35821844416244</v>
      </c>
    </row>
    <row r="568" spans="1:11">
      <c r="A568" s="1" t="s">
        <v>305</v>
      </c>
      <c r="B568" s="1">
        <v>2017</v>
      </c>
      <c r="C568" s="10">
        <v>21750400</v>
      </c>
      <c r="D568" s="4">
        <v>0.72</v>
      </c>
      <c r="E568" s="2">
        <v>961</v>
      </c>
      <c r="F568" s="11">
        <v>268.5</v>
      </c>
      <c r="G568" s="4">
        <v>8320359500</v>
      </c>
      <c r="H568" s="4">
        <v>140011</v>
      </c>
      <c r="I568">
        <f t="shared" si="25"/>
        <v>0.390685215005319</v>
      </c>
      <c r="J568">
        <f t="shared" si="26"/>
        <v>0.997385882184538</v>
      </c>
      <c r="K568">
        <f t="shared" si="27"/>
        <v>0.389663917824536</v>
      </c>
    </row>
    <row r="569" spans="1:11">
      <c r="A569" s="1" t="s">
        <v>305</v>
      </c>
      <c r="B569" s="1">
        <v>2018</v>
      </c>
      <c r="C569" s="10">
        <v>23703300</v>
      </c>
      <c r="D569" s="4">
        <v>0.6</v>
      </c>
      <c r="E569" s="2">
        <v>964</v>
      </c>
      <c r="F569" s="11">
        <v>260.63</v>
      </c>
      <c r="G569" s="4">
        <v>9192811300</v>
      </c>
      <c r="H569" s="4">
        <v>140541</v>
      </c>
      <c r="I569">
        <f t="shared" si="25"/>
        <v>0.3356238784955</v>
      </c>
      <c r="J569">
        <f t="shared" si="26"/>
        <v>0.997421539589309</v>
      </c>
      <c r="K569">
        <f t="shared" si="27"/>
        <v>0.334758485611917</v>
      </c>
    </row>
    <row r="570" spans="1:11">
      <c r="A570" s="1" t="s">
        <v>305</v>
      </c>
      <c r="B570" s="1">
        <v>2019</v>
      </c>
      <c r="C570" s="10">
        <v>27420000</v>
      </c>
      <c r="D570" s="4">
        <v>0.65</v>
      </c>
      <c r="E570" s="2">
        <v>964</v>
      </c>
      <c r="F570" s="11">
        <v>244.45</v>
      </c>
      <c r="G570" s="4">
        <v>9865152000</v>
      </c>
      <c r="H570" s="4">
        <v>141008</v>
      </c>
      <c r="I570">
        <f t="shared" si="25"/>
        <v>0.388946648798344</v>
      </c>
      <c r="J570">
        <f t="shared" si="26"/>
        <v>0.997220519258092</v>
      </c>
      <c r="K570">
        <f t="shared" si="27"/>
        <v>0.387865579078379</v>
      </c>
    </row>
    <row r="571" spans="1:11">
      <c r="A571" s="1" t="s">
        <v>305</v>
      </c>
      <c r="B571" s="1">
        <v>2020</v>
      </c>
      <c r="C571" s="10">
        <v>28592749.181</v>
      </c>
      <c r="D571">
        <v>0.7</v>
      </c>
      <c r="E571" s="2">
        <v>964</v>
      </c>
      <c r="F571" s="11">
        <v>245.56</v>
      </c>
      <c r="G571" s="4">
        <v>10135670000</v>
      </c>
      <c r="H571" s="4">
        <v>141212</v>
      </c>
      <c r="I571">
        <f t="shared" si="25"/>
        <v>0.41757547656335</v>
      </c>
      <c r="J571">
        <f t="shared" si="26"/>
        <v>0.997178997621174</v>
      </c>
      <c r="K571">
        <f t="shared" si="27"/>
        <v>0.416397495150625</v>
      </c>
    </row>
  </sheetData>
  <autoFilter ref="A1:E571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71"/>
  <sheetViews>
    <sheetView workbookViewId="0">
      <pane xSplit="2" topLeftCell="C1" activePane="topRight" state="frozen"/>
      <selection/>
      <selection pane="topRight" activeCell="H25" sqref="H25"/>
    </sheetView>
  </sheetViews>
  <sheetFormatPr defaultColWidth="8.88888888888889" defaultRowHeight="13.8"/>
  <cols>
    <col min="3" max="3" width="12.8888888888889" customWidth="1"/>
    <col min="6" max="7" width="12.8888888888889"/>
    <col min="9" max="12" width="12.8888888888889"/>
    <col min="13" max="13" width="8.88888888888889" style="2" customWidth="1"/>
    <col min="14" max="23" width="12.8888888888889"/>
    <col min="24" max="24" width="10" customWidth="1"/>
    <col min="25" max="27" width="12.8888888888889"/>
    <col min="31" max="34" width="12.8888888888889"/>
  </cols>
  <sheetData>
    <row r="1" spans="1:34">
      <c r="A1" s="3" t="s">
        <v>1</v>
      </c>
      <c r="B1" s="3" t="s">
        <v>2</v>
      </c>
      <c r="C1" s="3" t="s">
        <v>7</v>
      </c>
      <c r="D1" t="s">
        <v>9</v>
      </c>
      <c r="E1" t="s">
        <v>315</v>
      </c>
      <c r="F1" t="s">
        <v>352</v>
      </c>
      <c r="G1" t="s">
        <v>353</v>
      </c>
      <c r="H1" t="s">
        <v>354</v>
      </c>
      <c r="I1" s="3" t="s">
        <v>355</v>
      </c>
      <c r="J1" t="s">
        <v>356</v>
      </c>
      <c r="K1" t="s">
        <v>357</v>
      </c>
      <c r="L1" t="s">
        <v>358</v>
      </c>
      <c r="M1" s="2" t="s">
        <v>350</v>
      </c>
      <c r="N1" t="s">
        <v>359</v>
      </c>
      <c r="O1" t="s">
        <v>360</v>
      </c>
      <c r="P1" t="s">
        <v>361</v>
      </c>
      <c r="Q1" t="s">
        <v>362</v>
      </c>
      <c r="R1" t="s">
        <v>363</v>
      </c>
      <c r="S1" t="s">
        <v>364</v>
      </c>
      <c r="T1" s="3" t="s">
        <v>365</v>
      </c>
      <c r="U1" t="s">
        <v>366</v>
      </c>
      <c r="V1" t="s">
        <v>367</v>
      </c>
      <c r="W1" t="s">
        <v>358</v>
      </c>
      <c r="X1" t="s">
        <v>33</v>
      </c>
      <c r="Y1" t="s">
        <v>368</v>
      </c>
      <c r="Z1" t="s">
        <v>369</v>
      </c>
      <c r="AA1" t="s">
        <v>370</v>
      </c>
      <c r="AB1" t="s">
        <v>371</v>
      </c>
      <c r="AC1" t="s">
        <v>372</v>
      </c>
      <c r="AD1" t="s">
        <v>373</v>
      </c>
      <c r="AE1" s="3" t="s">
        <v>374</v>
      </c>
      <c r="AF1" t="s">
        <v>375</v>
      </c>
      <c r="AG1" t="s">
        <v>376</v>
      </c>
      <c r="AH1" t="s">
        <v>358</v>
      </c>
    </row>
    <row r="2" spans="1:34">
      <c r="A2" s="1" t="s">
        <v>67</v>
      </c>
      <c r="B2" s="1">
        <v>2011</v>
      </c>
      <c r="C2" s="1">
        <v>10513.91</v>
      </c>
      <c r="D2">
        <v>61299</v>
      </c>
      <c r="E2">
        <v>29405</v>
      </c>
      <c r="F2">
        <v>1075.78372192982</v>
      </c>
      <c r="G2">
        <v>97228.8771929825</v>
      </c>
      <c r="H2">
        <v>71289.701754386</v>
      </c>
      <c r="I2">
        <f>C2/F2</f>
        <v>9.77325626487388</v>
      </c>
      <c r="J2">
        <f>D2/G2</f>
        <v>0.630460844244165</v>
      </c>
      <c r="K2">
        <f>E2/H2</f>
        <v>0.412471917771642</v>
      </c>
      <c r="L2">
        <f>AVERAGE(I2:K2)</f>
        <v>3.60539634229656</v>
      </c>
      <c r="M2" s="2">
        <v>1277.9</v>
      </c>
      <c r="N2">
        <f>C2/$M2</f>
        <v>8.2274904139604</v>
      </c>
      <c r="O2">
        <f>D2/$M2</f>
        <v>47.9685421394475</v>
      </c>
      <c r="P2">
        <f>E2/$M2</f>
        <v>23.010407700133</v>
      </c>
      <c r="Q2">
        <v>1.86188110077612</v>
      </c>
      <c r="R2">
        <v>211.870055386791</v>
      </c>
      <c r="S2">
        <v>160.820245361298</v>
      </c>
      <c r="T2">
        <f>N2/Q2</f>
        <v>4.41891289971781</v>
      </c>
      <c r="U2">
        <f>O2/R2</f>
        <v>0.22640548260525</v>
      </c>
      <c r="V2">
        <f>P2/S2</f>
        <v>0.143081535837966</v>
      </c>
      <c r="W2">
        <f>AVERAGE(T2:V2)</f>
        <v>1.59613330605367</v>
      </c>
      <c r="X2">
        <v>1625.193</v>
      </c>
      <c r="Y2">
        <f>C2/$X2</f>
        <v>6.4693301041784</v>
      </c>
      <c r="Z2">
        <f>D2/$X2</f>
        <v>37.7179818027767</v>
      </c>
      <c r="AA2">
        <f>E2/$X2</f>
        <v>18.0932356956989</v>
      </c>
      <c r="AB2">
        <v>4.16631478580653</v>
      </c>
      <c r="AC2">
        <v>592.635349194472</v>
      </c>
      <c r="AD2">
        <v>501.680671453495</v>
      </c>
      <c r="AE2">
        <f>Y2/AB2</f>
        <v>1.55277035864347</v>
      </c>
      <c r="AF2">
        <f>Z2/AC2</f>
        <v>0.0636445022289745</v>
      </c>
      <c r="AG2">
        <f>AA2/AD2</f>
        <v>0.0360652437401629</v>
      </c>
      <c r="AH2">
        <f>AVERAGE(AE2:AG2)</f>
        <v>0.550826701537536</v>
      </c>
    </row>
    <row r="3" spans="1:34">
      <c r="A3" s="1" t="s">
        <v>67</v>
      </c>
      <c r="B3" s="1">
        <v>2012</v>
      </c>
      <c r="C3" s="1">
        <v>11200.52</v>
      </c>
      <c r="D3">
        <v>59330</v>
      </c>
      <c r="E3">
        <v>30844</v>
      </c>
      <c r="F3">
        <v>1134.46881754386</v>
      </c>
      <c r="G3">
        <v>90106.7894736842</v>
      </c>
      <c r="H3">
        <v>140930.631578947</v>
      </c>
      <c r="I3">
        <f t="shared" ref="I3:I66" si="0">C3/F3</f>
        <v>9.87292010744665</v>
      </c>
      <c r="J3">
        <f t="shared" ref="J3:J10" si="1">D3/G3</f>
        <v>0.658440949306349</v>
      </c>
      <c r="K3">
        <f t="shared" ref="K3:K10" si="2">E3/H3</f>
        <v>0.218859446342023</v>
      </c>
      <c r="L3">
        <f t="shared" ref="L3:L10" si="3">AVERAGE(I3:K3)</f>
        <v>3.58340683436501</v>
      </c>
      <c r="M3" s="2">
        <v>1297.5</v>
      </c>
      <c r="N3">
        <f t="shared" ref="N3:N10" si="4">C3/$M3</f>
        <v>8.63238535645472</v>
      </c>
      <c r="O3">
        <f t="shared" ref="O3:O10" si="5">D3/$M3</f>
        <v>45.7263969171484</v>
      </c>
      <c r="P3">
        <f t="shared" ref="P3:P10" si="6">E3/$M3</f>
        <v>23.7718689788054</v>
      </c>
      <c r="Q3">
        <v>1.9581467365227</v>
      </c>
      <c r="R3">
        <v>195.230062904204</v>
      </c>
      <c r="S3">
        <v>317.051546791206</v>
      </c>
      <c r="T3">
        <f t="shared" ref="T3:T10" si="7">N3/Q3</f>
        <v>4.4084466171234</v>
      </c>
      <c r="U3">
        <f t="shared" ref="U3:U10" si="8">O3/R3</f>
        <v>0.234218010468938</v>
      </c>
      <c r="V3">
        <f t="shared" ref="V3:V10" si="9">P3/S3</f>
        <v>0.07497793093708</v>
      </c>
      <c r="W3">
        <f t="shared" ref="W3:W10" si="10">AVERAGE(T3:V3)</f>
        <v>1.57254751950981</v>
      </c>
      <c r="X3">
        <v>1787.94</v>
      </c>
      <c r="Y3">
        <f t="shared" ref="Y3:Y10" si="11">C3/$X3</f>
        <v>6.26448314820408</v>
      </c>
      <c r="Z3">
        <f t="shared" ref="Z3:Z10" si="12">D3/$X3</f>
        <v>33.1834401601843</v>
      </c>
      <c r="AA3">
        <f t="shared" ref="AA3:AA10" si="13">E3/$X3</f>
        <v>17.2511381813707</v>
      </c>
      <c r="AB3">
        <v>4.02494890271734</v>
      </c>
      <c r="AC3">
        <v>496.862341390914</v>
      </c>
      <c r="AD3">
        <v>1027.71691301842</v>
      </c>
      <c r="AE3">
        <f t="shared" ref="AE3:AE10" si="14">Y3/AB3</f>
        <v>1.55641308737479</v>
      </c>
      <c r="AF3">
        <f t="shared" ref="AF3:AF10" si="15">Z3/AC3</f>
        <v>0.0667859835528907</v>
      </c>
      <c r="AG3">
        <f t="shared" ref="AG3:AG10" si="16">AA3/AD3</f>
        <v>0.0167858852596907</v>
      </c>
      <c r="AH3">
        <f t="shared" ref="AH3:AH10" si="17">AVERAGE(AE3:AG3)</f>
        <v>0.546661652062458</v>
      </c>
    </row>
    <row r="4" spans="1:34">
      <c r="A4" s="1" t="s">
        <v>67</v>
      </c>
      <c r="B4" s="1">
        <v>2013</v>
      </c>
      <c r="C4" s="1">
        <v>11623.48</v>
      </c>
      <c r="D4">
        <v>52041</v>
      </c>
      <c r="E4">
        <v>27182</v>
      </c>
      <c r="F4">
        <v>1211.69344912281</v>
      </c>
      <c r="G4">
        <v>85260.0350877193</v>
      </c>
      <c r="H4">
        <v>108169.385964912</v>
      </c>
      <c r="I4">
        <f t="shared" si="0"/>
        <v>9.59275632662263</v>
      </c>
      <c r="J4">
        <f t="shared" si="1"/>
        <v>0.610379762880204</v>
      </c>
      <c r="K4">
        <f t="shared" si="2"/>
        <v>0.251291063155496</v>
      </c>
      <c r="L4">
        <f t="shared" si="3"/>
        <v>3.48480905088611</v>
      </c>
      <c r="M4" s="2">
        <v>1316.3</v>
      </c>
      <c r="N4">
        <f t="shared" si="4"/>
        <v>8.83041859758414</v>
      </c>
      <c r="O4">
        <f t="shared" si="5"/>
        <v>39.5358201018005</v>
      </c>
      <c r="P4">
        <f t="shared" si="6"/>
        <v>20.6503076806199</v>
      </c>
      <c r="Q4">
        <v>2.07405146424946</v>
      </c>
      <c r="R4">
        <v>186.233604680522</v>
      </c>
      <c r="S4">
        <v>273.216385782665</v>
      </c>
      <c r="T4">
        <f t="shared" si="7"/>
        <v>4.25756966487793</v>
      </c>
      <c r="U4">
        <f t="shared" si="8"/>
        <v>0.212291547326397</v>
      </c>
      <c r="V4">
        <f t="shared" si="9"/>
        <v>0.0755822445328977</v>
      </c>
      <c r="W4">
        <f t="shared" si="10"/>
        <v>1.51514781891241</v>
      </c>
      <c r="X4">
        <v>1950.056</v>
      </c>
      <c r="Y4">
        <f t="shared" si="11"/>
        <v>5.96058779850425</v>
      </c>
      <c r="Z4">
        <f t="shared" si="12"/>
        <v>26.6869259139225</v>
      </c>
      <c r="AA4">
        <f t="shared" si="13"/>
        <v>13.9390868775051</v>
      </c>
      <c r="AB4">
        <v>4.01137838193116</v>
      </c>
      <c r="AC4">
        <v>455.678771077918</v>
      </c>
      <c r="AD4">
        <v>822.501376806412</v>
      </c>
      <c r="AE4">
        <f t="shared" si="14"/>
        <v>1.48592010799906</v>
      </c>
      <c r="AF4">
        <f t="shared" si="15"/>
        <v>0.0585652165686674</v>
      </c>
      <c r="AG4">
        <f t="shared" si="16"/>
        <v>0.0169471897197636</v>
      </c>
      <c r="AH4">
        <f t="shared" si="17"/>
        <v>0.520477504762497</v>
      </c>
    </row>
    <row r="5" spans="1:34">
      <c r="A5" s="1" t="s">
        <v>67</v>
      </c>
      <c r="B5" s="1">
        <v>2014</v>
      </c>
      <c r="C5" s="1">
        <v>12190.63</v>
      </c>
      <c r="D5">
        <v>40347</v>
      </c>
      <c r="E5">
        <v>22710</v>
      </c>
      <c r="F5">
        <v>1217.28489298246</v>
      </c>
      <c r="G5">
        <v>81558.9649122807</v>
      </c>
      <c r="H5">
        <v>71303.1052631579</v>
      </c>
      <c r="I5">
        <f t="shared" si="0"/>
        <v>10.0146071558745</v>
      </c>
      <c r="J5">
        <f t="shared" si="1"/>
        <v>0.494697303274931</v>
      </c>
      <c r="K5">
        <f t="shared" si="2"/>
        <v>0.31849945267018</v>
      </c>
      <c r="L5">
        <f t="shared" si="3"/>
        <v>3.60926797060653</v>
      </c>
      <c r="M5" s="2">
        <v>1333.4</v>
      </c>
      <c r="N5">
        <f t="shared" si="4"/>
        <v>9.14251537423129</v>
      </c>
      <c r="O5">
        <f t="shared" si="5"/>
        <v>30.2587370631468</v>
      </c>
      <c r="P5">
        <f t="shared" si="6"/>
        <v>17.0316484175791</v>
      </c>
      <c r="Q5">
        <v>2.04139047146826</v>
      </c>
      <c r="R5">
        <v>177.27208249297</v>
      </c>
      <c r="S5">
        <v>138.902953934055</v>
      </c>
      <c r="T5">
        <f t="shared" si="7"/>
        <v>4.47857257198598</v>
      </c>
      <c r="U5">
        <f t="shared" si="8"/>
        <v>0.170690932478591</v>
      </c>
      <c r="V5">
        <f t="shared" si="9"/>
        <v>0.122615451545149</v>
      </c>
      <c r="W5">
        <f t="shared" si="10"/>
        <v>1.59062631866991</v>
      </c>
      <c r="X5">
        <v>2133.083</v>
      </c>
      <c r="Y5">
        <f t="shared" si="11"/>
        <v>5.71502843536796</v>
      </c>
      <c r="Z5">
        <f t="shared" si="12"/>
        <v>18.9148757924563</v>
      </c>
      <c r="AA5">
        <f t="shared" si="13"/>
        <v>10.6465618074871</v>
      </c>
      <c r="AB5">
        <v>3.74912398912536</v>
      </c>
      <c r="AC5">
        <v>424.352999349216</v>
      </c>
      <c r="AD5">
        <v>358.090523000227</v>
      </c>
      <c r="AE5">
        <f t="shared" si="14"/>
        <v>1.52436367854061</v>
      </c>
      <c r="AF5">
        <f t="shared" si="15"/>
        <v>0.044573446685811</v>
      </c>
      <c r="AG5">
        <f t="shared" si="16"/>
        <v>0.0297314816328729</v>
      </c>
      <c r="AH5">
        <f t="shared" si="17"/>
        <v>0.532889535619764</v>
      </c>
    </row>
    <row r="6" spans="1:34">
      <c r="A6" s="1" t="s">
        <v>67</v>
      </c>
      <c r="B6" s="1">
        <v>2015</v>
      </c>
      <c r="C6" s="1">
        <v>12774.37</v>
      </c>
      <c r="D6">
        <v>22070</v>
      </c>
      <c r="E6">
        <v>12987</v>
      </c>
      <c r="F6">
        <v>1207.20128596491</v>
      </c>
      <c r="G6">
        <v>69593.4210526316</v>
      </c>
      <c r="H6">
        <v>93071.2456140351</v>
      </c>
      <c r="I6">
        <f t="shared" si="0"/>
        <v>10.5818061565346</v>
      </c>
      <c r="J6">
        <f t="shared" si="1"/>
        <v>0.317127677676731</v>
      </c>
      <c r="K6">
        <f t="shared" si="2"/>
        <v>0.139538263556253</v>
      </c>
      <c r="L6">
        <f t="shared" si="3"/>
        <v>3.67949069925586</v>
      </c>
      <c r="M6" s="2">
        <v>1345.2</v>
      </c>
      <c r="N6">
        <f t="shared" si="4"/>
        <v>9.49626077906631</v>
      </c>
      <c r="O6">
        <f t="shared" si="5"/>
        <v>16.4064823074636</v>
      </c>
      <c r="P6">
        <f t="shared" si="6"/>
        <v>9.65432649420161</v>
      </c>
      <c r="Q6">
        <v>2.04756505260844</v>
      </c>
      <c r="R6">
        <v>151.355038626027</v>
      </c>
      <c r="S6">
        <v>230.704973155184</v>
      </c>
      <c r="T6">
        <f t="shared" si="7"/>
        <v>4.63783105057825</v>
      </c>
      <c r="U6">
        <f t="shared" si="8"/>
        <v>0.10839733157481</v>
      </c>
      <c r="V6">
        <f t="shared" si="9"/>
        <v>0.0418470671098521</v>
      </c>
      <c r="W6">
        <f t="shared" si="10"/>
        <v>1.5960251497543</v>
      </c>
      <c r="X6">
        <v>2301.459</v>
      </c>
      <c r="Y6">
        <f t="shared" si="11"/>
        <v>5.55055293185757</v>
      </c>
      <c r="Z6">
        <f t="shared" si="12"/>
        <v>9.58956905163203</v>
      </c>
      <c r="AA6">
        <f t="shared" si="13"/>
        <v>5.64294215104419</v>
      </c>
      <c r="AB6">
        <v>3.59418405508056</v>
      </c>
      <c r="AC6">
        <v>361.637788425244</v>
      </c>
      <c r="AD6">
        <v>570.876932663049</v>
      </c>
      <c r="AE6">
        <f t="shared" si="14"/>
        <v>1.54431516216082</v>
      </c>
      <c r="AF6">
        <f t="shared" si="15"/>
        <v>0.0265170547950476</v>
      </c>
      <c r="AG6">
        <f t="shared" si="16"/>
        <v>0.00988469112724658</v>
      </c>
      <c r="AH6">
        <f t="shared" si="17"/>
        <v>0.526905636027705</v>
      </c>
    </row>
    <row r="7" spans="1:34">
      <c r="A7" s="1" t="s">
        <v>67</v>
      </c>
      <c r="B7" s="1">
        <v>2016</v>
      </c>
      <c r="C7" s="1">
        <v>13463.8</v>
      </c>
      <c r="D7">
        <v>10257</v>
      </c>
      <c r="E7">
        <v>7874</v>
      </c>
      <c r="F7">
        <v>1255.50161403509</v>
      </c>
      <c r="G7">
        <v>39089.0350877193</v>
      </c>
      <c r="H7">
        <v>43726.3333333333</v>
      </c>
      <c r="I7">
        <f t="shared" si="0"/>
        <v>10.7238412515682</v>
      </c>
      <c r="J7">
        <f t="shared" si="1"/>
        <v>0.262400951494003</v>
      </c>
      <c r="K7">
        <f t="shared" si="2"/>
        <v>0.180074554616211</v>
      </c>
      <c r="L7">
        <f t="shared" si="3"/>
        <v>3.72210558589282</v>
      </c>
      <c r="M7" s="2">
        <v>1363</v>
      </c>
      <c r="N7">
        <f t="shared" si="4"/>
        <v>9.87806309611152</v>
      </c>
      <c r="O7">
        <f t="shared" si="5"/>
        <v>7.52531181217902</v>
      </c>
      <c r="P7">
        <f t="shared" si="6"/>
        <v>5.77696258253852</v>
      </c>
      <c r="Q7">
        <v>2.11113558376918</v>
      </c>
      <c r="R7">
        <v>87.6040161472796</v>
      </c>
      <c r="S7">
        <v>90.5528392530271</v>
      </c>
      <c r="T7">
        <f t="shared" si="7"/>
        <v>4.67902827845638</v>
      </c>
      <c r="U7">
        <f t="shared" si="8"/>
        <v>0.0859014477090581</v>
      </c>
      <c r="V7">
        <f t="shared" si="9"/>
        <v>0.0637965924668165</v>
      </c>
      <c r="W7">
        <f t="shared" si="10"/>
        <v>1.60957543954409</v>
      </c>
      <c r="X7">
        <v>2566.913</v>
      </c>
      <c r="Y7">
        <f t="shared" si="11"/>
        <v>5.24513296710874</v>
      </c>
      <c r="Z7">
        <f t="shared" si="12"/>
        <v>3.99585026839632</v>
      </c>
      <c r="AA7">
        <f t="shared" si="13"/>
        <v>3.06749780767794</v>
      </c>
      <c r="AB7">
        <v>3.55191905456205</v>
      </c>
      <c r="AC7">
        <v>196.988219727374</v>
      </c>
      <c r="AD7">
        <v>221.459599460646</v>
      </c>
      <c r="AE7">
        <f t="shared" si="14"/>
        <v>1.47670396947023</v>
      </c>
      <c r="AF7">
        <f t="shared" si="15"/>
        <v>0.0202847168928501</v>
      </c>
      <c r="AG7">
        <f t="shared" si="16"/>
        <v>0.0138512749736236</v>
      </c>
      <c r="AH7">
        <f t="shared" si="17"/>
        <v>0.503613320445569</v>
      </c>
    </row>
    <row r="8" spans="1:34">
      <c r="A8" s="1" t="s">
        <v>67</v>
      </c>
      <c r="B8" s="1">
        <v>2017</v>
      </c>
      <c r="C8" s="1">
        <v>12901.42</v>
      </c>
      <c r="D8">
        <v>3799</v>
      </c>
      <c r="E8">
        <v>4282</v>
      </c>
      <c r="F8">
        <v>2167.51248070176</v>
      </c>
      <c r="G8">
        <v>24510.3859649123</v>
      </c>
      <c r="H8">
        <v>26620.8245614035</v>
      </c>
      <c r="I8">
        <f t="shared" si="0"/>
        <v>5.95217795277609</v>
      </c>
      <c r="J8">
        <f t="shared" si="1"/>
        <v>0.1549955192643</v>
      </c>
      <c r="K8">
        <f t="shared" si="2"/>
        <v>0.160851516455591</v>
      </c>
      <c r="L8">
        <f t="shared" si="3"/>
        <v>2.08934166283199</v>
      </c>
      <c r="M8" s="2">
        <v>1359</v>
      </c>
      <c r="N8">
        <f t="shared" si="4"/>
        <v>9.49331861662987</v>
      </c>
      <c r="O8">
        <f t="shared" si="5"/>
        <v>2.79543782192789</v>
      </c>
      <c r="P8">
        <f t="shared" si="6"/>
        <v>3.15084621044886</v>
      </c>
      <c r="Q8">
        <v>3.85032885480357</v>
      </c>
      <c r="R8">
        <v>53.7290690195421</v>
      </c>
      <c r="S8">
        <v>53.7571146545848</v>
      </c>
      <c r="T8">
        <f t="shared" si="7"/>
        <v>2.46558644069746</v>
      </c>
      <c r="U8">
        <f t="shared" si="8"/>
        <v>0.0520284060926338</v>
      </c>
      <c r="V8">
        <f t="shared" si="9"/>
        <v>0.0586126363123199</v>
      </c>
      <c r="W8">
        <f t="shared" si="10"/>
        <v>0.858742494367471</v>
      </c>
      <c r="X8">
        <v>2801.494</v>
      </c>
      <c r="Y8">
        <f t="shared" si="11"/>
        <v>4.60519280069848</v>
      </c>
      <c r="Z8">
        <f t="shared" si="12"/>
        <v>1.3560621582627</v>
      </c>
      <c r="AA8">
        <f t="shared" si="13"/>
        <v>1.52847016627557</v>
      </c>
      <c r="AB8">
        <v>6.88033091006649</v>
      </c>
      <c r="AC8">
        <v>109.787945817379</v>
      </c>
      <c r="AD8">
        <v>122.596740234823</v>
      </c>
      <c r="AE8">
        <f t="shared" si="14"/>
        <v>0.669327225811292</v>
      </c>
      <c r="AF8">
        <f t="shared" si="15"/>
        <v>0.012351648882459</v>
      </c>
      <c r="AG8">
        <f t="shared" si="16"/>
        <v>0.0124674617232719</v>
      </c>
      <c r="AH8">
        <f t="shared" si="17"/>
        <v>0.231382112139008</v>
      </c>
    </row>
    <row r="9" spans="1:34">
      <c r="A9" s="1" t="s">
        <v>67</v>
      </c>
      <c r="B9" s="1">
        <v>2018</v>
      </c>
      <c r="C9" s="1">
        <v>13675.48</v>
      </c>
      <c r="D9">
        <v>1554</v>
      </c>
      <c r="E9">
        <v>15343</v>
      </c>
      <c r="F9">
        <v>2333.65008421053</v>
      </c>
      <c r="G9">
        <v>18784.3333333333</v>
      </c>
      <c r="H9">
        <v>23460.8070175439</v>
      </c>
      <c r="I9">
        <f t="shared" si="0"/>
        <v>5.86012448589798</v>
      </c>
      <c r="J9">
        <f t="shared" si="1"/>
        <v>0.0827285148971661</v>
      </c>
      <c r="K9">
        <f t="shared" si="2"/>
        <v>0.653984323238608</v>
      </c>
      <c r="L9">
        <f t="shared" si="3"/>
        <v>2.19894577467792</v>
      </c>
      <c r="M9" s="2">
        <v>1376</v>
      </c>
      <c r="N9">
        <f t="shared" si="4"/>
        <v>9.93857558139535</v>
      </c>
      <c r="O9">
        <f t="shared" si="5"/>
        <v>1.12936046511628</v>
      </c>
      <c r="P9">
        <f t="shared" si="6"/>
        <v>11.1504360465116</v>
      </c>
      <c r="Q9">
        <v>4.13949989191831</v>
      </c>
      <c r="R9">
        <v>40.8039000418815</v>
      </c>
      <c r="S9">
        <v>45.646221660073</v>
      </c>
      <c r="T9">
        <f t="shared" si="7"/>
        <v>2.40091214902524</v>
      </c>
      <c r="U9">
        <f t="shared" si="8"/>
        <v>0.0276777578603294</v>
      </c>
      <c r="V9">
        <f t="shared" si="9"/>
        <v>0.244279496549546</v>
      </c>
      <c r="W9">
        <f t="shared" si="10"/>
        <v>0.890956467811706</v>
      </c>
      <c r="X9">
        <v>3031.99787</v>
      </c>
      <c r="Y9">
        <f t="shared" si="11"/>
        <v>4.51038575432772</v>
      </c>
      <c r="Z9">
        <f t="shared" si="12"/>
        <v>0.512533341588396</v>
      </c>
      <c r="AA9">
        <f t="shared" si="13"/>
        <v>5.06035975546381</v>
      </c>
      <c r="AB9">
        <v>6.99408128608981</v>
      </c>
      <c r="AC9">
        <v>80.5912957990599</v>
      </c>
      <c r="AD9">
        <v>97.1179593190069</v>
      </c>
      <c r="AE9">
        <f t="shared" si="14"/>
        <v>0.644886092945218</v>
      </c>
      <c r="AF9">
        <f t="shared" si="15"/>
        <v>0.00635966125754209</v>
      </c>
      <c r="AG9">
        <f t="shared" si="16"/>
        <v>0.0521052933046283</v>
      </c>
      <c r="AH9">
        <f t="shared" si="17"/>
        <v>0.234450349169129</v>
      </c>
    </row>
    <row r="10" spans="1:34">
      <c r="A10" s="1" t="s">
        <v>67</v>
      </c>
      <c r="B10" s="1">
        <v>2019</v>
      </c>
      <c r="C10" s="1">
        <v>13807.58</v>
      </c>
      <c r="D10">
        <v>1132</v>
      </c>
      <c r="E10">
        <v>3349</v>
      </c>
      <c r="F10" s="4">
        <v>2428.92643508772</v>
      </c>
      <c r="G10">
        <v>16248.1052631579</v>
      </c>
      <c r="H10">
        <v>21476.7894736842</v>
      </c>
      <c r="I10">
        <f t="shared" si="0"/>
        <v>5.68464314132319</v>
      </c>
      <c r="J10">
        <f t="shared" si="1"/>
        <v>0.0696696618877019</v>
      </c>
      <c r="K10">
        <f t="shared" si="2"/>
        <v>0.155935783795971</v>
      </c>
      <c r="L10">
        <f t="shared" si="3"/>
        <v>1.97008286233562</v>
      </c>
      <c r="M10" s="2">
        <v>1397</v>
      </c>
      <c r="N10">
        <f t="shared" si="4"/>
        <v>9.88373657838225</v>
      </c>
      <c r="O10">
        <f t="shared" si="5"/>
        <v>0.810307802433787</v>
      </c>
      <c r="P10">
        <f t="shared" si="6"/>
        <v>2.39727988546886</v>
      </c>
      <c r="Q10">
        <v>4.25522437737024</v>
      </c>
      <c r="R10">
        <v>33.0439687820845</v>
      </c>
      <c r="S10">
        <v>40.9597406280486</v>
      </c>
      <c r="T10">
        <f t="shared" si="7"/>
        <v>2.3227298261744</v>
      </c>
      <c r="U10">
        <f t="shared" si="8"/>
        <v>0.0245221089445258</v>
      </c>
      <c r="V10">
        <f t="shared" si="9"/>
        <v>0.0585277115702056</v>
      </c>
      <c r="W10">
        <f t="shared" si="10"/>
        <v>0.801926548896377</v>
      </c>
      <c r="X10">
        <v>3537.1</v>
      </c>
      <c r="Y10">
        <f t="shared" si="11"/>
        <v>3.90364422832264</v>
      </c>
      <c r="Z10">
        <f t="shared" si="12"/>
        <v>0.320036187837494</v>
      </c>
      <c r="AA10">
        <f t="shared" si="13"/>
        <v>0.946820841932657</v>
      </c>
      <c r="AB10">
        <v>7.43170449759887</v>
      </c>
      <c r="AC10">
        <v>70.4923095860377</v>
      </c>
      <c r="AD10">
        <v>89.7284566406211</v>
      </c>
      <c r="AE10">
        <f t="shared" si="14"/>
        <v>0.525269032102108</v>
      </c>
      <c r="AF10">
        <f t="shared" si="15"/>
        <v>0.00454001563740625</v>
      </c>
      <c r="AG10">
        <f t="shared" si="16"/>
        <v>0.0105520687347253</v>
      </c>
      <c r="AH10">
        <f t="shared" si="17"/>
        <v>0.18012037215808</v>
      </c>
    </row>
    <row r="11" spans="1:24">
      <c r="A11" s="1" t="s">
        <v>67</v>
      </c>
      <c r="B11" s="1">
        <v>2020</v>
      </c>
      <c r="C11" s="1"/>
      <c r="M11" s="2">
        <v>1418</v>
      </c>
      <c r="X11">
        <v>3610.26</v>
      </c>
    </row>
    <row r="12" ht="14.4" spans="1:34">
      <c r="A12" s="1" t="s">
        <v>71</v>
      </c>
      <c r="B12" s="1">
        <v>2011</v>
      </c>
      <c r="C12" s="5">
        <v>6768.808</v>
      </c>
      <c r="D12">
        <v>221897</v>
      </c>
      <c r="E12">
        <v>65333</v>
      </c>
      <c r="F12">
        <v>1075.78372192982</v>
      </c>
      <c r="G12">
        <v>97228.8771929825</v>
      </c>
      <c r="H12">
        <v>71289.701754386</v>
      </c>
      <c r="I12">
        <f t="shared" si="0"/>
        <v>6.29197845442166</v>
      </c>
      <c r="J12">
        <f t="shared" ref="J12:J20" si="18">D12/G12</f>
        <v>2.28221292280865</v>
      </c>
      <c r="K12">
        <f t="shared" ref="K12:K20" si="19">E12/H12</f>
        <v>0.916443727385639</v>
      </c>
      <c r="L12">
        <f t="shared" ref="L12:L20" si="20">AVERAGE(I12:K12)</f>
        <v>3.16354503487198</v>
      </c>
      <c r="M12" s="2">
        <v>996.4</v>
      </c>
      <c r="N12">
        <f t="shared" ref="N12:N20" si="21">C12/$M12</f>
        <v>6.79326374949819</v>
      </c>
      <c r="O12">
        <f t="shared" ref="O12:O20" si="22">D12/$M12</f>
        <v>222.698715375351</v>
      </c>
      <c r="P12">
        <f t="shared" ref="P12:P20" si="23">E12/$M12</f>
        <v>65.5690485748695</v>
      </c>
      <c r="Q12">
        <v>1.86188110077612</v>
      </c>
      <c r="R12">
        <v>211.870055386791</v>
      </c>
      <c r="S12">
        <v>160.820245361298</v>
      </c>
      <c r="T12">
        <f t="shared" ref="T12:T20" si="24">N12/Q12</f>
        <v>3.64860234451407</v>
      </c>
      <c r="U12">
        <f t="shared" ref="U12:U20" si="25">O12/R12</f>
        <v>1.05110991248287</v>
      </c>
      <c r="V12">
        <f t="shared" ref="V12:V20" si="26">P12/S12</f>
        <v>0.407716381899321</v>
      </c>
      <c r="W12">
        <f t="shared" ref="W12:W20" si="27">AVERAGE(T12:V12)</f>
        <v>1.70247621296542</v>
      </c>
      <c r="X12">
        <v>1130.728</v>
      </c>
      <c r="Y12">
        <f t="shared" ref="Y12:Y20" si="28">C12/$X12</f>
        <v>5.986238954019</v>
      </c>
      <c r="Z12">
        <f t="shared" ref="Z12:Z20" si="29">D12/$X12</f>
        <v>196.242597689276</v>
      </c>
      <c r="AA12">
        <f t="shared" ref="AA12:AA20" si="30">E12/$X12</f>
        <v>57.7795897864031</v>
      </c>
      <c r="AB12">
        <v>4.16631478580653</v>
      </c>
      <c r="AC12">
        <v>592.635349194472</v>
      </c>
      <c r="AD12">
        <v>501.680671453495</v>
      </c>
      <c r="AE12">
        <f t="shared" ref="AE12:AE20" si="31">Y12/AB12</f>
        <v>1.43681869032375</v>
      </c>
      <c r="AF12">
        <f t="shared" ref="AF12:AF20" si="32">Z12/AC12</f>
        <v>0.331135491590259</v>
      </c>
      <c r="AG12">
        <f t="shared" ref="AG12:AG20" si="33">AA12/AD12</f>
        <v>0.11517204683011</v>
      </c>
      <c r="AH12">
        <f t="shared" ref="AH12:AH20" si="34">AVERAGE(AE12:AG12)</f>
        <v>0.627708742914706</v>
      </c>
    </row>
    <row r="13" ht="14.4" spans="1:34">
      <c r="A13" s="1" t="s">
        <v>71</v>
      </c>
      <c r="B13" s="1">
        <v>2012</v>
      </c>
      <c r="C13" s="5">
        <v>7098.568</v>
      </c>
      <c r="D13">
        <v>215481</v>
      </c>
      <c r="E13">
        <v>59036</v>
      </c>
      <c r="F13">
        <v>1134.46881754386</v>
      </c>
      <c r="G13">
        <v>90106.7894736842</v>
      </c>
      <c r="H13">
        <v>140930.631578947</v>
      </c>
      <c r="I13">
        <f t="shared" si="0"/>
        <v>6.25717330456777</v>
      </c>
      <c r="J13">
        <f t="shared" si="18"/>
        <v>2.39139582331841</v>
      </c>
      <c r="K13">
        <f t="shared" si="19"/>
        <v>0.418901124181288</v>
      </c>
      <c r="L13">
        <f t="shared" si="20"/>
        <v>3.02249008402249</v>
      </c>
      <c r="M13" s="2">
        <v>993.2</v>
      </c>
      <c r="N13">
        <f t="shared" si="21"/>
        <v>7.14716874748288</v>
      </c>
      <c r="O13">
        <f t="shared" si="22"/>
        <v>216.956302859444</v>
      </c>
      <c r="P13">
        <f t="shared" si="23"/>
        <v>59.4401933145389</v>
      </c>
      <c r="Q13">
        <v>1.9581467365227</v>
      </c>
      <c r="R13">
        <v>195.230062904204</v>
      </c>
      <c r="S13">
        <v>317.051546791206</v>
      </c>
      <c r="T13">
        <f t="shared" si="24"/>
        <v>3.64996586526243</v>
      </c>
      <c r="U13">
        <f t="shared" si="25"/>
        <v>1.11128531964824</v>
      </c>
      <c r="V13">
        <f t="shared" si="26"/>
        <v>0.187478010803345</v>
      </c>
      <c r="W13">
        <f t="shared" si="27"/>
        <v>1.64957639857134</v>
      </c>
      <c r="X13">
        <v>1289.388</v>
      </c>
      <c r="Y13">
        <f t="shared" si="28"/>
        <v>5.50537774510078</v>
      </c>
      <c r="Z13">
        <f t="shared" si="29"/>
        <v>167.118819160718</v>
      </c>
      <c r="AA13">
        <f t="shared" si="30"/>
        <v>45.7860628453189</v>
      </c>
      <c r="AB13">
        <v>4.02494890271734</v>
      </c>
      <c r="AC13">
        <v>496.862341390914</v>
      </c>
      <c r="AD13">
        <v>1027.71691301842</v>
      </c>
      <c r="AE13">
        <f t="shared" si="31"/>
        <v>1.36781307742416</v>
      </c>
      <c r="AF13">
        <f t="shared" si="32"/>
        <v>0.336348330792965</v>
      </c>
      <c r="AG13">
        <f t="shared" si="33"/>
        <v>0.0445512400013389</v>
      </c>
      <c r="AH13">
        <f t="shared" si="34"/>
        <v>0.58290421607282</v>
      </c>
    </row>
    <row r="14" ht="14.4" spans="1:34">
      <c r="A14" s="1" t="s">
        <v>71</v>
      </c>
      <c r="B14" s="1">
        <v>2013</v>
      </c>
      <c r="C14" s="5">
        <v>7685.485</v>
      </c>
      <c r="D14">
        <v>207793</v>
      </c>
      <c r="E14">
        <v>62766</v>
      </c>
      <c r="F14">
        <v>1211.69344912281</v>
      </c>
      <c r="G14">
        <v>85260.0350877193</v>
      </c>
      <c r="H14">
        <v>108169.385964912</v>
      </c>
      <c r="I14">
        <f t="shared" si="0"/>
        <v>6.34276351461983</v>
      </c>
      <c r="J14">
        <f t="shared" si="18"/>
        <v>2.43716765758087</v>
      </c>
      <c r="K14">
        <f t="shared" si="19"/>
        <v>0.580256598852839</v>
      </c>
      <c r="L14">
        <f t="shared" si="20"/>
        <v>3.12006259035118</v>
      </c>
      <c r="M14" s="2">
        <v>1004</v>
      </c>
      <c r="N14">
        <f t="shared" si="21"/>
        <v>7.65486553784861</v>
      </c>
      <c r="O14">
        <f t="shared" si="22"/>
        <v>206.965139442231</v>
      </c>
      <c r="P14">
        <f t="shared" si="23"/>
        <v>62.5159362549801</v>
      </c>
      <c r="Q14">
        <v>2.07405146424946</v>
      </c>
      <c r="R14">
        <v>186.233604680522</v>
      </c>
      <c r="S14">
        <v>273.216385782665</v>
      </c>
      <c r="T14">
        <f t="shared" si="24"/>
        <v>3.69077897525494</v>
      </c>
      <c r="U14">
        <f t="shared" si="25"/>
        <v>1.11132005309823</v>
      </c>
      <c r="V14">
        <f t="shared" si="26"/>
        <v>0.228814739920868</v>
      </c>
      <c r="W14">
        <f t="shared" si="27"/>
        <v>1.67697125609134</v>
      </c>
      <c r="X14">
        <v>1437.016</v>
      </c>
      <c r="Y14">
        <f t="shared" si="28"/>
        <v>5.34822507195466</v>
      </c>
      <c r="Z14">
        <f t="shared" si="29"/>
        <v>144.600338479182</v>
      </c>
      <c r="AA14">
        <f t="shared" si="30"/>
        <v>43.6780105440719</v>
      </c>
      <c r="AB14">
        <v>4.01137838193116</v>
      </c>
      <c r="AC14">
        <v>455.678771077918</v>
      </c>
      <c r="AD14">
        <v>822.501376806412</v>
      </c>
      <c r="AE14">
        <f t="shared" si="31"/>
        <v>1.33326367216944</v>
      </c>
      <c r="AF14">
        <f t="shared" si="32"/>
        <v>0.317329548043519</v>
      </c>
      <c r="AG14">
        <f t="shared" si="33"/>
        <v>0.0531038752952168</v>
      </c>
      <c r="AH14">
        <f t="shared" si="34"/>
        <v>0.56789903183606</v>
      </c>
    </row>
    <row r="15" ht="14.4" spans="1:34">
      <c r="A15" s="1" t="s">
        <v>71</v>
      </c>
      <c r="B15" s="1">
        <v>2014</v>
      </c>
      <c r="C15" s="5">
        <v>7828.987</v>
      </c>
      <c r="D15">
        <v>195395</v>
      </c>
      <c r="E15">
        <v>112129</v>
      </c>
      <c r="F15">
        <v>1217.28489298246</v>
      </c>
      <c r="G15">
        <v>81558.9649122807</v>
      </c>
      <c r="H15">
        <v>71303.1052631579</v>
      </c>
      <c r="I15">
        <f t="shared" si="0"/>
        <v>6.43151578166577</v>
      </c>
      <c r="J15">
        <f t="shared" si="18"/>
        <v>2.39575134640507</v>
      </c>
      <c r="K15">
        <f t="shared" si="19"/>
        <v>1.57256825752772</v>
      </c>
      <c r="L15">
        <f t="shared" si="20"/>
        <v>3.46661179519952</v>
      </c>
      <c r="M15" s="2">
        <v>1016.7</v>
      </c>
      <c r="N15">
        <f t="shared" si="21"/>
        <v>7.70039047900069</v>
      </c>
      <c r="O15">
        <f t="shared" si="22"/>
        <v>192.185502114685</v>
      </c>
      <c r="P15">
        <f t="shared" si="23"/>
        <v>110.287203698239</v>
      </c>
      <c r="Q15">
        <v>2.04139047146826</v>
      </c>
      <c r="R15">
        <v>177.27208249297</v>
      </c>
      <c r="S15">
        <v>138.902953934055</v>
      </c>
      <c r="T15">
        <f t="shared" si="24"/>
        <v>3.77213011749889</v>
      </c>
      <c r="U15">
        <f t="shared" si="25"/>
        <v>1.08412728847085</v>
      </c>
      <c r="V15">
        <f t="shared" si="26"/>
        <v>0.79398746084694</v>
      </c>
      <c r="W15">
        <f t="shared" si="27"/>
        <v>1.88341495560556</v>
      </c>
      <c r="X15">
        <v>1572.693</v>
      </c>
      <c r="Y15">
        <f t="shared" si="28"/>
        <v>4.97807709451241</v>
      </c>
      <c r="Z15">
        <f t="shared" si="29"/>
        <v>124.242302852496</v>
      </c>
      <c r="AA15">
        <f t="shared" si="30"/>
        <v>71.2974496611863</v>
      </c>
      <c r="AB15">
        <v>3.74912398912536</v>
      </c>
      <c r="AC15">
        <v>424.352999349216</v>
      </c>
      <c r="AD15">
        <v>358.090523000227</v>
      </c>
      <c r="AE15">
        <f t="shared" si="31"/>
        <v>1.32779740252703</v>
      </c>
      <c r="AF15">
        <f t="shared" si="32"/>
        <v>0.292780546014833</v>
      </c>
      <c r="AG15">
        <f t="shared" si="33"/>
        <v>0.199104542236492</v>
      </c>
      <c r="AH15">
        <f t="shared" si="34"/>
        <v>0.60656083025945</v>
      </c>
    </row>
    <row r="16" ht="14.4" spans="1:34">
      <c r="A16" s="1" t="s">
        <v>71</v>
      </c>
      <c r="B16" s="1">
        <v>2015</v>
      </c>
      <c r="C16" s="5">
        <v>7609.047</v>
      </c>
      <c r="D16">
        <v>154605</v>
      </c>
      <c r="E16">
        <v>73795</v>
      </c>
      <c r="F16">
        <v>1207.20128596491</v>
      </c>
      <c r="G16">
        <v>69593.4210526316</v>
      </c>
      <c r="H16">
        <v>93071.2456140351</v>
      </c>
      <c r="I16">
        <f t="shared" si="0"/>
        <v>6.30304746065451</v>
      </c>
      <c r="J16">
        <f t="shared" si="18"/>
        <v>2.22154619878618</v>
      </c>
      <c r="K16">
        <f t="shared" si="19"/>
        <v>0.792887207140502</v>
      </c>
      <c r="L16">
        <f t="shared" si="20"/>
        <v>3.10582695552707</v>
      </c>
      <c r="M16" s="2">
        <v>1026.9</v>
      </c>
      <c r="N16">
        <f t="shared" si="21"/>
        <v>7.40972538708735</v>
      </c>
      <c r="O16">
        <f t="shared" si="22"/>
        <v>150.555068653228</v>
      </c>
      <c r="P16">
        <f t="shared" si="23"/>
        <v>71.8619144999513</v>
      </c>
      <c r="Q16">
        <v>2.04756505260844</v>
      </c>
      <c r="R16">
        <v>151.355038626027</v>
      </c>
      <c r="S16">
        <v>230.704973155184</v>
      </c>
      <c r="T16">
        <f t="shared" si="24"/>
        <v>3.61879852249282</v>
      </c>
      <c r="U16">
        <f t="shared" si="25"/>
        <v>0.994714612872748</v>
      </c>
      <c r="V16">
        <f t="shared" si="26"/>
        <v>0.311488363328923</v>
      </c>
      <c r="W16">
        <f t="shared" si="27"/>
        <v>1.6416671662315</v>
      </c>
      <c r="X16">
        <v>1653.819</v>
      </c>
      <c r="Y16">
        <f t="shared" si="28"/>
        <v>4.60089465654948</v>
      </c>
      <c r="Z16">
        <f t="shared" si="29"/>
        <v>93.4836278939836</v>
      </c>
      <c r="AA16">
        <f t="shared" si="30"/>
        <v>44.6209651721258</v>
      </c>
      <c r="AB16">
        <v>3.59418405508056</v>
      </c>
      <c r="AC16">
        <v>361.637788425244</v>
      </c>
      <c r="AD16">
        <v>570.876932663049</v>
      </c>
      <c r="AE16">
        <f t="shared" si="31"/>
        <v>1.28009433741877</v>
      </c>
      <c r="AF16">
        <f t="shared" si="32"/>
        <v>0.258500717806784</v>
      </c>
      <c r="AG16">
        <f t="shared" si="33"/>
        <v>0.0781621442715792</v>
      </c>
      <c r="AH16">
        <f t="shared" si="34"/>
        <v>0.538919066499046</v>
      </c>
    </row>
    <row r="17" ht="14.4" spans="1:34">
      <c r="A17" s="1" t="s">
        <v>71</v>
      </c>
      <c r="B17" s="1">
        <v>2016</v>
      </c>
      <c r="C17" s="5">
        <v>7539.668</v>
      </c>
      <c r="D17">
        <v>54539</v>
      </c>
      <c r="E17">
        <v>57280</v>
      </c>
      <c r="F17">
        <v>1255.50161403509</v>
      </c>
      <c r="G17">
        <v>39089.0350877193</v>
      </c>
      <c r="H17">
        <v>43726.3333333333</v>
      </c>
      <c r="I17">
        <f t="shared" si="0"/>
        <v>6.00530331121445</v>
      </c>
      <c r="J17">
        <f t="shared" si="18"/>
        <v>1.39525060870931</v>
      </c>
      <c r="K17">
        <f t="shared" si="19"/>
        <v>1.30996577196045</v>
      </c>
      <c r="L17">
        <f t="shared" si="20"/>
        <v>2.9035065639614</v>
      </c>
      <c r="M17" s="2">
        <v>1044</v>
      </c>
      <c r="N17">
        <f t="shared" si="21"/>
        <v>7.22190421455939</v>
      </c>
      <c r="O17">
        <f t="shared" si="22"/>
        <v>52.2404214559387</v>
      </c>
      <c r="P17">
        <f t="shared" si="23"/>
        <v>54.8659003831418</v>
      </c>
      <c r="Q17">
        <v>2.11113558376918</v>
      </c>
      <c r="R17">
        <v>87.6040161472796</v>
      </c>
      <c r="S17">
        <v>90.5528392530271</v>
      </c>
      <c r="T17">
        <f t="shared" si="24"/>
        <v>3.42086234066764</v>
      </c>
      <c r="U17">
        <f t="shared" si="25"/>
        <v>0.596324503754626</v>
      </c>
      <c r="V17">
        <f t="shared" si="26"/>
        <v>0.605899283067567</v>
      </c>
      <c r="W17">
        <f t="shared" si="27"/>
        <v>1.54102870916328</v>
      </c>
      <c r="X17">
        <v>1788.539</v>
      </c>
      <c r="Y17">
        <f t="shared" si="28"/>
        <v>4.21554576109327</v>
      </c>
      <c r="Z17">
        <f t="shared" si="29"/>
        <v>30.4936039974527</v>
      </c>
      <c r="AA17">
        <f t="shared" si="30"/>
        <v>32.0261397710645</v>
      </c>
      <c r="AB17">
        <v>3.55191905456205</v>
      </c>
      <c r="AC17">
        <v>196.988219727374</v>
      </c>
      <c r="AD17">
        <v>221.459599460646</v>
      </c>
      <c r="AE17">
        <f t="shared" si="31"/>
        <v>1.18683610080553</v>
      </c>
      <c r="AF17">
        <f t="shared" si="32"/>
        <v>0.154799124737789</v>
      </c>
      <c r="AG17">
        <f t="shared" si="33"/>
        <v>0.144613915355499</v>
      </c>
      <c r="AH17">
        <f t="shared" si="34"/>
        <v>0.495416380299604</v>
      </c>
    </row>
    <row r="18" ht="14.4" spans="1:34">
      <c r="A18" s="1" t="s">
        <v>71</v>
      </c>
      <c r="B18" s="1">
        <v>2017</v>
      </c>
      <c r="C18" s="5">
        <v>7692.943</v>
      </c>
      <c r="D18">
        <v>42323</v>
      </c>
      <c r="E18">
        <v>44480</v>
      </c>
      <c r="F18">
        <v>2167.51248070176</v>
      </c>
      <c r="G18">
        <v>24510.3859649123</v>
      </c>
      <c r="H18">
        <v>26620.8245614035</v>
      </c>
      <c r="I18">
        <f t="shared" si="0"/>
        <v>3.54920355407104</v>
      </c>
      <c r="J18">
        <f t="shared" si="18"/>
        <v>1.72673739453093</v>
      </c>
      <c r="K18">
        <f t="shared" si="19"/>
        <v>1.6708723615004</v>
      </c>
      <c r="L18">
        <f t="shared" si="20"/>
        <v>2.31560443670079</v>
      </c>
      <c r="M18" s="2">
        <v>1050</v>
      </c>
      <c r="N18">
        <f t="shared" si="21"/>
        <v>7.32661238095238</v>
      </c>
      <c r="O18">
        <f t="shared" si="22"/>
        <v>40.307619047619</v>
      </c>
      <c r="P18">
        <f t="shared" si="23"/>
        <v>42.3619047619048</v>
      </c>
      <c r="Q18">
        <v>3.85032885480357</v>
      </c>
      <c r="R18">
        <v>53.7290690195421</v>
      </c>
      <c r="S18">
        <v>53.7571146545848</v>
      </c>
      <c r="T18">
        <f t="shared" si="24"/>
        <v>1.90285366711259</v>
      </c>
      <c r="U18">
        <f t="shared" si="25"/>
        <v>0.750201330176752</v>
      </c>
      <c r="V18">
        <f t="shared" si="26"/>
        <v>0.788024153344172</v>
      </c>
      <c r="W18">
        <f t="shared" si="27"/>
        <v>1.1470263835445</v>
      </c>
      <c r="X18">
        <v>1854.919</v>
      </c>
      <c r="Y18">
        <f t="shared" si="28"/>
        <v>4.14732017947953</v>
      </c>
      <c r="Z18">
        <f t="shared" si="29"/>
        <v>22.8166297288453</v>
      </c>
      <c r="AA18">
        <f t="shared" si="30"/>
        <v>23.9794837402604</v>
      </c>
      <c r="AB18">
        <v>6.88033091006649</v>
      </c>
      <c r="AC18">
        <v>109.787945817379</v>
      </c>
      <c r="AD18">
        <v>122.596740234823</v>
      </c>
      <c r="AE18">
        <f t="shared" si="31"/>
        <v>0.602779173514992</v>
      </c>
      <c r="AF18">
        <f t="shared" si="32"/>
        <v>0.20782454356873</v>
      </c>
      <c r="AG18">
        <f t="shared" si="33"/>
        <v>0.195596422011953</v>
      </c>
      <c r="AH18">
        <f t="shared" si="34"/>
        <v>0.335400046365225</v>
      </c>
    </row>
    <row r="19" ht="14.4" spans="1:34">
      <c r="A19" s="1" t="s">
        <v>71</v>
      </c>
      <c r="B19" s="1">
        <v>2018</v>
      </c>
      <c r="C19" s="5">
        <v>8309.159</v>
      </c>
      <c r="D19">
        <v>32937</v>
      </c>
      <c r="E19">
        <v>34837</v>
      </c>
      <c r="F19">
        <v>2333.65008421053</v>
      </c>
      <c r="G19">
        <v>18784.3333333333</v>
      </c>
      <c r="H19">
        <v>23460.8070175439</v>
      </c>
      <c r="I19">
        <f t="shared" si="0"/>
        <v>3.56058479213304</v>
      </c>
      <c r="J19">
        <f t="shared" si="18"/>
        <v>1.75342927616986</v>
      </c>
      <c r="K19">
        <f t="shared" si="19"/>
        <v>1.48490203145821</v>
      </c>
      <c r="L19">
        <f t="shared" si="20"/>
        <v>2.26630536658704</v>
      </c>
      <c r="M19" s="2">
        <v>1082</v>
      </c>
      <c r="N19">
        <f t="shared" si="21"/>
        <v>7.67944454713493</v>
      </c>
      <c r="O19">
        <f t="shared" si="22"/>
        <v>30.4408502772643</v>
      </c>
      <c r="P19">
        <f t="shared" si="23"/>
        <v>32.1968576709797</v>
      </c>
      <c r="Q19">
        <v>4.13949989191831</v>
      </c>
      <c r="R19">
        <v>40.8039000418815</v>
      </c>
      <c r="S19">
        <v>45.646221660073</v>
      </c>
      <c r="T19">
        <f t="shared" si="24"/>
        <v>1.85516239827129</v>
      </c>
      <c r="U19">
        <f t="shared" si="25"/>
        <v>0.74602795923967</v>
      </c>
      <c r="V19">
        <f t="shared" si="26"/>
        <v>0.705356467633824</v>
      </c>
      <c r="W19">
        <f t="shared" si="27"/>
        <v>1.10218227504826</v>
      </c>
      <c r="X19">
        <v>1880.964</v>
      </c>
      <c r="Y19">
        <f t="shared" si="28"/>
        <v>4.41750028177041</v>
      </c>
      <c r="Z19">
        <f t="shared" si="29"/>
        <v>17.5107019592082</v>
      </c>
      <c r="AA19">
        <f t="shared" si="30"/>
        <v>18.5208223017559</v>
      </c>
      <c r="AB19">
        <v>6.99408128608981</v>
      </c>
      <c r="AC19">
        <v>80.5912957990599</v>
      </c>
      <c r="AD19">
        <v>97.1179593190069</v>
      </c>
      <c r="AE19">
        <f t="shared" si="31"/>
        <v>0.631605510584523</v>
      </c>
      <c r="AF19">
        <f t="shared" si="32"/>
        <v>0.217277831130399</v>
      </c>
      <c r="AG19">
        <f t="shared" si="33"/>
        <v>0.190704401447727</v>
      </c>
      <c r="AH19">
        <f t="shared" si="34"/>
        <v>0.346529247720883</v>
      </c>
    </row>
    <row r="20" ht="14.4" spans="1:34">
      <c r="A20" s="1" t="s">
        <v>71</v>
      </c>
      <c r="B20" s="1">
        <v>2019</v>
      </c>
      <c r="C20" s="6">
        <v>8555.446</v>
      </c>
      <c r="D20">
        <v>28101</v>
      </c>
      <c r="E20">
        <v>37504</v>
      </c>
      <c r="F20" s="4">
        <v>2428.92643508772</v>
      </c>
      <c r="G20">
        <v>16248.1052631579</v>
      </c>
      <c r="H20">
        <v>21476.7894736842</v>
      </c>
      <c r="I20">
        <f t="shared" si="0"/>
        <v>3.52231581673696</v>
      </c>
      <c r="J20">
        <f t="shared" si="18"/>
        <v>1.72949396528826</v>
      </c>
      <c r="K20">
        <f t="shared" si="19"/>
        <v>1.74625728142254</v>
      </c>
      <c r="L20">
        <f t="shared" si="20"/>
        <v>2.33268902114925</v>
      </c>
      <c r="M20" s="2">
        <v>1108</v>
      </c>
      <c r="N20">
        <f t="shared" si="21"/>
        <v>7.72152166064982</v>
      </c>
      <c r="O20">
        <f t="shared" si="22"/>
        <v>25.3619133574007</v>
      </c>
      <c r="P20">
        <f t="shared" si="23"/>
        <v>33.8483754512635</v>
      </c>
      <c r="Q20">
        <v>4.25522437737024</v>
      </c>
      <c r="R20">
        <v>33.0439687820845</v>
      </c>
      <c r="S20">
        <v>40.9597406280486</v>
      </c>
      <c r="T20">
        <f t="shared" si="24"/>
        <v>1.81459800374188</v>
      </c>
      <c r="U20">
        <f t="shared" si="25"/>
        <v>0.767520194824517</v>
      </c>
      <c r="V20">
        <f t="shared" si="26"/>
        <v>0.826381586705768</v>
      </c>
      <c r="W20">
        <f t="shared" si="27"/>
        <v>1.13616659509072</v>
      </c>
      <c r="X20">
        <v>1410.4</v>
      </c>
      <c r="Y20">
        <f t="shared" si="28"/>
        <v>6.06597135564379</v>
      </c>
      <c r="Z20">
        <f t="shared" si="29"/>
        <v>19.9241349971639</v>
      </c>
      <c r="AA20">
        <f t="shared" si="30"/>
        <v>26.5910380034033</v>
      </c>
      <c r="AB20">
        <v>7.43170449759887</v>
      </c>
      <c r="AC20">
        <v>70.4923095860377</v>
      </c>
      <c r="AD20">
        <v>89.7284566406211</v>
      </c>
      <c r="AE20">
        <f t="shared" si="31"/>
        <v>0.816228815018636</v>
      </c>
      <c r="AF20">
        <f t="shared" si="32"/>
        <v>0.282642675692814</v>
      </c>
      <c r="AG20">
        <f t="shared" si="33"/>
        <v>0.296350110087207</v>
      </c>
      <c r="AH20">
        <f t="shared" si="34"/>
        <v>0.465073866932886</v>
      </c>
    </row>
    <row r="21" spans="1:24">
      <c r="A21" s="1" t="s">
        <v>71</v>
      </c>
      <c r="B21" s="1">
        <v>2020</v>
      </c>
      <c r="C21" s="1"/>
      <c r="M21" s="2">
        <v>1134</v>
      </c>
      <c r="X21">
        <v>1408.373</v>
      </c>
    </row>
    <row r="22" spans="1:34">
      <c r="A22" s="1" t="s">
        <v>76</v>
      </c>
      <c r="B22" s="1">
        <v>2011</v>
      </c>
      <c r="C22" s="1">
        <v>1654.378</v>
      </c>
      <c r="D22">
        <v>196763</v>
      </c>
      <c r="E22">
        <v>96123</v>
      </c>
      <c r="F22">
        <v>1075.78372192982</v>
      </c>
      <c r="G22">
        <v>97228.8771929825</v>
      </c>
      <c r="H22">
        <v>71289.701754386</v>
      </c>
      <c r="I22">
        <f t="shared" si="0"/>
        <v>1.53783513012471</v>
      </c>
      <c r="J22">
        <f t="shared" ref="J22:J30" si="35">D22/G22</f>
        <v>2.02370947480407</v>
      </c>
      <c r="K22">
        <f t="shared" ref="K22:K30" si="36">E22/H22</f>
        <v>1.34834341615248</v>
      </c>
      <c r="L22">
        <f t="shared" ref="L22:L30" si="37">AVERAGE(I22:K22)</f>
        <v>1.63662934036042</v>
      </c>
      <c r="M22" s="2">
        <v>997.3</v>
      </c>
      <c r="N22">
        <f t="shared" ref="N22:N30" si="38">C22/$M22</f>
        <v>1.6588569136669</v>
      </c>
      <c r="O22">
        <f t="shared" ref="O22:O30" si="39">D22/$M22</f>
        <v>197.295698385641</v>
      </c>
      <c r="P22">
        <f t="shared" ref="P22:P30" si="40">E22/$M22</f>
        <v>96.3832347337812</v>
      </c>
      <c r="Q22">
        <v>1.86188110077612</v>
      </c>
      <c r="R22">
        <v>211.870055386791</v>
      </c>
      <c r="S22">
        <v>160.820245361298</v>
      </c>
      <c r="T22">
        <f t="shared" ref="T22:T30" si="41">N22/Q22</f>
        <v>0.890957490773932</v>
      </c>
      <c r="U22">
        <f t="shared" ref="U22:U30" si="42">O22/R22</f>
        <v>0.931210868970875</v>
      </c>
      <c r="V22">
        <f t="shared" ref="V22:V30" si="43">P22/S22</f>
        <v>0.599322768829553</v>
      </c>
      <c r="W22">
        <f t="shared" ref="W22:W30" si="44">AVERAGE(T22:V22)</f>
        <v>0.807163709524787</v>
      </c>
      <c r="X22">
        <v>408.26833</v>
      </c>
      <c r="Y22">
        <f t="shared" ref="Y22:Y30" si="45">C22/$X22</f>
        <v>4.05218303364358</v>
      </c>
      <c r="Z22">
        <f t="shared" ref="Z22:Z30" si="46">D22/$X22</f>
        <v>481.945293184999</v>
      </c>
      <c r="AA22">
        <f t="shared" ref="AA22:AA30" si="47">E22/$X22</f>
        <v>235.440745550849</v>
      </c>
      <c r="AB22">
        <v>4.16631478580653</v>
      </c>
      <c r="AC22">
        <v>592.635349194472</v>
      </c>
      <c r="AD22">
        <v>501.680671453495</v>
      </c>
      <c r="AE22">
        <f t="shared" ref="AE22:AE30" si="48">Y22/AB22</f>
        <v>0.972606066024641</v>
      </c>
      <c r="AF22">
        <f t="shared" ref="AF22:AF30" si="49">Z22/AC22</f>
        <v>0.813224006701716</v>
      </c>
      <c r="AG22">
        <f t="shared" ref="AG22:AG30" si="50">AA22/AD22</f>
        <v>0.469303999431985</v>
      </c>
      <c r="AH22">
        <f t="shared" ref="AH22:AH30" si="51">AVERAGE(AE22:AG22)</f>
        <v>0.751711357386114</v>
      </c>
    </row>
    <row r="23" spans="1:34">
      <c r="A23" s="1" t="s">
        <v>76</v>
      </c>
      <c r="B23" s="1">
        <v>2012</v>
      </c>
      <c r="C23" s="1">
        <v>1668.027</v>
      </c>
      <c r="D23">
        <v>179942</v>
      </c>
      <c r="E23">
        <v>98364</v>
      </c>
      <c r="F23">
        <v>1134.46881754386</v>
      </c>
      <c r="G23">
        <v>90106.7894736842</v>
      </c>
      <c r="H23">
        <v>140930.631578947</v>
      </c>
      <c r="I23">
        <f t="shared" si="0"/>
        <v>1.47031542357533</v>
      </c>
      <c r="J23">
        <f t="shared" si="35"/>
        <v>1.99698603236277</v>
      </c>
      <c r="K23">
        <f t="shared" si="36"/>
        <v>0.69796040007738</v>
      </c>
      <c r="L23">
        <f t="shared" si="37"/>
        <v>1.38842061867183</v>
      </c>
      <c r="M23" s="2">
        <v>1005.3</v>
      </c>
      <c r="N23">
        <f t="shared" si="38"/>
        <v>1.65923306475679</v>
      </c>
      <c r="O23">
        <f t="shared" si="39"/>
        <v>178.993335322789</v>
      </c>
      <c r="P23">
        <f t="shared" si="40"/>
        <v>97.8454192778275</v>
      </c>
      <c r="Q23">
        <v>1.9581467365227</v>
      </c>
      <c r="R23">
        <v>195.230062904204</v>
      </c>
      <c r="S23">
        <v>317.051546791206</v>
      </c>
      <c r="T23">
        <f t="shared" si="41"/>
        <v>0.847348686290628</v>
      </c>
      <c r="U23">
        <f t="shared" si="42"/>
        <v>0.916832851765345</v>
      </c>
      <c r="V23">
        <f t="shared" si="43"/>
        <v>0.308610446055523</v>
      </c>
      <c r="W23">
        <f t="shared" si="44"/>
        <v>0.690930661370499</v>
      </c>
      <c r="X23">
        <v>450.02098</v>
      </c>
      <c r="Y23">
        <f t="shared" si="45"/>
        <v>3.70655385888898</v>
      </c>
      <c r="Z23">
        <f t="shared" si="46"/>
        <v>399.852469100441</v>
      </c>
      <c r="AA23">
        <f t="shared" si="47"/>
        <v>218.576476145623</v>
      </c>
      <c r="AB23">
        <v>4.02494890271734</v>
      </c>
      <c r="AC23">
        <v>496.862341390914</v>
      </c>
      <c r="AD23">
        <v>1027.71691301842</v>
      </c>
      <c r="AE23">
        <f t="shared" si="48"/>
        <v>0.920894637044112</v>
      </c>
      <c r="AF23">
        <f t="shared" si="49"/>
        <v>0.804755031305241</v>
      </c>
      <c r="AG23">
        <f t="shared" si="50"/>
        <v>0.212681598771845</v>
      </c>
      <c r="AH23">
        <f t="shared" si="51"/>
        <v>0.646110422373733</v>
      </c>
    </row>
    <row r="24" spans="1:34">
      <c r="A24" s="1" t="s">
        <v>76</v>
      </c>
      <c r="B24" s="1">
        <v>2013</v>
      </c>
      <c r="C24" s="1">
        <v>1747.916</v>
      </c>
      <c r="D24">
        <v>181532</v>
      </c>
      <c r="E24">
        <v>105012</v>
      </c>
      <c r="F24">
        <v>1211.69344912281</v>
      </c>
      <c r="G24">
        <v>85260.0350877193</v>
      </c>
      <c r="H24">
        <v>108169.385964912</v>
      </c>
      <c r="I24">
        <f t="shared" si="0"/>
        <v>1.44253977874139</v>
      </c>
      <c r="J24">
        <f t="shared" si="35"/>
        <v>2.12915699381582</v>
      </c>
      <c r="K24">
        <f t="shared" si="36"/>
        <v>0.970810724894598</v>
      </c>
      <c r="L24">
        <f t="shared" si="37"/>
        <v>1.51416916581727</v>
      </c>
      <c r="M24" s="2">
        <v>1003.2</v>
      </c>
      <c r="N24">
        <f t="shared" si="38"/>
        <v>1.74234051036683</v>
      </c>
      <c r="O24">
        <f t="shared" si="39"/>
        <v>180.952950558214</v>
      </c>
      <c r="P24">
        <f t="shared" si="40"/>
        <v>104.677033492823</v>
      </c>
      <c r="Q24">
        <v>2.07405146424946</v>
      </c>
      <c r="R24">
        <v>186.233604680522</v>
      </c>
      <c r="S24">
        <v>273.216385782665</v>
      </c>
      <c r="T24">
        <f t="shared" si="41"/>
        <v>0.840066189484518</v>
      </c>
      <c r="U24">
        <f t="shared" si="42"/>
        <v>0.971644998595357</v>
      </c>
      <c r="V24">
        <f t="shared" si="43"/>
        <v>0.383128680927981</v>
      </c>
      <c r="W24">
        <f t="shared" si="44"/>
        <v>0.731613289669286</v>
      </c>
      <c r="X24">
        <v>486.36583</v>
      </c>
      <c r="Y24">
        <f t="shared" si="45"/>
        <v>3.59382977212852</v>
      </c>
      <c r="Z24">
        <f t="shared" si="46"/>
        <v>373.241681061352</v>
      </c>
      <c r="AA24">
        <f t="shared" si="47"/>
        <v>215.911549542862</v>
      </c>
      <c r="AB24">
        <v>4.01137838193116</v>
      </c>
      <c r="AC24">
        <v>455.678771077918</v>
      </c>
      <c r="AD24">
        <v>822.501376806412</v>
      </c>
      <c r="AE24">
        <f t="shared" si="48"/>
        <v>0.895908944495627</v>
      </c>
      <c r="AF24">
        <f t="shared" si="49"/>
        <v>0.81908946554267</v>
      </c>
      <c r="AG24">
        <f t="shared" si="50"/>
        <v>0.262506003796854</v>
      </c>
      <c r="AH24">
        <f t="shared" si="51"/>
        <v>0.65916813794505</v>
      </c>
    </row>
    <row r="25" spans="1:34">
      <c r="A25" s="1" t="s">
        <v>76</v>
      </c>
      <c r="B25" s="1">
        <v>2014</v>
      </c>
      <c r="C25" s="1">
        <v>2418.63</v>
      </c>
      <c r="D25">
        <v>156030</v>
      </c>
      <c r="E25">
        <v>104277</v>
      </c>
      <c r="F25">
        <v>1217.28489298246</v>
      </c>
      <c r="G25">
        <v>81558.9649122807</v>
      </c>
      <c r="H25">
        <v>71303.1052631579</v>
      </c>
      <c r="I25">
        <f t="shared" si="0"/>
        <v>1.9869054598009</v>
      </c>
      <c r="J25">
        <f t="shared" si="35"/>
        <v>1.91309441172795</v>
      </c>
      <c r="K25">
        <f t="shared" si="36"/>
        <v>1.4624468263359</v>
      </c>
      <c r="L25">
        <f t="shared" si="37"/>
        <v>1.78748223262158</v>
      </c>
      <c r="M25" s="2">
        <v>1024.9</v>
      </c>
      <c r="N25">
        <f t="shared" si="38"/>
        <v>2.35986925553713</v>
      </c>
      <c r="O25">
        <f t="shared" si="39"/>
        <v>152.239242852961</v>
      </c>
      <c r="P25">
        <f t="shared" si="40"/>
        <v>101.743584739975</v>
      </c>
      <c r="Q25">
        <v>2.04139047146826</v>
      </c>
      <c r="R25">
        <v>177.27208249297</v>
      </c>
      <c r="S25">
        <v>138.902953934055</v>
      </c>
      <c r="T25">
        <f t="shared" si="41"/>
        <v>1.15601071354066</v>
      </c>
      <c r="U25">
        <f t="shared" si="42"/>
        <v>0.858788596106206</v>
      </c>
      <c r="V25">
        <f t="shared" si="43"/>
        <v>0.732479633142131</v>
      </c>
      <c r="W25">
        <f t="shared" si="44"/>
        <v>0.915759647596332</v>
      </c>
      <c r="X25">
        <v>517.02653</v>
      </c>
      <c r="Y25">
        <f t="shared" si="45"/>
        <v>4.67796110965524</v>
      </c>
      <c r="Z25">
        <f t="shared" si="46"/>
        <v>301.783353360997</v>
      </c>
      <c r="AA25">
        <f t="shared" si="47"/>
        <v>201.685975379252</v>
      </c>
      <c r="AB25">
        <v>3.74912398912536</v>
      </c>
      <c r="AC25">
        <v>424.352999349216</v>
      </c>
      <c r="AD25">
        <v>358.090523000227</v>
      </c>
      <c r="AE25">
        <f t="shared" si="48"/>
        <v>1.24774777340628</v>
      </c>
      <c r="AF25">
        <f t="shared" si="49"/>
        <v>0.711161117804774</v>
      </c>
      <c r="AG25">
        <f t="shared" si="50"/>
        <v>0.563226230310273</v>
      </c>
      <c r="AH25">
        <f t="shared" si="51"/>
        <v>0.840711707173777</v>
      </c>
    </row>
    <row r="26" spans="1:34">
      <c r="A26" s="1" t="s">
        <v>76</v>
      </c>
      <c r="B26" s="1">
        <v>2015</v>
      </c>
      <c r="C26" s="1">
        <v>2464.701</v>
      </c>
      <c r="D26">
        <v>113652</v>
      </c>
      <c r="E26">
        <v>87128</v>
      </c>
      <c r="F26">
        <v>1207.20128596491</v>
      </c>
      <c r="G26">
        <v>69593.4210526316</v>
      </c>
      <c r="H26">
        <v>93071.2456140351</v>
      </c>
      <c r="I26">
        <f t="shared" si="0"/>
        <v>2.04166532015411</v>
      </c>
      <c r="J26">
        <f t="shared" si="35"/>
        <v>1.63308540205328</v>
      </c>
      <c r="K26">
        <f t="shared" si="36"/>
        <v>0.936143052832003</v>
      </c>
      <c r="L26">
        <f t="shared" si="37"/>
        <v>1.5369645916798</v>
      </c>
      <c r="M26" s="2">
        <v>1028.84</v>
      </c>
      <c r="N26">
        <f t="shared" si="38"/>
        <v>2.39561156253645</v>
      </c>
      <c r="O26">
        <f t="shared" si="39"/>
        <v>110.466156059251</v>
      </c>
      <c r="P26">
        <f t="shared" si="40"/>
        <v>84.6856654095875</v>
      </c>
      <c r="Q26">
        <v>2.04756505260844</v>
      </c>
      <c r="R26">
        <v>151.355038626027</v>
      </c>
      <c r="S26">
        <v>230.704973155184</v>
      </c>
      <c r="T26">
        <f t="shared" si="41"/>
        <v>1.16998068485523</v>
      </c>
      <c r="U26">
        <f t="shared" si="42"/>
        <v>0.7298478931527</v>
      </c>
      <c r="V26">
        <f t="shared" si="43"/>
        <v>0.367073428246488</v>
      </c>
      <c r="W26">
        <f t="shared" si="44"/>
        <v>0.755634002084805</v>
      </c>
      <c r="X26">
        <v>544.05988</v>
      </c>
      <c r="Y26">
        <f t="shared" si="45"/>
        <v>4.53020171235563</v>
      </c>
      <c r="Z26">
        <f t="shared" si="46"/>
        <v>208.896123713441</v>
      </c>
      <c r="AA26">
        <f t="shared" si="47"/>
        <v>160.1441370755</v>
      </c>
      <c r="AB26">
        <v>3.59418405508056</v>
      </c>
      <c r="AC26">
        <v>361.637788425244</v>
      </c>
      <c r="AD26">
        <v>570.876932663049</v>
      </c>
      <c r="AE26">
        <f t="shared" si="48"/>
        <v>1.26042563289211</v>
      </c>
      <c r="AF26">
        <f t="shared" si="49"/>
        <v>0.57763909192975</v>
      </c>
      <c r="AG26">
        <f t="shared" si="50"/>
        <v>0.280523047810766</v>
      </c>
      <c r="AH26">
        <f t="shared" si="51"/>
        <v>0.706195924210874</v>
      </c>
    </row>
    <row r="27" spans="1:34">
      <c r="A27" s="1" t="s">
        <v>76</v>
      </c>
      <c r="B27" s="1">
        <v>2016</v>
      </c>
      <c r="C27" s="1">
        <v>3194.061</v>
      </c>
      <c r="D27">
        <v>85815</v>
      </c>
      <c r="E27">
        <v>52705</v>
      </c>
      <c r="F27">
        <v>1255.50161403509</v>
      </c>
      <c r="G27">
        <v>39089.0350877193</v>
      </c>
      <c r="H27">
        <v>43726.3333333333</v>
      </c>
      <c r="I27">
        <f t="shared" si="0"/>
        <v>2.5440516876235</v>
      </c>
      <c r="J27">
        <f t="shared" si="35"/>
        <v>2.19537268718513</v>
      </c>
      <c r="K27">
        <f t="shared" si="36"/>
        <v>1.20533774460851</v>
      </c>
      <c r="L27">
        <f t="shared" si="37"/>
        <v>1.98158737313905</v>
      </c>
      <c r="M27" s="2">
        <v>1038</v>
      </c>
      <c r="N27">
        <f t="shared" si="38"/>
        <v>3.07713005780347</v>
      </c>
      <c r="O27">
        <f t="shared" si="39"/>
        <v>82.6734104046243</v>
      </c>
      <c r="P27">
        <f t="shared" si="40"/>
        <v>50.7755298651252</v>
      </c>
      <c r="Q27">
        <v>2.11113558376918</v>
      </c>
      <c r="R27">
        <v>87.6040161472796</v>
      </c>
      <c r="S27">
        <v>90.5528392530271</v>
      </c>
      <c r="T27">
        <f t="shared" si="41"/>
        <v>1.45757102549976</v>
      </c>
      <c r="U27">
        <f t="shared" si="42"/>
        <v>0.94371712668554</v>
      </c>
      <c r="V27">
        <f t="shared" si="43"/>
        <v>0.560728192334707</v>
      </c>
      <c r="W27">
        <f t="shared" si="44"/>
        <v>0.987338781506668</v>
      </c>
      <c r="X27">
        <v>592.77293</v>
      </c>
      <c r="Y27">
        <f t="shared" si="45"/>
        <v>5.38833816179831</v>
      </c>
      <c r="Z27">
        <f t="shared" si="46"/>
        <v>144.768756562483</v>
      </c>
      <c r="AA27">
        <f t="shared" si="47"/>
        <v>88.912629664111</v>
      </c>
      <c r="AB27">
        <v>3.55191905456205</v>
      </c>
      <c r="AC27">
        <v>196.988219727374</v>
      </c>
      <c r="AD27">
        <v>221.459599460646</v>
      </c>
      <c r="AE27">
        <f t="shared" si="48"/>
        <v>1.51702166604207</v>
      </c>
      <c r="AF27">
        <f t="shared" si="49"/>
        <v>0.734910731021577</v>
      </c>
      <c r="AG27">
        <f t="shared" si="50"/>
        <v>0.401484649483037</v>
      </c>
      <c r="AH27">
        <f t="shared" si="51"/>
        <v>0.884472348848896</v>
      </c>
    </row>
    <row r="28" spans="1:34">
      <c r="A28" s="1" t="s">
        <v>76</v>
      </c>
      <c r="B28" s="1">
        <v>2017</v>
      </c>
      <c r="C28" s="1">
        <v>4079.041</v>
      </c>
      <c r="D28">
        <v>36633</v>
      </c>
      <c r="E28">
        <v>27056</v>
      </c>
      <c r="F28">
        <v>2167.51248070176</v>
      </c>
      <c r="G28">
        <v>24510.3859649123</v>
      </c>
      <c r="H28">
        <v>26620.8245614035</v>
      </c>
      <c r="I28">
        <f t="shared" si="0"/>
        <v>1.88189965977929</v>
      </c>
      <c r="J28">
        <f t="shared" si="35"/>
        <v>1.49459090739908</v>
      </c>
      <c r="K28">
        <f t="shared" si="36"/>
        <v>1.01634718104215</v>
      </c>
      <c r="L28">
        <f t="shared" si="37"/>
        <v>1.46427924940684</v>
      </c>
      <c r="M28" s="2">
        <v>973</v>
      </c>
      <c r="N28">
        <f t="shared" si="38"/>
        <v>4.19223124357657</v>
      </c>
      <c r="O28">
        <f t="shared" si="39"/>
        <v>37.6495375128469</v>
      </c>
      <c r="P28">
        <f t="shared" si="40"/>
        <v>27.8067831449126</v>
      </c>
      <c r="Q28">
        <v>3.85032885480357</v>
      </c>
      <c r="R28">
        <v>53.7290690195421</v>
      </c>
      <c r="S28">
        <v>53.7571146545848</v>
      </c>
      <c r="T28">
        <f t="shared" si="41"/>
        <v>1.08879823040218</v>
      </c>
      <c r="U28">
        <f t="shared" si="42"/>
        <v>0.70072938541245</v>
      </c>
      <c r="V28">
        <f t="shared" si="43"/>
        <v>0.517267031974922</v>
      </c>
      <c r="W28">
        <f t="shared" si="44"/>
        <v>0.768931549263182</v>
      </c>
      <c r="X28">
        <v>617.70284</v>
      </c>
      <c r="Y28">
        <f t="shared" si="45"/>
        <v>6.60356523534844</v>
      </c>
      <c r="Z28">
        <f t="shared" si="46"/>
        <v>59.3052154333627</v>
      </c>
      <c r="AA28">
        <f t="shared" si="47"/>
        <v>43.8009966086606</v>
      </c>
      <c r="AB28">
        <v>6.88033091006649</v>
      </c>
      <c r="AC28">
        <v>109.787945817379</v>
      </c>
      <c r="AD28">
        <v>122.596740234823</v>
      </c>
      <c r="AE28">
        <f t="shared" si="48"/>
        <v>0.959774365748438</v>
      </c>
      <c r="AF28">
        <f t="shared" si="49"/>
        <v>0.540179661727261</v>
      </c>
      <c r="AG28">
        <f t="shared" si="50"/>
        <v>0.357277008546586</v>
      </c>
      <c r="AH28">
        <f t="shared" si="51"/>
        <v>0.619077012007428</v>
      </c>
    </row>
    <row r="29" spans="1:34">
      <c r="A29" s="1" t="s">
        <v>76</v>
      </c>
      <c r="B29" s="1">
        <v>2018</v>
      </c>
      <c r="C29" s="1">
        <v>4122.171</v>
      </c>
      <c r="D29">
        <v>28399</v>
      </c>
      <c r="E29">
        <v>27420</v>
      </c>
      <c r="F29">
        <v>2333.65008421053</v>
      </c>
      <c r="G29">
        <v>18784.3333333333</v>
      </c>
      <c r="H29">
        <v>23460.8070175439</v>
      </c>
      <c r="I29">
        <f t="shared" si="0"/>
        <v>1.7664049241532</v>
      </c>
      <c r="J29">
        <f t="shared" si="35"/>
        <v>1.51184497719731</v>
      </c>
      <c r="K29">
        <f t="shared" si="36"/>
        <v>1.16875774901927</v>
      </c>
      <c r="L29">
        <f t="shared" si="37"/>
        <v>1.48233588345659</v>
      </c>
      <c r="M29" s="2">
        <v>982</v>
      </c>
      <c r="N29">
        <f t="shared" si="38"/>
        <v>4.19773014256619</v>
      </c>
      <c r="O29">
        <f t="shared" si="39"/>
        <v>28.9195519348269</v>
      </c>
      <c r="P29">
        <f t="shared" si="40"/>
        <v>27.9226069246436</v>
      </c>
      <c r="Q29">
        <v>4.13949989191831</v>
      </c>
      <c r="R29">
        <v>40.8039000418815</v>
      </c>
      <c r="S29">
        <v>45.646221660073</v>
      </c>
      <c r="T29">
        <f t="shared" si="41"/>
        <v>1.0140669772118</v>
      </c>
      <c r="U29">
        <f t="shared" si="42"/>
        <v>0.708744799030083</v>
      </c>
      <c r="V29">
        <f t="shared" si="43"/>
        <v>0.611717813855065</v>
      </c>
      <c r="W29">
        <f t="shared" si="44"/>
        <v>0.778176530032317</v>
      </c>
      <c r="X29">
        <v>608.2618</v>
      </c>
      <c r="Y29">
        <f t="shared" si="45"/>
        <v>6.77696840406549</v>
      </c>
      <c r="Z29">
        <f t="shared" si="46"/>
        <v>46.6887777598396</v>
      </c>
      <c r="AA29">
        <f t="shared" si="47"/>
        <v>45.0792734312758</v>
      </c>
      <c r="AB29">
        <v>6.99408128608981</v>
      </c>
      <c r="AC29">
        <v>80.5912957990599</v>
      </c>
      <c r="AD29">
        <v>97.1179593190069</v>
      </c>
      <c r="AE29">
        <f t="shared" si="48"/>
        <v>0.968957626721306</v>
      </c>
      <c r="AF29">
        <f t="shared" si="49"/>
        <v>0.579327795848447</v>
      </c>
      <c r="AG29">
        <f t="shared" si="50"/>
        <v>0.464170311519853</v>
      </c>
      <c r="AH29">
        <f t="shared" si="51"/>
        <v>0.670818578029869</v>
      </c>
    </row>
    <row r="30" spans="1:34">
      <c r="A30" s="1" t="s">
        <v>76</v>
      </c>
      <c r="B30" s="1">
        <v>2019</v>
      </c>
      <c r="C30" s="1">
        <v>4653.785</v>
      </c>
      <c r="D30">
        <v>20326</v>
      </c>
      <c r="E30">
        <v>26696</v>
      </c>
      <c r="F30" s="4">
        <v>2428.92643508772</v>
      </c>
      <c r="G30">
        <v>16248.1052631579</v>
      </c>
      <c r="H30">
        <v>21476.7894736842</v>
      </c>
      <c r="I30">
        <f t="shared" si="0"/>
        <v>1.91598433479601</v>
      </c>
      <c r="J30">
        <f t="shared" si="35"/>
        <v>1.25097663209313</v>
      </c>
      <c r="K30">
        <f t="shared" si="36"/>
        <v>1.24301632852112</v>
      </c>
      <c r="L30">
        <f t="shared" si="37"/>
        <v>1.46999243180342</v>
      </c>
      <c r="M30" s="2">
        <v>1052</v>
      </c>
      <c r="N30">
        <f t="shared" si="38"/>
        <v>4.42375</v>
      </c>
      <c r="O30">
        <f t="shared" si="39"/>
        <v>19.3212927756654</v>
      </c>
      <c r="P30">
        <f t="shared" si="40"/>
        <v>25.3764258555133</v>
      </c>
      <c r="Q30">
        <v>4.25522437737024</v>
      </c>
      <c r="R30">
        <v>33.0439687820845</v>
      </c>
      <c r="S30">
        <v>40.9597406280486</v>
      </c>
      <c r="T30">
        <f t="shared" si="41"/>
        <v>1.03960440336025</v>
      </c>
      <c r="U30">
        <f t="shared" si="42"/>
        <v>0.584714654074509</v>
      </c>
      <c r="V30">
        <f t="shared" si="43"/>
        <v>0.6195455700258</v>
      </c>
      <c r="W30">
        <f t="shared" si="44"/>
        <v>0.747954875820188</v>
      </c>
      <c r="X30">
        <v>581</v>
      </c>
      <c r="Y30">
        <f t="shared" si="45"/>
        <v>8.0099569707401</v>
      </c>
      <c r="Z30">
        <f t="shared" si="46"/>
        <v>34.9845094664372</v>
      </c>
      <c r="AA30">
        <f t="shared" si="47"/>
        <v>45.9483648881239</v>
      </c>
      <c r="AB30">
        <v>7.43170449759887</v>
      </c>
      <c r="AC30">
        <v>70.4923095860377</v>
      </c>
      <c r="AD30">
        <v>89.7284566406211</v>
      </c>
      <c r="AE30">
        <f t="shared" si="48"/>
        <v>1.07780886246595</v>
      </c>
      <c r="AF30">
        <f t="shared" si="49"/>
        <v>0.496288313886746</v>
      </c>
      <c r="AG30">
        <f t="shared" si="50"/>
        <v>0.512082416308079</v>
      </c>
      <c r="AH30">
        <f t="shared" si="51"/>
        <v>0.695393197553591</v>
      </c>
    </row>
    <row r="31" spans="1:24">
      <c r="A31" s="1" t="s">
        <v>76</v>
      </c>
      <c r="B31" s="1">
        <v>2020</v>
      </c>
      <c r="C31" s="1"/>
      <c r="M31" s="2">
        <v>1122</v>
      </c>
      <c r="X31">
        <v>593.51</v>
      </c>
    </row>
    <row r="32" spans="1:34">
      <c r="A32" s="1" t="s">
        <v>79</v>
      </c>
      <c r="B32" s="1">
        <v>2011</v>
      </c>
      <c r="C32" s="1">
        <v>4235.513</v>
      </c>
      <c r="D32">
        <v>331863</v>
      </c>
      <c r="E32">
        <v>506490</v>
      </c>
      <c r="F32">
        <v>1075.78372192982</v>
      </c>
      <c r="G32">
        <v>97228.8771929825</v>
      </c>
      <c r="H32">
        <v>71289.701754386</v>
      </c>
      <c r="I32">
        <f t="shared" si="0"/>
        <v>3.9371417448128</v>
      </c>
      <c r="J32">
        <f t="shared" ref="J32:J40" si="52">D32/G32</f>
        <v>3.41321436162746</v>
      </c>
      <c r="K32">
        <f t="shared" ref="K32:K40" si="53">E32/H32</f>
        <v>7.10467273022136</v>
      </c>
      <c r="L32">
        <f t="shared" ref="L32:L40" si="54">AVERAGE(I32:K32)</f>
        <v>4.81834294555387</v>
      </c>
      <c r="M32" s="2">
        <v>737.1</v>
      </c>
      <c r="N32">
        <f t="shared" ref="N32:N40" si="55">C32/$M32</f>
        <v>5.74618504951838</v>
      </c>
      <c r="O32">
        <f t="shared" ref="O32:O40" si="56">D32/$M32</f>
        <v>450.22792022792</v>
      </c>
      <c r="P32">
        <f t="shared" ref="P32:P40" si="57">E32/$M32</f>
        <v>687.138787138787</v>
      </c>
      <c r="Q32">
        <v>1.86188110077612</v>
      </c>
      <c r="R32">
        <v>211.870055386791</v>
      </c>
      <c r="S32">
        <v>160.820245361298</v>
      </c>
      <c r="T32">
        <f t="shared" ref="T32:T40" si="58">N32/Q32</f>
        <v>3.08622556355671</v>
      </c>
      <c r="U32">
        <f t="shared" ref="U32:U40" si="59">O32/R32</f>
        <v>2.1250191274363</v>
      </c>
      <c r="V32">
        <f t="shared" ref="V32:V40" si="60">P32/S32</f>
        <v>4.2727132121647</v>
      </c>
      <c r="W32">
        <f t="shared" ref="W32:W40" si="61">AVERAGE(T32:V32)</f>
        <v>3.16131930105257</v>
      </c>
      <c r="X32">
        <v>544.24541</v>
      </c>
      <c r="Y32">
        <f t="shared" ref="Y32:Y40" si="62">C32/$X32</f>
        <v>7.78235869733839</v>
      </c>
      <c r="Z32">
        <f t="shared" ref="Z32:Z40" si="63">D32/$X32</f>
        <v>609.767200425264</v>
      </c>
      <c r="AA32">
        <f t="shared" ref="AA32:AA40" si="64">E32/$X32</f>
        <v>930.627967997011</v>
      </c>
      <c r="AB32">
        <v>4.16631478580653</v>
      </c>
      <c r="AC32">
        <v>592.635349194472</v>
      </c>
      <c r="AD32">
        <v>501.680671453495</v>
      </c>
      <c r="AE32">
        <f t="shared" ref="AE32:AE40" si="65">Y32/AB32</f>
        <v>1.86792383615629</v>
      </c>
      <c r="AF32">
        <f t="shared" ref="AF32:AF40" si="66">Z32/AC32</f>
        <v>1.02890791319498</v>
      </c>
      <c r="AG32">
        <f t="shared" ref="AG32:AG40" si="67">AA32/AD32</f>
        <v>1.85502057573944</v>
      </c>
      <c r="AH32">
        <f t="shared" ref="AH32:AH40" si="68">AVERAGE(AE32:AG32)</f>
        <v>1.58395077503024</v>
      </c>
    </row>
    <row r="33" spans="1:34">
      <c r="A33" s="1" t="s">
        <v>79</v>
      </c>
      <c r="B33" s="1">
        <v>2012</v>
      </c>
      <c r="C33" s="1">
        <v>4486.913</v>
      </c>
      <c r="D33">
        <v>313051</v>
      </c>
      <c r="E33">
        <v>409921</v>
      </c>
      <c r="F33">
        <v>1134.46881754386</v>
      </c>
      <c r="G33">
        <v>90106.7894736842</v>
      </c>
      <c r="H33">
        <v>140930.631578947</v>
      </c>
      <c r="I33">
        <f t="shared" si="0"/>
        <v>3.95507829797757</v>
      </c>
      <c r="J33">
        <f t="shared" si="52"/>
        <v>3.47422210721898</v>
      </c>
      <c r="K33">
        <f t="shared" si="53"/>
        <v>2.90867212760888</v>
      </c>
      <c r="L33">
        <f t="shared" si="54"/>
        <v>3.44599084426848</v>
      </c>
      <c r="M33" s="2">
        <v>741.8</v>
      </c>
      <c r="N33">
        <f t="shared" si="55"/>
        <v>6.04868293340523</v>
      </c>
      <c r="O33">
        <f t="shared" si="56"/>
        <v>422.015368023726</v>
      </c>
      <c r="P33">
        <f t="shared" si="57"/>
        <v>552.603127527635</v>
      </c>
      <c r="Q33">
        <v>1.9581467365227</v>
      </c>
      <c r="R33">
        <v>195.230062904204</v>
      </c>
      <c r="S33">
        <v>317.051546791206</v>
      </c>
      <c r="T33">
        <f t="shared" si="58"/>
        <v>3.0889834865729</v>
      </c>
      <c r="U33">
        <f t="shared" si="59"/>
        <v>2.16163106104617</v>
      </c>
      <c r="V33">
        <f t="shared" si="60"/>
        <v>1.74294411467279</v>
      </c>
      <c r="W33">
        <f t="shared" si="61"/>
        <v>2.33118622076395</v>
      </c>
      <c r="X33">
        <v>586.16363</v>
      </c>
      <c r="Y33">
        <f t="shared" si="62"/>
        <v>7.65471068206671</v>
      </c>
      <c r="Z33">
        <f t="shared" si="63"/>
        <v>534.067594743127</v>
      </c>
      <c r="AA33">
        <f t="shared" si="64"/>
        <v>699.328615799653</v>
      </c>
      <c r="AB33">
        <v>4.02494890271734</v>
      </c>
      <c r="AC33">
        <v>496.862341390914</v>
      </c>
      <c r="AD33">
        <v>1027.71691301842</v>
      </c>
      <c r="AE33">
        <f t="shared" si="65"/>
        <v>1.90181561731103</v>
      </c>
      <c r="AF33">
        <f t="shared" si="66"/>
        <v>1.07488040499922</v>
      </c>
      <c r="AG33">
        <f t="shared" si="67"/>
        <v>0.680468139563562</v>
      </c>
      <c r="AH33">
        <f t="shared" si="68"/>
        <v>1.2190547206246</v>
      </c>
    </row>
    <row r="34" spans="1:34">
      <c r="A34" s="1" t="s">
        <v>79</v>
      </c>
      <c r="B34" s="1">
        <v>2013</v>
      </c>
      <c r="C34" s="1">
        <v>4879.711</v>
      </c>
      <c r="D34">
        <v>282806</v>
      </c>
      <c r="E34">
        <v>478574</v>
      </c>
      <c r="F34">
        <v>1211.69344912281</v>
      </c>
      <c r="G34">
        <v>85260.0350877193</v>
      </c>
      <c r="H34">
        <v>108169.385964912</v>
      </c>
      <c r="I34">
        <f t="shared" si="0"/>
        <v>4.02718278582146</v>
      </c>
      <c r="J34">
        <f t="shared" si="52"/>
        <v>3.31698197999844</v>
      </c>
      <c r="K34">
        <f t="shared" si="53"/>
        <v>4.42430171652485</v>
      </c>
      <c r="L34">
        <f t="shared" si="54"/>
        <v>3.92282216078158</v>
      </c>
      <c r="M34" s="2">
        <v>738.7</v>
      </c>
      <c r="N34">
        <f t="shared" si="55"/>
        <v>6.60580885339109</v>
      </c>
      <c r="O34">
        <f t="shared" si="56"/>
        <v>382.842832002166</v>
      </c>
      <c r="P34">
        <f t="shared" si="57"/>
        <v>647.859753621226</v>
      </c>
      <c r="Q34">
        <v>2.07405146424946</v>
      </c>
      <c r="R34">
        <v>186.233604680522</v>
      </c>
      <c r="S34">
        <v>273.216385782665</v>
      </c>
      <c r="T34">
        <f t="shared" si="58"/>
        <v>3.18497827428866</v>
      </c>
      <c r="U34">
        <f t="shared" si="59"/>
        <v>2.05571294535657</v>
      </c>
      <c r="V34">
        <f t="shared" si="60"/>
        <v>2.37123315926072</v>
      </c>
      <c r="W34">
        <f t="shared" si="61"/>
        <v>2.53730812630198</v>
      </c>
      <c r="X34">
        <v>612.12139</v>
      </c>
      <c r="Y34">
        <f t="shared" si="62"/>
        <v>7.97180278245137</v>
      </c>
      <c r="Z34">
        <f t="shared" si="63"/>
        <v>462.009667722933</v>
      </c>
      <c r="AA34">
        <f t="shared" si="64"/>
        <v>781.828584686446</v>
      </c>
      <c r="AB34">
        <v>4.01137838193116</v>
      </c>
      <c r="AC34">
        <v>455.678771077918</v>
      </c>
      <c r="AD34">
        <v>822.501376806412</v>
      </c>
      <c r="AE34">
        <f t="shared" si="65"/>
        <v>1.9872976377296</v>
      </c>
      <c r="AF34">
        <f t="shared" si="66"/>
        <v>1.01389333242371</v>
      </c>
      <c r="AG34">
        <f t="shared" si="67"/>
        <v>0.95054987959061</v>
      </c>
      <c r="AH34">
        <f t="shared" si="68"/>
        <v>1.31724694991464</v>
      </c>
    </row>
    <row r="35" spans="1:34">
      <c r="A35" s="1" t="s">
        <v>79</v>
      </c>
      <c r="B35" s="1">
        <v>2014</v>
      </c>
      <c r="C35" s="1">
        <v>4698.021</v>
      </c>
      <c r="D35">
        <v>250761</v>
      </c>
      <c r="E35">
        <v>536092</v>
      </c>
      <c r="F35">
        <v>1217.28489298246</v>
      </c>
      <c r="G35">
        <v>81558.9649122807</v>
      </c>
      <c r="H35">
        <v>71303.1052631579</v>
      </c>
      <c r="I35">
        <f t="shared" si="0"/>
        <v>3.8594260284373</v>
      </c>
      <c r="J35">
        <f t="shared" si="52"/>
        <v>3.07459762724676</v>
      </c>
      <c r="K35">
        <f t="shared" si="53"/>
        <v>7.51849443332726</v>
      </c>
      <c r="L35">
        <f t="shared" si="54"/>
        <v>4.81750602967044</v>
      </c>
      <c r="M35" s="2">
        <v>753.2</v>
      </c>
      <c r="N35">
        <f t="shared" si="55"/>
        <v>6.23741502920871</v>
      </c>
      <c r="O35">
        <f t="shared" si="56"/>
        <v>332.92750929368</v>
      </c>
      <c r="P35">
        <f t="shared" si="57"/>
        <v>711.752522570366</v>
      </c>
      <c r="Q35">
        <v>2.04139047146826</v>
      </c>
      <c r="R35">
        <v>177.27208249297</v>
      </c>
      <c r="S35">
        <v>138.902953934055</v>
      </c>
      <c r="T35">
        <f t="shared" si="58"/>
        <v>3.05547376476313</v>
      </c>
      <c r="U35">
        <f t="shared" si="59"/>
        <v>1.87805944744223</v>
      </c>
      <c r="V35">
        <f t="shared" si="60"/>
        <v>5.12409925355711</v>
      </c>
      <c r="W35">
        <f t="shared" si="61"/>
        <v>3.35254415525415</v>
      </c>
      <c r="X35">
        <v>622.53023</v>
      </c>
      <c r="Y35">
        <f t="shared" si="62"/>
        <v>7.54665520419787</v>
      </c>
      <c r="Z35">
        <f t="shared" si="63"/>
        <v>402.809354334488</v>
      </c>
      <c r="AA35">
        <f t="shared" si="64"/>
        <v>861.150148483552</v>
      </c>
      <c r="AB35">
        <v>3.74912398912536</v>
      </c>
      <c r="AC35">
        <v>424.352999349216</v>
      </c>
      <c r="AD35">
        <v>358.090523000227</v>
      </c>
      <c r="AE35">
        <f t="shared" si="65"/>
        <v>2.0129116097754</v>
      </c>
      <c r="AF35">
        <f t="shared" si="66"/>
        <v>0.949231783331878</v>
      </c>
      <c r="AG35">
        <f t="shared" si="67"/>
        <v>2.40483926038726</v>
      </c>
      <c r="AH35">
        <f t="shared" si="68"/>
        <v>1.78899421783151</v>
      </c>
    </row>
    <row r="36" spans="1:34">
      <c r="A36" s="1" t="s">
        <v>79</v>
      </c>
      <c r="B36" s="1">
        <v>2015</v>
      </c>
      <c r="C36" s="1">
        <v>4095.166</v>
      </c>
      <c r="D36">
        <v>214723</v>
      </c>
      <c r="E36">
        <v>466902</v>
      </c>
      <c r="F36">
        <v>1207.20128596491</v>
      </c>
      <c r="G36">
        <v>69593.4210526316</v>
      </c>
      <c r="H36">
        <v>93071.2456140351</v>
      </c>
      <c r="I36">
        <f t="shared" si="0"/>
        <v>3.39228101196624</v>
      </c>
      <c r="J36">
        <f t="shared" si="52"/>
        <v>3.08539222173905</v>
      </c>
      <c r="K36">
        <f t="shared" si="53"/>
        <v>5.01660848009099</v>
      </c>
      <c r="L36">
        <f t="shared" si="54"/>
        <v>3.83142723793209</v>
      </c>
      <c r="M36" s="2">
        <v>754.96</v>
      </c>
      <c r="N36">
        <f t="shared" si="55"/>
        <v>5.42434830984423</v>
      </c>
      <c r="O36">
        <f t="shared" si="56"/>
        <v>284.416392921479</v>
      </c>
      <c r="P36">
        <f t="shared" si="57"/>
        <v>618.446010384656</v>
      </c>
      <c r="Q36">
        <v>2.04756505260844</v>
      </c>
      <c r="R36">
        <v>151.355038626027</v>
      </c>
      <c r="S36">
        <v>230.704973155184</v>
      </c>
      <c r="T36">
        <f t="shared" si="58"/>
        <v>2.64917019507343</v>
      </c>
      <c r="U36">
        <f t="shared" si="59"/>
        <v>1.87913395882528</v>
      </c>
      <c r="V36">
        <f t="shared" si="60"/>
        <v>2.68067914586591</v>
      </c>
      <c r="W36">
        <f t="shared" si="61"/>
        <v>2.40299443325487</v>
      </c>
      <c r="X36">
        <v>610.30601</v>
      </c>
      <c r="Y36">
        <f t="shared" si="62"/>
        <v>6.71002076482911</v>
      </c>
      <c r="Z36">
        <f t="shared" si="63"/>
        <v>351.828421286561</v>
      </c>
      <c r="AA36">
        <f t="shared" si="64"/>
        <v>765.029333399486</v>
      </c>
      <c r="AB36">
        <v>3.59418405508056</v>
      </c>
      <c r="AC36">
        <v>361.637788425244</v>
      </c>
      <c r="AD36">
        <v>570.876932663049</v>
      </c>
      <c r="AE36">
        <f t="shared" si="65"/>
        <v>1.86691072632859</v>
      </c>
      <c r="AF36">
        <f t="shared" si="66"/>
        <v>0.972875160028495</v>
      </c>
      <c r="AG36">
        <f t="shared" si="67"/>
        <v>1.34009501808165</v>
      </c>
      <c r="AH36">
        <f t="shared" si="68"/>
        <v>1.39329363481291</v>
      </c>
    </row>
    <row r="37" spans="1:34">
      <c r="A37" s="1" t="s">
        <v>79</v>
      </c>
      <c r="B37" s="1">
        <v>2016</v>
      </c>
      <c r="C37" s="1">
        <v>2697.499</v>
      </c>
      <c r="D37">
        <v>125432</v>
      </c>
      <c r="E37">
        <v>447920</v>
      </c>
      <c r="F37">
        <v>1255.50161403509</v>
      </c>
      <c r="G37">
        <v>39089.0350877193</v>
      </c>
      <c r="H37">
        <v>43726.3333333333</v>
      </c>
      <c r="I37">
        <f t="shared" si="0"/>
        <v>2.14854283725725</v>
      </c>
      <c r="J37">
        <f t="shared" si="52"/>
        <v>3.20887941384379</v>
      </c>
      <c r="K37">
        <f t="shared" si="53"/>
        <v>10.2437127893946</v>
      </c>
      <c r="L37">
        <f t="shared" si="54"/>
        <v>5.20037834683189</v>
      </c>
      <c r="M37" s="2">
        <v>760</v>
      </c>
      <c r="N37">
        <f t="shared" si="55"/>
        <v>3.54934078947368</v>
      </c>
      <c r="O37">
        <f t="shared" si="56"/>
        <v>165.042105263158</v>
      </c>
      <c r="P37">
        <f t="shared" si="57"/>
        <v>589.368421052632</v>
      </c>
      <c r="Q37">
        <v>2.11113558376918</v>
      </c>
      <c r="R37">
        <v>87.6040161472796</v>
      </c>
      <c r="S37">
        <v>90.5528392530271</v>
      </c>
      <c r="T37">
        <f t="shared" si="58"/>
        <v>1.68124720020908</v>
      </c>
      <c r="U37">
        <f t="shared" si="59"/>
        <v>1.88395592487095</v>
      </c>
      <c r="V37">
        <f t="shared" si="60"/>
        <v>6.50855816244248</v>
      </c>
      <c r="W37">
        <f t="shared" si="61"/>
        <v>3.35792042917417</v>
      </c>
      <c r="X37">
        <v>635.48675</v>
      </c>
      <c r="Y37">
        <f t="shared" si="62"/>
        <v>4.24477614993546</v>
      </c>
      <c r="Z37">
        <f t="shared" si="63"/>
        <v>197.379410349626</v>
      </c>
      <c r="AA37">
        <f t="shared" si="64"/>
        <v>704.845537692171</v>
      </c>
      <c r="AB37">
        <v>3.55191905456205</v>
      </c>
      <c r="AC37">
        <v>196.988219727374</v>
      </c>
      <c r="AD37">
        <v>221.459599460646</v>
      </c>
      <c r="AE37">
        <f t="shared" si="65"/>
        <v>1.19506556448225</v>
      </c>
      <c r="AF37">
        <f t="shared" si="66"/>
        <v>1.00198585795025</v>
      </c>
      <c r="AG37">
        <f t="shared" si="67"/>
        <v>3.18272741126954</v>
      </c>
      <c r="AH37">
        <f t="shared" si="68"/>
        <v>1.79325961123402</v>
      </c>
    </row>
    <row r="38" spans="1:34">
      <c r="A38" s="1" t="s">
        <v>79</v>
      </c>
      <c r="B38" s="1">
        <v>2017</v>
      </c>
      <c r="C38" s="1">
        <v>5889.224</v>
      </c>
      <c r="D38">
        <v>119808</v>
      </c>
      <c r="E38">
        <v>246436</v>
      </c>
      <c r="F38">
        <v>2167.51248070176</v>
      </c>
      <c r="G38">
        <v>24510.3859649123</v>
      </c>
      <c r="H38">
        <v>26620.8245614035</v>
      </c>
      <c r="I38">
        <f t="shared" si="0"/>
        <v>2.71704271713965</v>
      </c>
      <c r="J38">
        <f t="shared" si="52"/>
        <v>4.88805032166815</v>
      </c>
      <c r="K38">
        <f t="shared" si="53"/>
        <v>9.25726396759693</v>
      </c>
      <c r="L38">
        <f t="shared" si="54"/>
        <v>5.62078566880158</v>
      </c>
      <c r="M38" s="2">
        <v>755</v>
      </c>
      <c r="N38">
        <f t="shared" si="55"/>
        <v>7.80029668874172</v>
      </c>
      <c r="O38">
        <f t="shared" si="56"/>
        <v>158.686092715232</v>
      </c>
      <c r="P38">
        <f t="shared" si="57"/>
        <v>326.405298013245</v>
      </c>
      <c r="Q38">
        <v>3.85032885480357</v>
      </c>
      <c r="R38">
        <v>53.7290690195421</v>
      </c>
      <c r="S38">
        <v>53.7571146545848</v>
      </c>
      <c r="T38">
        <f t="shared" si="58"/>
        <v>2.02587804390014</v>
      </c>
      <c r="U38">
        <f t="shared" si="59"/>
        <v>2.95344951273053</v>
      </c>
      <c r="V38">
        <f t="shared" si="60"/>
        <v>6.07185300235244</v>
      </c>
      <c r="W38">
        <f t="shared" si="61"/>
        <v>3.68372685299437</v>
      </c>
      <c r="X38">
        <v>653.01459</v>
      </c>
      <c r="Y38">
        <f t="shared" si="62"/>
        <v>9.01851825393365</v>
      </c>
      <c r="Z38">
        <f t="shared" si="63"/>
        <v>183.469101356526</v>
      </c>
      <c r="AA38">
        <f t="shared" si="64"/>
        <v>377.382073500073</v>
      </c>
      <c r="AB38">
        <v>6.88033091006649</v>
      </c>
      <c r="AC38">
        <v>109.787945817379</v>
      </c>
      <c r="AD38">
        <v>122.596740234823</v>
      </c>
      <c r="AE38">
        <f t="shared" si="65"/>
        <v>1.31076809703132</v>
      </c>
      <c r="AF38">
        <f t="shared" si="66"/>
        <v>1.67112245329471</v>
      </c>
      <c r="AG38">
        <f t="shared" si="67"/>
        <v>3.07823905250034</v>
      </c>
      <c r="AH38">
        <f t="shared" si="68"/>
        <v>2.02004320094212</v>
      </c>
    </row>
    <row r="39" spans="1:34">
      <c r="A39" s="1" t="s">
        <v>79</v>
      </c>
      <c r="B39" s="1">
        <v>2018</v>
      </c>
      <c r="C39" s="1">
        <v>6123.06</v>
      </c>
      <c r="D39">
        <v>88388</v>
      </c>
      <c r="E39">
        <v>227824</v>
      </c>
      <c r="F39">
        <v>2333.65008421053</v>
      </c>
      <c r="G39">
        <v>18784.3333333333</v>
      </c>
      <c r="H39">
        <v>23460.8070175439</v>
      </c>
      <c r="I39">
        <f t="shared" si="0"/>
        <v>2.62381238791052</v>
      </c>
      <c r="J39">
        <f t="shared" si="52"/>
        <v>4.70541053714975</v>
      </c>
      <c r="K39">
        <f t="shared" si="53"/>
        <v>9.71083389542544</v>
      </c>
      <c r="L39">
        <f t="shared" si="54"/>
        <v>5.6800189401619</v>
      </c>
      <c r="M39" s="2">
        <v>758</v>
      </c>
      <c r="N39">
        <f t="shared" si="55"/>
        <v>8.07791556728232</v>
      </c>
      <c r="O39">
        <f t="shared" si="56"/>
        <v>116.606860158311</v>
      </c>
      <c r="P39">
        <f t="shared" si="57"/>
        <v>300.559366754617</v>
      </c>
      <c r="Q39">
        <v>4.13949989191831</v>
      </c>
      <c r="R39">
        <v>40.8039000418815</v>
      </c>
      <c r="S39">
        <v>45.646221660073</v>
      </c>
      <c r="T39">
        <f t="shared" si="58"/>
        <v>1.95142306515169</v>
      </c>
      <c r="U39">
        <f t="shared" si="59"/>
        <v>2.85773810931369</v>
      </c>
      <c r="V39">
        <f t="shared" si="60"/>
        <v>6.58453987698873</v>
      </c>
      <c r="W39">
        <f t="shared" si="61"/>
        <v>3.7979003504847</v>
      </c>
      <c r="X39">
        <v>695.497</v>
      </c>
      <c r="Y39">
        <f t="shared" si="62"/>
        <v>8.80386256159265</v>
      </c>
      <c r="Z39">
        <f t="shared" si="63"/>
        <v>127.086098142767</v>
      </c>
      <c r="AA39">
        <f t="shared" si="64"/>
        <v>327.570068598427</v>
      </c>
      <c r="AB39">
        <v>6.99408128608981</v>
      </c>
      <c r="AC39">
        <v>80.5912957990599</v>
      </c>
      <c r="AD39">
        <v>97.1179593190069</v>
      </c>
      <c r="AE39">
        <f t="shared" si="65"/>
        <v>1.25875897083184</v>
      </c>
      <c r="AF39">
        <f t="shared" si="66"/>
        <v>1.57692089304078</v>
      </c>
      <c r="AG39">
        <f t="shared" si="67"/>
        <v>3.37290930426622</v>
      </c>
      <c r="AH39">
        <f t="shared" si="68"/>
        <v>2.06952972271295</v>
      </c>
    </row>
    <row r="40" spans="1:34">
      <c r="A40" s="1" t="s">
        <v>79</v>
      </c>
      <c r="B40" s="1">
        <v>2019</v>
      </c>
      <c r="C40" s="1">
        <v>6611.242</v>
      </c>
      <c r="D40">
        <v>76959</v>
      </c>
      <c r="E40">
        <v>213693</v>
      </c>
      <c r="F40" s="4">
        <v>2428.92643508772</v>
      </c>
      <c r="G40">
        <v>16248.1052631579</v>
      </c>
      <c r="H40">
        <v>21476.7894736842</v>
      </c>
      <c r="I40">
        <f t="shared" si="0"/>
        <v>2.72187823578989</v>
      </c>
      <c r="J40">
        <f t="shared" si="52"/>
        <v>4.73649073252266</v>
      </c>
      <c r="K40">
        <f t="shared" si="53"/>
        <v>9.94995086494845</v>
      </c>
      <c r="L40">
        <f t="shared" si="54"/>
        <v>5.80277327775367</v>
      </c>
      <c r="M40" s="2">
        <v>756</v>
      </c>
      <c r="N40">
        <f t="shared" si="55"/>
        <v>8.7450291005291</v>
      </c>
      <c r="O40">
        <f t="shared" si="56"/>
        <v>101.797619047619</v>
      </c>
      <c r="P40">
        <f t="shared" si="57"/>
        <v>282.662698412698</v>
      </c>
      <c r="Q40">
        <v>4.25522437737024</v>
      </c>
      <c r="R40">
        <v>33.0439687820845</v>
      </c>
      <c r="S40">
        <v>40.9597406280486</v>
      </c>
      <c r="T40">
        <f t="shared" si="58"/>
        <v>2.05512760902484</v>
      </c>
      <c r="U40">
        <f t="shared" si="59"/>
        <v>3.08067168683475</v>
      </c>
      <c r="V40">
        <f t="shared" si="60"/>
        <v>6.9009884847546</v>
      </c>
      <c r="W40">
        <f t="shared" si="61"/>
        <v>4.01226259353806</v>
      </c>
      <c r="X40">
        <v>689</v>
      </c>
      <c r="Y40">
        <f t="shared" si="62"/>
        <v>9.59541654571843</v>
      </c>
      <c r="Z40">
        <f t="shared" si="63"/>
        <v>111.696661828737</v>
      </c>
      <c r="AA40">
        <f t="shared" si="64"/>
        <v>310.149492017417</v>
      </c>
      <c r="AB40">
        <v>7.43170449759887</v>
      </c>
      <c r="AC40">
        <v>70.4923095860377</v>
      </c>
      <c r="AD40">
        <v>89.7284566406211</v>
      </c>
      <c r="AE40">
        <f t="shared" si="65"/>
        <v>1.29114613596634</v>
      </c>
      <c r="AF40">
        <f t="shared" si="66"/>
        <v>1.58452265906267</v>
      </c>
      <c r="AG40">
        <f t="shared" si="67"/>
        <v>3.45653434405567</v>
      </c>
      <c r="AH40">
        <f t="shared" si="68"/>
        <v>2.11073437969489</v>
      </c>
    </row>
    <row r="41" spans="1:24">
      <c r="A41" s="1" t="s">
        <v>79</v>
      </c>
      <c r="B41" s="1">
        <v>2020</v>
      </c>
      <c r="C41" s="1"/>
      <c r="M41" s="2">
        <v>754</v>
      </c>
      <c r="X41">
        <v>721.0896</v>
      </c>
    </row>
    <row r="42" spans="1:34">
      <c r="A42" s="1" t="s">
        <v>85</v>
      </c>
      <c r="B42" s="1">
        <v>2011</v>
      </c>
      <c r="C42" s="1">
        <v>506.3583</v>
      </c>
      <c r="D42">
        <v>75555</v>
      </c>
      <c r="E42">
        <v>69760</v>
      </c>
      <c r="F42">
        <v>1075.78372192982</v>
      </c>
      <c r="G42">
        <v>97228.8771929825</v>
      </c>
      <c r="H42">
        <v>71289.701754386</v>
      </c>
      <c r="I42">
        <f t="shared" si="0"/>
        <v>0.470687824771744</v>
      </c>
      <c r="J42">
        <f t="shared" ref="J42:J50" si="69">D42/G42</f>
        <v>0.777083950584315</v>
      </c>
      <c r="K42">
        <f t="shared" ref="K42:K50" si="70">E42/H42</f>
        <v>0.978542458212881</v>
      </c>
      <c r="L42">
        <f t="shared" ref="L42:L50" si="71">AVERAGE(I42:K42)</f>
        <v>0.74210474452298</v>
      </c>
      <c r="M42" s="2">
        <v>289.8</v>
      </c>
      <c r="N42">
        <f t="shared" ref="N42:N50" si="72">C42/$M42</f>
        <v>1.74726811594203</v>
      </c>
      <c r="O42">
        <f t="shared" ref="O42:O50" si="73">D42/$M42</f>
        <v>260.714285714286</v>
      </c>
      <c r="P42">
        <f t="shared" ref="P42:P50" si="74">E42/$M42</f>
        <v>240.71773636991</v>
      </c>
      <c r="Q42">
        <v>1.86188110077612</v>
      </c>
      <c r="R42">
        <v>211.870055386791</v>
      </c>
      <c r="S42">
        <v>160.820245361298</v>
      </c>
      <c r="T42">
        <f t="shared" ref="T42:T50" si="75">N42/Q42</f>
        <v>0.938442371649662</v>
      </c>
      <c r="U42">
        <f t="shared" ref="U42:U50" si="76">O42/R42</f>
        <v>1.23053862065748</v>
      </c>
      <c r="V42">
        <f t="shared" ref="V42:V50" si="77">P42/S42</f>
        <v>1.4968123934217</v>
      </c>
      <c r="W42">
        <f t="shared" ref="W42:W50" si="78">AVERAGE(T42:V42)</f>
        <v>1.22193112857628</v>
      </c>
      <c r="X42">
        <v>107.00808</v>
      </c>
      <c r="Y42">
        <f t="shared" ref="Y42:Y50" si="79">C42/$X42</f>
        <v>4.73196323118778</v>
      </c>
      <c r="Z42">
        <f t="shared" ref="Z42:Z50" si="80">D42/$X42</f>
        <v>706.068177281566</v>
      </c>
      <c r="AA42">
        <f t="shared" ref="AA42:AA50" si="81">E42/$X42</f>
        <v>651.913388222646</v>
      </c>
      <c r="AB42">
        <v>4.16631478580653</v>
      </c>
      <c r="AC42">
        <v>592.635349194472</v>
      </c>
      <c r="AD42">
        <v>501.680671453495</v>
      </c>
      <c r="AE42">
        <f t="shared" ref="AE42:AE50" si="82">Y42/AB42</f>
        <v>1.13576709261342</v>
      </c>
      <c r="AF42">
        <f t="shared" ref="AF42:AF50" si="83">Z42/AC42</f>
        <v>1.19140408725412</v>
      </c>
      <c r="AG42">
        <f t="shared" ref="AG42:AG50" si="84">AA42/AD42</f>
        <v>1.29945884965807</v>
      </c>
      <c r="AH42">
        <f t="shared" ref="AH42:AH50" si="85">AVERAGE(AE42:AG42)</f>
        <v>1.20887667650853</v>
      </c>
    </row>
    <row r="43" spans="1:34">
      <c r="A43" s="1" t="s">
        <v>85</v>
      </c>
      <c r="B43" s="1">
        <v>2012</v>
      </c>
      <c r="C43" s="1">
        <v>585.436</v>
      </c>
      <c r="D43">
        <v>71727</v>
      </c>
      <c r="E43">
        <v>78836</v>
      </c>
      <c r="F43">
        <v>1134.46881754386</v>
      </c>
      <c r="G43">
        <v>90106.7894736842</v>
      </c>
      <c r="H43">
        <v>140930.631578947</v>
      </c>
      <c r="I43">
        <f t="shared" si="0"/>
        <v>0.516044152952107</v>
      </c>
      <c r="J43">
        <f t="shared" si="69"/>
        <v>0.796022146821111</v>
      </c>
      <c r="K43">
        <f t="shared" si="70"/>
        <v>0.559395775898706</v>
      </c>
      <c r="L43">
        <f t="shared" si="71"/>
        <v>0.623820691890642</v>
      </c>
      <c r="M43" s="2">
        <v>291.2</v>
      </c>
      <c r="N43">
        <f t="shared" si="72"/>
        <v>2.01042582417582</v>
      </c>
      <c r="O43">
        <f t="shared" si="73"/>
        <v>246.315247252747</v>
      </c>
      <c r="P43">
        <f t="shared" si="74"/>
        <v>270.728021978022</v>
      </c>
      <c r="Q43">
        <v>1.9581467365227</v>
      </c>
      <c r="R43">
        <v>195.230062904204</v>
      </c>
      <c r="S43">
        <v>317.051546791206</v>
      </c>
      <c r="T43">
        <f t="shared" si="75"/>
        <v>1.02669824823545</v>
      </c>
      <c r="U43">
        <f t="shared" si="76"/>
        <v>1.26166658755629</v>
      </c>
      <c r="V43">
        <f t="shared" si="77"/>
        <v>0.853892765129167</v>
      </c>
      <c r="W43">
        <f t="shared" si="78"/>
        <v>1.04741920030697</v>
      </c>
      <c r="X43">
        <v>113.93664</v>
      </c>
      <c r="Y43">
        <f t="shared" si="79"/>
        <v>5.13825929920349</v>
      </c>
      <c r="Z43">
        <f t="shared" si="80"/>
        <v>629.534098951838</v>
      </c>
      <c r="AA43">
        <f t="shared" si="81"/>
        <v>691.928426184939</v>
      </c>
      <c r="AB43">
        <v>4.02494890271734</v>
      </c>
      <c r="AC43">
        <v>496.862341390914</v>
      </c>
      <c r="AD43">
        <v>1027.71691301842</v>
      </c>
      <c r="AE43">
        <f t="shared" si="82"/>
        <v>1.27660236773056</v>
      </c>
      <c r="AF43">
        <f t="shared" si="83"/>
        <v>1.2670191449598</v>
      </c>
      <c r="AG43">
        <f t="shared" si="84"/>
        <v>0.673267528655078</v>
      </c>
      <c r="AH43">
        <f t="shared" si="85"/>
        <v>1.07229634711515</v>
      </c>
    </row>
    <row r="44" spans="1:34">
      <c r="A44" s="1" t="s">
        <v>85</v>
      </c>
      <c r="B44" s="1">
        <v>2013</v>
      </c>
      <c r="C44" s="1">
        <v>719.6801</v>
      </c>
      <c r="D44">
        <v>72501</v>
      </c>
      <c r="E44">
        <v>78092</v>
      </c>
      <c r="F44">
        <v>1211.69344912281</v>
      </c>
      <c r="G44">
        <v>85260.0350877193</v>
      </c>
      <c r="H44">
        <v>108169.385964912</v>
      </c>
      <c r="I44">
        <f t="shared" si="0"/>
        <v>0.593945688590629</v>
      </c>
      <c r="J44">
        <f t="shared" si="69"/>
        <v>0.850351514932028</v>
      </c>
      <c r="K44">
        <f t="shared" si="70"/>
        <v>0.7219417888286</v>
      </c>
      <c r="L44">
        <f t="shared" si="71"/>
        <v>0.722079664117086</v>
      </c>
      <c r="M44" s="2">
        <v>292.7</v>
      </c>
      <c r="N44">
        <f t="shared" si="72"/>
        <v>2.45876358045781</v>
      </c>
      <c r="O44">
        <f t="shared" si="73"/>
        <v>247.697300990776</v>
      </c>
      <c r="P44">
        <f t="shared" si="74"/>
        <v>266.798770071746</v>
      </c>
      <c r="Q44">
        <v>2.07405146424946</v>
      </c>
      <c r="R44">
        <v>186.233604680522</v>
      </c>
      <c r="S44">
        <v>273.216385782665</v>
      </c>
      <c r="T44">
        <f t="shared" si="75"/>
        <v>1.18548822092395</v>
      </c>
      <c r="U44">
        <f t="shared" si="76"/>
        <v>1.33003547569029</v>
      </c>
      <c r="V44">
        <f t="shared" si="77"/>
        <v>0.976510868143814</v>
      </c>
      <c r="W44">
        <f t="shared" si="78"/>
        <v>1.16401152158602</v>
      </c>
      <c r="X44">
        <v>116.87549</v>
      </c>
      <c r="Y44">
        <f t="shared" si="79"/>
        <v>6.15766487909484</v>
      </c>
      <c r="Z44">
        <f t="shared" si="80"/>
        <v>620.326811036257</v>
      </c>
      <c r="AA44">
        <f t="shared" si="81"/>
        <v>668.164043633101</v>
      </c>
      <c r="AB44">
        <v>4.01137838193116</v>
      </c>
      <c r="AC44">
        <v>455.678771077918</v>
      </c>
      <c r="AD44">
        <v>822.501376806412</v>
      </c>
      <c r="AE44">
        <f t="shared" si="82"/>
        <v>1.53504962454587</v>
      </c>
      <c r="AF44">
        <f t="shared" si="83"/>
        <v>1.36132479810034</v>
      </c>
      <c r="AG44">
        <f t="shared" si="84"/>
        <v>0.81235614003156</v>
      </c>
      <c r="AH44">
        <f t="shared" si="85"/>
        <v>1.23624352089259</v>
      </c>
    </row>
    <row r="45" spans="1:34">
      <c r="A45" s="1" t="s">
        <v>85</v>
      </c>
      <c r="B45" s="1">
        <v>2014</v>
      </c>
      <c r="C45" s="1">
        <v>734.1233</v>
      </c>
      <c r="D45">
        <v>65512</v>
      </c>
      <c r="E45">
        <v>59221</v>
      </c>
      <c r="F45">
        <v>1217.28489298246</v>
      </c>
      <c r="G45">
        <v>81558.9649122807</v>
      </c>
      <c r="H45">
        <v>71303.1052631579</v>
      </c>
      <c r="I45">
        <f t="shared" si="0"/>
        <v>0.603082568618208</v>
      </c>
      <c r="J45">
        <f t="shared" si="69"/>
        <v>0.803247074928676</v>
      </c>
      <c r="K45">
        <f t="shared" si="70"/>
        <v>0.830552888004435</v>
      </c>
      <c r="L45">
        <f t="shared" si="71"/>
        <v>0.745627510517106</v>
      </c>
      <c r="M45" s="2">
        <v>295.1</v>
      </c>
      <c r="N45">
        <f t="shared" si="72"/>
        <v>2.48771026770586</v>
      </c>
      <c r="O45">
        <f t="shared" si="73"/>
        <v>221.999322263639</v>
      </c>
      <c r="P45">
        <f t="shared" si="74"/>
        <v>200.681125042359</v>
      </c>
      <c r="Q45">
        <v>2.04139047146826</v>
      </c>
      <c r="R45">
        <v>177.27208249297</v>
      </c>
      <c r="S45">
        <v>138.902953934055</v>
      </c>
      <c r="T45">
        <f t="shared" si="75"/>
        <v>1.21863519129517</v>
      </c>
      <c r="U45">
        <f t="shared" si="76"/>
        <v>1.25230842409968</v>
      </c>
      <c r="V45">
        <f t="shared" si="77"/>
        <v>1.44475779210307</v>
      </c>
      <c r="W45">
        <f t="shared" si="78"/>
        <v>1.3052338024993</v>
      </c>
      <c r="X45">
        <v>120.00219</v>
      </c>
      <c r="Y45">
        <f t="shared" si="79"/>
        <v>6.11758252078566</v>
      </c>
      <c r="Z45">
        <f t="shared" si="80"/>
        <v>545.923370231827</v>
      </c>
      <c r="AA45">
        <f t="shared" si="81"/>
        <v>493.499326970616</v>
      </c>
      <c r="AB45">
        <v>3.74912398912536</v>
      </c>
      <c r="AC45">
        <v>424.352999349216</v>
      </c>
      <c r="AD45">
        <v>358.090523000227</v>
      </c>
      <c r="AE45">
        <f t="shared" si="82"/>
        <v>1.63173651725849</v>
      </c>
      <c r="AF45">
        <f t="shared" si="83"/>
        <v>1.28648406178123</v>
      </c>
      <c r="AG45">
        <f t="shared" si="84"/>
        <v>1.37814126672742</v>
      </c>
      <c r="AH45">
        <f t="shared" si="85"/>
        <v>1.43212061525571</v>
      </c>
    </row>
    <row r="46" spans="1:34">
      <c r="A46" s="1" t="s">
        <v>85</v>
      </c>
      <c r="B46" s="1">
        <v>2015</v>
      </c>
      <c r="C46" s="1">
        <v>929.5924</v>
      </c>
      <c r="D46">
        <v>46689</v>
      </c>
      <c r="E46">
        <v>1859866</v>
      </c>
      <c r="F46">
        <v>1207.20128596491</v>
      </c>
      <c r="G46">
        <v>69593.4210526316</v>
      </c>
      <c r="H46">
        <v>93071.2456140351</v>
      </c>
      <c r="I46">
        <f t="shared" si="0"/>
        <v>0.770039272495456</v>
      </c>
      <c r="J46">
        <f t="shared" si="69"/>
        <v>0.670882380745306</v>
      </c>
      <c r="K46">
        <f t="shared" si="70"/>
        <v>19.9832503339735</v>
      </c>
      <c r="L46">
        <f t="shared" si="71"/>
        <v>7.14139066240477</v>
      </c>
      <c r="M46" s="2">
        <v>295.64</v>
      </c>
      <c r="N46">
        <f t="shared" si="72"/>
        <v>3.14433906102016</v>
      </c>
      <c r="O46">
        <f t="shared" si="73"/>
        <v>157.925179272088</v>
      </c>
      <c r="P46">
        <f t="shared" si="74"/>
        <v>6290.98227574077</v>
      </c>
      <c r="Q46">
        <v>2.04756505260844</v>
      </c>
      <c r="R46">
        <v>151.355038626027</v>
      </c>
      <c r="S46">
        <v>230.704973155184</v>
      </c>
      <c r="T46">
        <f t="shared" si="75"/>
        <v>1.53564794291371</v>
      </c>
      <c r="U46">
        <f t="shared" si="76"/>
        <v>1.04340880029964</v>
      </c>
      <c r="V46">
        <f t="shared" si="77"/>
        <v>27.2685161039382</v>
      </c>
      <c r="W46">
        <f t="shared" si="78"/>
        <v>9.94919094905052</v>
      </c>
      <c r="X46">
        <v>125.04439</v>
      </c>
      <c r="Y46">
        <f t="shared" si="79"/>
        <v>7.43409920269114</v>
      </c>
      <c r="Z46">
        <f t="shared" si="80"/>
        <v>373.379405505517</v>
      </c>
      <c r="AA46">
        <f t="shared" si="81"/>
        <v>14873.6460708073</v>
      </c>
      <c r="AB46">
        <v>3.59418405508056</v>
      </c>
      <c r="AC46">
        <v>361.637788425244</v>
      </c>
      <c r="AD46">
        <v>570.876932663049</v>
      </c>
      <c r="AE46">
        <f t="shared" si="82"/>
        <v>2.06836908983074</v>
      </c>
      <c r="AF46">
        <f t="shared" si="83"/>
        <v>1.03246789316847</v>
      </c>
      <c r="AG46">
        <f t="shared" si="84"/>
        <v>26.054032348836</v>
      </c>
      <c r="AH46">
        <f t="shared" si="85"/>
        <v>9.71828977727839</v>
      </c>
    </row>
    <row r="47" spans="1:34">
      <c r="A47" s="1" t="s">
        <v>85</v>
      </c>
      <c r="B47" s="1">
        <v>2016</v>
      </c>
      <c r="C47" s="1">
        <v>936.6821</v>
      </c>
      <c r="D47">
        <v>24127</v>
      </c>
      <c r="E47">
        <v>48524</v>
      </c>
      <c r="F47">
        <v>1255.50161403509</v>
      </c>
      <c r="G47">
        <v>39089.0350877193</v>
      </c>
      <c r="H47">
        <v>43726.3333333333</v>
      </c>
      <c r="I47">
        <f t="shared" si="0"/>
        <v>0.746062043671592</v>
      </c>
      <c r="J47">
        <f t="shared" si="69"/>
        <v>0.617231915442703</v>
      </c>
      <c r="K47">
        <f t="shared" si="70"/>
        <v>1.10972030584164</v>
      </c>
      <c r="L47">
        <f t="shared" si="71"/>
        <v>0.824338088318644</v>
      </c>
      <c r="M47" s="2">
        <v>298</v>
      </c>
      <c r="N47">
        <f t="shared" si="72"/>
        <v>3.14322852348993</v>
      </c>
      <c r="O47">
        <f t="shared" si="73"/>
        <v>80.9630872483222</v>
      </c>
      <c r="P47">
        <f t="shared" si="74"/>
        <v>162.832214765101</v>
      </c>
      <c r="Q47">
        <v>2.11113558376918</v>
      </c>
      <c r="R47">
        <v>87.6040161472796</v>
      </c>
      <c r="S47">
        <v>90.5528392530271</v>
      </c>
      <c r="T47">
        <f t="shared" si="75"/>
        <v>1.4888804620867</v>
      </c>
      <c r="U47">
        <f t="shared" si="76"/>
        <v>0.92419378481698</v>
      </c>
      <c r="V47">
        <f t="shared" si="77"/>
        <v>1.79820109571724</v>
      </c>
      <c r="W47">
        <f t="shared" si="78"/>
        <v>1.40375844754031</v>
      </c>
      <c r="X47">
        <v>134.93526</v>
      </c>
      <c r="Y47">
        <f t="shared" si="79"/>
        <v>6.94171486385397</v>
      </c>
      <c r="Z47">
        <f t="shared" si="80"/>
        <v>178.804265097203</v>
      </c>
      <c r="AA47">
        <f t="shared" si="81"/>
        <v>359.609489765685</v>
      </c>
      <c r="AB47">
        <v>3.55191905456205</v>
      </c>
      <c r="AC47">
        <v>196.988219727374</v>
      </c>
      <c r="AD47">
        <v>221.459599460646</v>
      </c>
      <c r="AE47">
        <f t="shared" si="82"/>
        <v>1.95435615429865</v>
      </c>
      <c r="AF47">
        <f t="shared" si="83"/>
        <v>0.907690141799662</v>
      </c>
      <c r="AG47">
        <f t="shared" si="84"/>
        <v>1.62381531729262</v>
      </c>
      <c r="AH47">
        <f t="shared" si="85"/>
        <v>1.49528720446364</v>
      </c>
    </row>
    <row r="48" spans="1:34">
      <c r="A48" s="1" t="s">
        <v>85</v>
      </c>
      <c r="B48" s="1">
        <v>2017</v>
      </c>
      <c r="C48" s="1">
        <v>1323.814</v>
      </c>
      <c r="D48">
        <v>18923</v>
      </c>
      <c r="E48">
        <v>23686</v>
      </c>
      <c r="F48">
        <v>2167.51248070176</v>
      </c>
      <c r="G48">
        <v>24510.3859649123</v>
      </c>
      <c r="H48">
        <v>26620.8245614035</v>
      </c>
      <c r="I48">
        <f t="shared" si="0"/>
        <v>0.610752653923082</v>
      </c>
      <c r="J48">
        <f t="shared" si="69"/>
        <v>0.772040066080115</v>
      </c>
      <c r="K48">
        <f t="shared" si="70"/>
        <v>0.889754558329549</v>
      </c>
      <c r="L48">
        <f t="shared" si="71"/>
        <v>0.757515759444249</v>
      </c>
      <c r="M48" s="2">
        <v>298</v>
      </c>
      <c r="N48">
        <f t="shared" si="72"/>
        <v>4.4423288590604</v>
      </c>
      <c r="O48">
        <f t="shared" si="73"/>
        <v>63.5</v>
      </c>
      <c r="P48">
        <f t="shared" si="74"/>
        <v>79.4832214765101</v>
      </c>
      <c r="Q48">
        <v>3.85032885480357</v>
      </c>
      <c r="R48">
        <v>53.7290690195421</v>
      </c>
      <c r="S48">
        <v>53.7571146545848</v>
      </c>
      <c r="T48">
        <f t="shared" si="75"/>
        <v>1.15375310176903</v>
      </c>
      <c r="U48">
        <f t="shared" si="76"/>
        <v>1.18185557946117</v>
      </c>
      <c r="V48">
        <f t="shared" si="77"/>
        <v>1.47856189803392</v>
      </c>
      <c r="W48">
        <f t="shared" si="78"/>
        <v>1.27139019308804</v>
      </c>
      <c r="X48">
        <v>150.03351</v>
      </c>
      <c r="Y48">
        <f t="shared" si="79"/>
        <v>8.82345550670647</v>
      </c>
      <c r="Z48">
        <f t="shared" si="80"/>
        <v>126.125156973266</v>
      </c>
      <c r="AA48">
        <f t="shared" si="81"/>
        <v>157.87139819631</v>
      </c>
      <c r="AB48">
        <v>6.88033091006649</v>
      </c>
      <c r="AC48">
        <v>109.787945817379</v>
      </c>
      <c r="AD48">
        <v>122.596740234823</v>
      </c>
      <c r="AE48">
        <f t="shared" si="82"/>
        <v>1.28241731713761</v>
      </c>
      <c r="AF48">
        <f t="shared" si="83"/>
        <v>1.14880696632271</v>
      </c>
      <c r="AG48">
        <f t="shared" si="84"/>
        <v>1.28772916713708</v>
      </c>
      <c r="AH48">
        <f t="shared" si="85"/>
        <v>1.23965115019913</v>
      </c>
    </row>
    <row r="49" spans="1:34">
      <c r="A49" s="1" t="s">
        <v>85</v>
      </c>
      <c r="B49" s="1">
        <v>2018</v>
      </c>
      <c r="C49" s="1">
        <v>1366.454</v>
      </c>
      <c r="D49">
        <v>18961</v>
      </c>
      <c r="E49">
        <v>19289</v>
      </c>
      <c r="F49">
        <v>2333.65008421053</v>
      </c>
      <c r="G49">
        <v>18784.3333333333</v>
      </c>
      <c r="H49">
        <v>23460.8070175439</v>
      </c>
      <c r="I49">
        <f t="shared" si="0"/>
        <v>0.585543655085836</v>
      </c>
      <c r="J49">
        <f t="shared" si="69"/>
        <v>1.00940500062109</v>
      </c>
      <c r="K49">
        <f t="shared" si="70"/>
        <v>0.822179730883758</v>
      </c>
      <c r="L49">
        <f t="shared" si="71"/>
        <v>0.805709462196893</v>
      </c>
      <c r="M49" s="2">
        <v>300</v>
      </c>
      <c r="N49">
        <f t="shared" si="72"/>
        <v>4.55484666666667</v>
      </c>
      <c r="O49">
        <f t="shared" si="73"/>
        <v>63.2033333333333</v>
      </c>
      <c r="P49">
        <f t="shared" si="74"/>
        <v>64.2966666666667</v>
      </c>
      <c r="Q49">
        <v>4.13949989191831</v>
      </c>
      <c r="R49">
        <v>40.8039000418815</v>
      </c>
      <c r="S49">
        <v>45.646221660073</v>
      </c>
      <c r="T49">
        <f t="shared" si="75"/>
        <v>1.10033742857664</v>
      </c>
      <c r="U49">
        <f t="shared" si="76"/>
        <v>1.54895324389239</v>
      </c>
      <c r="V49">
        <f t="shared" si="77"/>
        <v>1.40858682993487</v>
      </c>
      <c r="W49">
        <f t="shared" si="78"/>
        <v>1.35262583413463</v>
      </c>
      <c r="X49">
        <v>163.55631</v>
      </c>
      <c r="Y49">
        <f t="shared" si="79"/>
        <v>8.35463945108568</v>
      </c>
      <c r="Z49">
        <f t="shared" si="80"/>
        <v>115.929492417627</v>
      </c>
      <c r="AA49">
        <f t="shared" si="81"/>
        <v>117.934917949665</v>
      </c>
      <c r="AB49">
        <v>6.99408128608981</v>
      </c>
      <c r="AC49">
        <v>80.5912957990599</v>
      </c>
      <c r="AD49">
        <v>97.1179593190069</v>
      </c>
      <c r="AE49">
        <f t="shared" si="82"/>
        <v>1.1945299331453</v>
      </c>
      <c r="AF49">
        <f t="shared" si="83"/>
        <v>1.43848651728688</v>
      </c>
      <c r="AG49">
        <f t="shared" si="84"/>
        <v>1.21434715861646</v>
      </c>
      <c r="AH49">
        <f t="shared" si="85"/>
        <v>1.28245453634955</v>
      </c>
    </row>
    <row r="50" spans="1:34">
      <c r="A50" s="1" t="s">
        <v>85</v>
      </c>
      <c r="B50" s="1">
        <v>2019</v>
      </c>
      <c r="C50" s="1">
        <v>1382.338</v>
      </c>
      <c r="D50">
        <v>14269</v>
      </c>
      <c r="E50">
        <v>17063</v>
      </c>
      <c r="F50" s="4">
        <v>2428.92643508772</v>
      </c>
      <c r="G50">
        <v>16248.1052631579</v>
      </c>
      <c r="H50">
        <v>21476.7894736842</v>
      </c>
      <c r="I50">
        <f t="shared" si="0"/>
        <v>0.569114807279076</v>
      </c>
      <c r="J50">
        <f t="shared" si="69"/>
        <v>0.878194704483762</v>
      </c>
      <c r="K50">
        <f t="shared" si="70"/>
        <v>0.794485601346864</v>
      </c>
      <c r="L50">
        <f t="shared" si="71"/>
        <v>0.747265037703234</v>
      </c>
      <c r="M50" s="2">
        <v>301</v>
      </c>
      <c r="N50">
        <f t="shared" si="72"/>
        <v>4.59248504983389</v>
      </c>
      <c r="O50">
        <f t="shared" si="73"/>
        <v>47.4053156146179</v>
      </c>
      <c r="P50">
        <f t="shared" si="74"/>
        <v>56.687707641196</v>
      </c>
      <c r="Q50">
        <v>4.25522437737024</v>
      </c>
      <c r="R50">
        <v>33.0439687820845</v>
      </c>
      <c r="S50">
        <v>40.9597406280486</v>
      </c>
      <c r="T50">
        <f t="shared" si="75"/>
        <v>1.0792580232096</v>
      </c>
      <c r="U50">
        <f t="shared" si="76"/>
        <v>1.43461325506153</v>
      </c>
      <c r="V50">
        <f t="shared" si="77"/>
        <v>1.38398600118032</v>
      </c>
      <c r="W50">
        <f t="shared" si="78"/>
        <v>1.29928575981715</v>
      </c>
      <c r="X50">
        <v>161.2</v>
      </c>
      <c r="Y50">
        <f t="shared" si="79"/>
        <v>8.57529776674938</v>
      </c>
      <c r="Z50">
        <f t="shared" si="80"/>
        <v>88.5173697270472</v>
      </c>
      <c r="AA50">
        <f t="shared" si="81"/>
        <v>105.849875930521</v>
      </c>
      <c r="AB50">
        <v>7.43170449759887</v>
      </c>
      <c r="AC50">
        <v>70.4923095860377</v>
      </c>
      <c r="AD50">
        <v>89.7284566406211</v>
      </c>
      <c r="AE50">
        <f t="shared" si="82"/>
        <v>1.15388034730391</v>
      </c>
      <c r="AF50">
        <f t="shared" si="83"/>
        <v>1.25570250495211</v>
      </c>
      <c r="AG50">
        <f t="shared" si="84"/>
        <v>1.17966896894782</v>
      </c>
      <c r="AH50">
        <f t="shared" si="85"/>
        <v>1.19641727373461</v>
      </c>
    </row>
    <row r="51" spans="1:24">
      <c r="A51" s="1" t="s">
        <v>85</v>
      </c>
      <c r="B51" s="1">
        <v>2020</v>
      </c>
      <c r="C51" s="1"/>
      <c r="M51" s="2">
        <v>302</v>
      </c>
      <c r="X51">
        <v>168.58</v>
      </c>
    </row>
    <row r="52" spans="1:34">
      <c r="A52" s="1" t="s">
        <v>90</v>
      </c>
      <c r="B52" s="1">
        <v>2011</v>
      </c>
      <c r="C52" s="1">
        <v>593.0048</v>
      </c>
      <c r="D52">
        <v>220318</v>
      </c>
      <c r="E52">
        <v>221276</v>
      </c>
      <c r="F52">
        <v>1075.78372192982</v>
      </c>
      <c r="G52">
        <v>97228.8771929825</v>
      </c>
      <c r="H52">
        <v>71289.701754386</v>
      </c>
      <c r="I52">
        <f t="shared" si="0"/>
        <v>0.551230500993473</v>
      </c>
      <c r="J52">
        <f t="shared" ref="J52:J60" si="86">D52/G52</f>
        <v>2.26597289159996</v>
      </c>
      <c r="K52">
        <f t="shared" ref="K52:K60" si="87">E52/H52</f>
        <v>3.10389852327284</v>
      </c>
      <c r="L52">
        <f t="shared" ref="L52:L60" si="88">AVERAGE(I52:K52)</f>
        <v>1.97370063862209</v>
      </c>
      <c r="M52" s="2">
        <v>980</v>
      </c>
      <c r="N52">
        <f t="shared" ref="N52:N60" si="89">C52/$M52</f>
        <v>0.60510693877551</v>
      </c>
      <c r="O52">
        <f t="shared" ref="O52:O60" si="90">D52/$M52</f>
        <v>224.814285714286</v>
      </c>
      <c r="P52">
        <f t="shared" ref="P52:P60" si="91">E52/$M52</f>
        <v>225.791836734694</v>
      </c>
      <c r="Q52">
        <v>1.86188110077612</v>
      </c>
      <c r="R52">
        <v>211.870055386791</v>
      </c>
      <c r="S52">
        <v>160.820245361298</v>
      </c>
      <c r="T52">
        <f t="shared" ref="T52:T60" si="92">N52/Q52</f>
        <v>0.324997626606378</v>
      </c>
      <c r="U52">
        <f t="shared" ref="U52:U60" si="93">O52/R52</f>
        <v>1.06109513826229</v>
      </c>
      <c r="V52">
        <f t="shared" ref="V52:V60" si="94">P52/S52</f>
        <v>1.40400131978055</v>
      </c>
      <c r="W52">
        <f t="shared" ref="W52:W60" si="95">AVERAGE(T52:V52)</f>
        <v>0.930031361549738</v>
      </c>
      <c r="X52">
        <v>278.90278</v>
      </c>
      <c r="Y52">
        <f t="shared" ref="Y52:Y60" si="96">C52/$X52</f>
        <v>2.12620612817126</v>
      </c>
      <c r="Z52">
        <f t="shared" ref="Z52:Z60" si="97">D52/$X52</f>
        <v>789.945514347329</v>
      </c>
      <c r="AA52">
        <f t="shared" ref="AA52:AA60" si="98">E52/$X52</f>
        <v>793.380403020723</v>
      </c>
      <c r="AB52">
        <v>4.16631478580653</v>
      </c>
      <c r="AC52">
        <v>592.635349194472</v>
      </c>
      <c r="AD52">
        <v>501.680671453495</v>
      </c>
      <c r="AE52">
        <f t="shared" ref="AE52:AE60" si="99">Y52/AB52</f>
        <v>0.510332569064308</v>
      </c>
      <c r="AF52">
        <f t="shared" ref="AF52:AF60" si="100">Z52/AC52</f>
        <v>1.33293688171157</v>
      </c>
      <c r="AG52">
        <f t="shared" ref="AG52:AG60" si="101">AA52/AD52</f>
        <v>1.58144502701709</v>
      </c>
      <c r="AH52">
        <f t="shared" ref="AH52:AH60" si="102">AVERAGE(AE52:AG52)</f>
        <v>1.14157149259766</v>
      </c>
    </row>
    <row r="53" spans="1:34">
      <c r="A53" s="1" t="s">
        <v>90</v>
      </c>
      <c r="B53" s="1">
        <v>2012</v>
      </c>
      <c r="C53" s="1">
        <v>670.5411</v>
      </c>
      <c r="D53">
        <v>202792</v>
      </c>
      <c r="E53">
        <v>195790</v>
      </c>
      <c r="F53">
        <v>1134.46881754386</v>
      </c>
      <c r="G53">
        <v>90106.7894736842</v>
      </c>
      <c r="H53">
        <v>140930.631578947</v>
      </c>
      <c r="I53">
        <f t="shared" si="0"/>
        <v>0.591061728300061</v>
      </c>
      <c r="J53">
        <f t="shared" si="86"/>
        <v>2.25057402649137</v>
      </c>
      <c r="K53">
        <f t="shared" si="87"/>
        <v>1.38926504342189</v>
      </c>
      <c r="L53">
        <f t="shared" si="88"/>
        <v>1.41030026607111</v>
      </c>
      <c r="M53" s="2">
        <v>993.1</v>
      </c>
      <c r="N53">
        <f t="shared" si="89"/>
        <v>0.675199979861041</v>
      </c>
      <c r="O53">
        <f t="shared" si="90"/>
        <v>204.200986808982</v>
      </c>
      <c r="P53">
        <f t="shared" si="91"/>
        <v>197.15033732756</v>
      </c>
      <c r="Q53">
        <v>1.9581467365227</v>
      </c>
      <c r="R53">
        <v>195.230062904204</v>
      </c>
      <c r="S53">
        <v>317.051546791206</v>
      </c>
      <c r="T53">
        <f t="shared" si="92"/>
        <v>0.344815823690552</v>
      </c>
      <c r="U53">
        <f t="shared" si="93"/>
        <v>1.045950525095</v>
      </c>
      <c r="V53">
        <f t="shared" si="94"/>
        <v>0.621824240641203</v>
      </c>
      <c r="W53">
        <f t="shared" si="95"/>
        <v>0.670863529808918</v>
      </c>
      <c r="X53">
        <v>302.42864</v>
      </c>
      <c r="Y53">
        <f t="shared" si="96"/>
        <v>2.21718782982987</v>
      </c>
      <c r="Z53">
        <f t="shared" si="97"/>
        <v>670.544958969494</v>
      </c>
      <c r="AA53">
        <f t="shared" si="98"/>
        <v>647.392389821282</v>
      </c>
      <c r="AB53">
        <v>4.02494890271734</v>
      </c>
      <c r="AC53">
        <v>496.862341390914</v>
      </c>
      <c r="AD53">
        <v>1027.71691301842</v>
      </c>
      <c r="AE53">
        <f t="shared" si="99"/>
        <v>0.550861112381576</v>
      </c>
      <c r="AF53">
        <f t="shared" si="100"/>
        <v>1.34955882768731</v>
      </c>
      <c r="AG53">
        <f t="shared" si="101"/>
        <v>0.629932602665727</v>
      </c>
      <c r="AH53">
        <f t="shared" si="102"/>
        <v>0.843450847578204</v>
      </c>
    </row>
    <row r="54" spans="1:34">
      <c r="A54" s="1" t="s">
        <v>90</v>
      </c>
      <c r="B54" s="1">
        <v>2013</v>
      </c>
      <c r="C54" s="1">
        <v>1364.461</v>
      </c>
      <c r="D54">
        <v>184980</v>
      </c>
      <c r="E54">
        <v>213885</v>
      </c>
      <c r="F54">
        <v>1211.69344912281</v>
      </c>
      <c r="G54">
        <v>85260.0350877193</v>
      </c>
      <c r="H54">
        <v>108169.385964912</v>
      </c>
      <c r="I54">
        <f t="shared" si="0"/>
        <v>1.12607772286612</v>
      </c>
      <c r="J54">
        <f t="shared" si="86"/>
        <v>2.16959798116063</v>
      </c>
      <c r="K54">
        <f t="shared" si="87"/>
        <v>1.9773154676997</v>
      </c>
      <c r="L54">
        <f t="shared" si="88"/>
        <v>1.75766372390881</v>
      </c>
      <c r="M54" s="2">
        <v>994</v>
      </c>
      <c r="N54">
        <f t="shared" si="89"/>
        <v>1.37269718309859</v>
      </c>
      <c r="O54">
        <f t="shared" si="90"/>
        <v>186.096579476861</v>
      </c>
      <c r="P54">
        <f t="shared" si="91"/>
        <v>215.176056338028</v>
      </c>
      <c r="Q54">
        <v>2.07405146424946</v>
      </c>
      <c r="R54">
        <v>186.233604680522</v>
      </c>
      <c r="S54">
        <v>273.216385782665</v>
      </c>
      <c r="T54">
        <f t="shared" si="92"/>
        <v>0.661843356715034</v>
      </c>
      <c r="U54">
        <f t="shared" si="93"/>
        <v>0.999264229439711</v>
      </c>
      <c r="V54">
        <f t="shared" si="94"/>
        <v>0.787566440137282</v>
      </c>
      <c r="W54">
        <f t="shared" si="95"/>
        <v>0.816224675430676</v>
      </c>
      <c r="X54">
        <v>306.15043</v>
      </c>
      <c r="Y54">
        <f t="shared" si="96"/>
        <v>4.45683189143324</v>
      </c>
      <c r="Z54">
        <f t="shared" si="97"/>
        <v>604.212772132968</v>
      </c>
      <c r="AA54">
        <f t="shared" si="98"/>
        <v>698.627142218941</v>
      </c>
      <c r="AB54">
        <v>4.01137838193116</v>
      </c>
      <c r="AC54">
        <v>455.678771077918</v>
      </c>
      <c r="AD54">
        <v>822.501376806412</v>
      </c>
      <c r="AE54">
        <f t="shared" si="99"/>
        <v>1.11104749218089</v>
      </c>
      <c r="AF54">
        <f t="shared" si="100"/>
        <v>1.32596208224423</v>
      </c>
      <c r="AG54">
        <f t="shared" si="101"/>
        <v>0.849393279962099</v>
      </c>
      <c r="AH54">
        <f t="shared" si="102"/>
        <v>1.09546761812907</v>
      </c>
    </row>
    <row r="55" spans="1:34">
      <c r="A55" s="1" t="s">
        <v>90</v>
      </c>
      <c r="B55" s="1">
        <v>2014</v>
      </c>
      <c r="C55" s="1">
        <v>1338.883</v>
      </c>
      <c r="D55">
        <v>145946</v>
      </c>
      <c r="E55">
        <v>301827</v>
      </c>
      <c r="F55">
        <v>1217.28489298246</v>
      </c>
      <c r="G55">
        <v>81558.9649122807</v>
      </c>
      <c r="H55">
        <v>71303.1052631579</v>
      </c>
      <c r="I55">
        <f t="shared" si="0"/>
        <v>1.09989289090709</v>
      </c>
      <c r="J55">
        <f t="shared" si="86"/>
        <v>1.78945380384572</v>
      </c>
      <c r="K55">
        <f t="shared" si="87"/>
        <v>4.23301339943119</v>
      </c>
      <c r="L55">
        <f t="shared" si="88"/>
        <v>2.37412003139466</v>
      </c>
      <c r="M55" s="2">
        <v>1029.5</v>
      </c>
      <c r="N55">
        <f t="shared" si="89"/>
        <v>1.30051772705197</v>
      </c>
      <c r="O55">
        <f t="shared" si="90"/>
        <v>141.763963088878</v>
      </c>
      <c r="P55">
        <f t="shared" si="91"/>
        <v>293.178241864983</v>
      </c>
      <c r="Q55">
        <v>2.04139047146826</v>
      </c>
      <c r="R55">
        <v>177.27208249297</v>
      </c>
      <c r="S55">
        <v>138.902953934055</v>
      </c>
      <c r="T55">
        <f t="shared" si="92"/>
        <v>0.637074457448885</v>
      </c>
      <c r="U55">
        <f t="shared" si="93"/>
        <v>0.799697059431227</v>
      </c>
      <c r="V55">
        <f t="shared" si="94"/>
        <v>2.11066959745271</v>
      </c>
      <c r="W55">
        <f t="shared" si="95"/>
        <v>1.18248037144427</v>
      </c>
      <c r="X55">
        <v>308.00054</v>
      </c>
      <c r="Y55">
        <f t="shared" si="96"/>
        <v>4.34701510588261</v>
      </c>
      <c r="Z55">
        <f t="shared" si="97"/>
        <v>473.849818574993</v>
      </c>
      <c r="AA55">
        <f t="shared" si="98"/>
        <v>979.956074102987</v>
      </c>
      <c r="AB55">
        <v>3.74912398912536</v>
      </c>
      <c r="AC55">
        <v>424.352999349216</v>
      </c>
      <c r="AD55">
        <v>358.090523000227</v>
      </c>
      <c r="AE55">
        <f t="shared" si="99"/>
        <v>1.15947488493085</v>
      </c>
      <c r="AF55">
        <f t="shared" si="100"/>
        <v>1.11664067251012</v>
      </c>
      <c r="AG55">
        <f t="shared" si="101"/>
        <v>2.73661549569232</v>
      </c>
      <c r="AH55">
        <f t="shared" si="102"/>
        <v>1.67091035104443</v>
      </c>
    </row>
    <row r="56" spans="1:34">
      <c r="A56" s="1" t="s">
        <v>90</v>
      </c>
      <c r="B56" s="1">
        <v>2015</v>
      </c>
      <c r="C56" s="1">
        <v>1336.657</v>
      </c>
      <c r="D56">
        <v>110193</v>
      </c>
      <c r="E56">
        <v>191713</v>
      </c>
      <c r="F56">
        <v>1207.20128596491</v>
      </c>
      <c r="G56">
        <v>69593.4210526316</v>
      </c>
      <c r="H56">
        <v>93071.2456140351</v>
      </c>
      <c r="I56">
        <f t="shared" si="0"/>
        <v>1.10723622940114</v>
      </c>
      <c r="J56">
        <f t="shared" si="86"/>
        <v>1.58338242801233</v>
      </c>
      <c r="K56">
        <f t="shared" si="87"/>
        <v>2.05985209218141</v>
      </c>
      <c r="L56">
        <f t="shared" si="88"/>
        <v>1.58349024986496</v>
      </c>
      <c r="M56" s="2">
        <v>1049.7</v>
      </c>
      <c r="N56">
        <f t="shared" si="89"/>
        <v>1.27337048680575</v>
      </c>
      <c r="O56">
        <f t="shared" si="90"/>
        <v>104.975707344956</v>
      </c>
      <c r="P56">
        <f t="shared" si="91"/>
        <v>182.635991235591</v>
      </c>
      <c r="Q56">
        <v>2.04756505260844</v>
      </c>
      <c r="R56">
        <v>151.355038626027</v>
      </c>
      <c r="S56">
        <v>230.704973155184</v>
      </c>
      <c r="T56">
        <f t="shared" si="92"/>
        <v>0.621895008993037</v>
      </c>
      <c r="U56">
        <f t="shared" si="93"/>
        <v>0.693572597898992</v>
      </c>
      <c r="V56">
        <f t="shared" si="94"/>
        <v>0.791643061429546</v>
      </c>
      <c r="W56">
        <f t="shared" si="95"/>
        <v>0.702370222773858</v>
      </c>
      <c r="X56">
        <v>314.54319</v>
      </c>
      <c r="Y56">
        <f t="shared" si="96"/>
        <v>4.24951816632876</v>
      </c>
      <c r="Z56">
        <f t="shared" si="97"/>
        <v>350.327088626525</v>
      </c>
      <c r="AA56">
        <f t="shared" si="98"/>
        <v>609.496584554891</v>
      </c>
      <c r="AB56">
        <v>3.59418405508056</v>
      </c>
      <c r="AC56">
        <v>361.637788425244</v>
      </c>
      <c r="AD56">
        <v>570.876932663049</v>
      </c>
      <c r="AE56">
        <f t="shared" si="99"/>
        <v>1.18233181751554</v>
      </c>
      <c r="AF56">
        <f t="shared" si="100"/>
        <v>0.968723678330266</v>
      </c>
      <c r="AG56">
        <f t="shared" si="101"/>
        <v>1.0676496976532</v>
      </c>
      <c r="AH56">
        <f t="shared" si="102"/>
        <v>1.07290173116633</v>
      </c>
    </row>
    <row r="57" spans="1:34">
      <c r="A57" s="1" t="s">
        <v>90</v>
      </c>
      <c r="B57" s="1">
        <v>2016</v>
      </c>
      <c r="C57" s="1">
        <v>1533.116</v>
      </c>
      <c r="D57">
        <v>71485</v>
      </c>
      <c r="E57">
        <v>117504</v>
      </c>
      <c r="F57">
        <v>1255.50161403509</v>
      </c>
      <c r="G57">
        <v>39089.0350877193</v>
      </c>
      <c r="H57">
        <v>43726.3333333333</v>
      </c>
      <c r="I57">
        <f t="shared" si="0"/>
        <v>1.22111830272578</v>
      </c>
      <c r="J57">
        <f t="shared" si="86"/>
        <v>1.82877371722227</v>
      </c>
      <c r="K57">
        <f t="shared" si="87"/>
        <v>2.68725939365295</v>
      </c>
      <c r="L57">
        <f t="shared" si="88"/>
        <v>1.91238380453366</v>
      </c>
      <c r="M57" s="2">
        <v>1055</v>
      </c>
      <c r="N57">
        <f t="shared" si="89"/>
        <v>1.45319052132701</v>
      </c>
      <c r="O57">
        <f t="shared" si="90"/>
        <v>67.7582938388626</v>
      </c>
      <c r="P57">
        <f t="shared" si="91"/>
        <v>111.378199052133</v>
      </c>
      <c r="Q57">
        <v>2.11113558376918</v>
      </c>
      <c r="R57">
        <v>87.6040161472796</v>
      </c>
      <c r="S57">
        <v>90.5528392530271</v>
      </c>
      <c r="T57">
        <f t="shared" si="92"/>
        <v>0.688345425324373</v>
      </c>
      <c r="U57">
        <f t="shared" si="93"/>
        <v>0.773461044582106</v>
      </c>
      <c r="V57">
        <f t="shared" si="94"/>
        <v>1.22998019687615</v>
      </c>
      <c r="W57">
        <f t="shared" si="95"/>
        <v>0.897262222260877</v>
      </c>
      <c r="X57">
        <v>333.70903</v>
      </c>
      <c r="Y57">
        <f t="shared" si="96"/>
        <v>4.59416995698318</v>
      </c>
      <c r="Z57">
        <f t="shared" si="97"/>
        <v>214.213562036364</v>
      </c>
      <c r="AA57">
        <f t="shared" si="98"/>
        <v>352.115134552997</v>
      </c>
      <c r="AB57">
        <v>3.55191905456205</v>
      </c>
      <c r="AC57">
        <v>196.988219727374</v>
      </c>
      <c r="AD57">
        <v>221.459599460646</v>
      </c>
      <c r="AE57">
        <f t="shared" si="99"/>
        <v>1.29343317975743</v>
      </c>
      <c r="AF57">
        <f t="shared" si="100"/>
        <v>1.08744351480931</v>
      </c>
      <c r="AG57">
        <f t="shared" si="101"/>
        <v>1.58997458412531</v>
      </c>
      <c r="AH57">
        <f t="shared" si="102"/>
        <v>1.32361709289735</v>
      </c>
    </row>
    <row r="58" spans="1:34">
      <c r="A58" s="1" t="s">
        <v>90</v>
      </c>
      <c r="B58" s="1">
        <v>2017</v>
      </c>
      <c r="C58" s="1">
        <v>2881.274</v>
      </c>
      <c r="D58">
        <v>58914</v>
      </c>
      <c r="E58">
        <v>71523</v>
      </c>
      <c r="F58">
        <v>2167.51248070176</v>
      </c>
      <c r="G58">
        <v>24510.3859649123</v>
      </c>
      <c r="H58">
        <v>26620.8245614035</v>
      </c>
      <c r="I58">
        <f t="shared" si="0"/>
        <v>1.3292998428628</v>
      </c>
      <c r="J58">
        <f t="shared" si="86"/>
        <v>2.403634120015</v>
      </c>
      <c r="K58">
        <f t="shared" si="87"/>
        <v>2.6867312030484</v>
      </c>
      <c r="L58">
        <f t="shared" si="88"/>
        <v>2.13988838864207</v>
      </c>
      <c r="M58" s="2">
        <v>1051</v>
      </c>
      <c r="N58">
        <f t="shared" si="89"/>
        <v>2.7414595623216</v>
      </c>
      <c r="O58">
        <f t="shared" si="90"/>
        <v>56.0551855375833</v>
      </c>
      <c r="P58">
        <f t="shared" si="91"/>
        <v>68.0523311132255</v>
      </c>
      <c r="Q58">
        <v>3.85032885480357</v>
      </c>
      <c r="R58">
        <v>53.7290690195421</v>
      </c>
      <c r="S58">
        <v>53.7571146545848</v>
      </c>
      <c r="T58">
        <f t="shared" si="92"/>
        <v>0.712006601436504</v>
      </c>
      <c r="U58">
        <f t="shared" si="93"/>
        <v>1.04329344543817</v>
      </c>
      <c r="V58">
        <f t="shared" si="94"/>
        <v>1.26592231652488</v>
      </c>
      <c r="W58">
        <f t="shared" si="95"/>
        <v>1.00707412113318</v>
      </c>
      <c r="X58">
        <v>337.95261</v>
      </c>
      <c r="Y58">
        <f t="shared" si="96"/>
        <v>8.5256746500641</v>
      </c>
      <c r="Z58">
        <f t="shared" si="97"/>
        <v>174.326216921361</v>
      </c>
      <c r="AA58">
        <f t="shared" si="98"/>
        <v>211.636181771166</v>
      </c>
      <c r="AB58">
        <v>6.88033091006649</v>
      </c>
      <c r="AC58">
        <v>109.787945817379</v>
      </c>
      <c r="AD58">
        <v>122.596740234823</v>
      </c>
      <c r="AE58">
        <f t="shared" si="99"/>
        <v>1.23913729753758</v>
      </c>
      <c r="AF58">
        <f t="shared" si="100"/>
        <v>1.58784478226175</v>
      </c>
      <c r="AG58">
        <f t="shared" si="101"/>
        <v>1.72627902965279</v>
      </c>
      <c r="AH58">
        <f t="shared" si="102"/>
        <v>1.51775370315071</v>
      </c>
    </row>
    <row r="59" spans="1:34">
      <c r="A59" s="1" t="s">
        <v>90</v>
      </c>
      <c r="B59" s="1">
        <v>2018</v>
      </c>
      <c r="C59" s="1">
        <v>3195.59</v>
      </c>
      <c r="D59">
        <v>45278</v>
      </c>
      <c r="E59">
        <v>61141</v>
      </c>
      <c r="F59">
        <v>2333.65008421053</v>
      </c>
      <c r="G59">
        <v>18784.3333333333</v>
      </c>
      <c r="H59">
        <v>23460.8070175439</v>
      </c>
      <c r="I59">
        <f t="shared" si="0"/>
        <v>1.36935268128729</v>
      </c>
      <c r="J59">
        <f t="shared" si="86"/>
        <v>2.41041293276312</v>
      </c>
      <c r="K59">
        <f t="shared" si="87"/>
        <v>2.60609108434672</v>
      </c>
      <c r="L59">
        <f t="shared" si="88"/>
        <v>2.12861889946571</v>
      </c>
      <c r="M59" s="2">
        <v>1058</v>
      </c>
      <c r="N59">
        <f t="shared" si="89"/>
        <v>3.02040642722117</v>
      </c>
      <c r="O59">
        <f t="shared" si="90"/>
        <v>42.7958412098299</v>
      </c>
      <c r="P59">
        <f t="shared" si="91"/>
        <v>57.789224952741</v>
      </c>
      <c r="Q59">
        <v>4.13949989191831</v>
      </c>
      <c r="R59">
        <v>40.8039000418815</v>
      </c>
      <c r="S59">
        <v>45.646221660073</v>
      </c>
      <c r="T59">
        <f t="shared" si="92"/>
        <v>0.729654911482911</v>
      </c>
      <c r="U59">
        <f t="shared" si="93"/>
        <v>1.04881742102848</v>
      </c>
      <c r="V59">
        <f t="shared" si="94"/>
        <v>1.26602428089442</v>
      </c>
      <c r="W59">
        <f t="shared" si="95"/>
        <v>1.0148322044686</v>
      </c>
      <c r="X59">
        <v>345.45705</v>
      </c>
      <c r="Y59">
        <f t="shared" si="96"/>
        <v>9.25032504040662</v>
      </c>
      <c r="Z59">
        <f t="shared" si="97"/>
        <v>131.066944501494</v>
      </c>
      <c r="AA59">
        <f t="shared" si="98"/>
        <v>176.985822115948</v>
      </c>
      <c r="AB59">
        <v>6.99408128608981</v>
      </c>
      <c r="AC59">
        <v>80.5912957990599</v>
      </c>
      <c r="AD59">
        <v>97.1179593190069</v>
      </c>
      <c r="AE59">
        <f t="shared" si="99"/>
        <v>1.32259329882313</v>
      </c>
      <c r="AF59">
        <f t="shared" si="100"/>
        <v>1.6263163807204</v>
      </c>
      <c r="AG59">
        <f t="shared" si="101"/>
        <v>1.82237995276029</v>
      </c>
      <c r="AH59">
        <f t="shared" si="102"/>
        <v>1.59042987743461</v>
      </c>
    </row>
    <row r="60" spans="1:34">
      <c r="A60" s="1" t="s">
        <v>90</v>
      </c>
      <c r="B60" s="1">
        <v>2019</v>
      </c>
      <c r="C60" s="1">
        <v>3373.202</v>
      </c>
      <c r="D60">
        <v>44142</v>
      </c>
      <c r="E60">
        <v>61686</v>
      </c>
      <c r="F60" s="4">
        <v>2428.92643508772</v>
      </c>
      <c r="G60">
        <v>16248.1052631579</v>
      </c>
      <c r="H60">
        <v>21476.7894736842</v>
      </c>
      <c r="I60">
        <f t="shared" si="0"/>
        <v>1.38876252128162</v>
      </c>
      <c r="J60">
        <f t="shared" si="86"/>
        <v>2.71674753979411</v>
      </c>
      <c r="K60">
        <f t="shared" si="87"/>
        <v>2.87221700783465</v>
      </c>
      <c r="L60">
        <f t="shared" si="88"/>
        <v>2.32590902297013</v>
      </c>
      <c r="M60" s="2">
        <v>1061</v>
      </c>
      <c r="N60">
        <f t="shared" si="89"/>
        <v>3.17926672950047</v>
      </c>
      <c r="O60">
        <f t="shared" si="90"/>
        <v>41.6041470311027</v>
      </c>
      <c r="P60">
        <f t="shared" si="91"/>
        <v>58.1394910461828</v>
      </c>
      <c r="Q60">
        <v>4.25522437737024</v>
      </c>
      <c r="R60">
        <v>33.0439687820845</v>
      </c>
      <c r="S60">
        <v>40.9597406280486</v>
      </c>
      <c r="T60">
        <f t="shared" si="92"/>
        <v>0.747144321321378</v>
      </c>
      <c r="U60">
        <f t="shared" si="93"/>
        <v>1.25905418037011</v>
      </c>
      <c r="V60">
        <f t="shared" si="94"/>
        <v>1.41943015640997</v>
      </c>
      <c r="W60">
        <f t="shared" si="95"/>
        <v>1.14187621936715</v>
      </c>
      <c r="X60">
        <v>348.6</v>
      </c>
      <c r="Y60">
        <f t="shared" si="96"/>
        <v>9.67642570281125</v>
      </c>
      <c r="Z60">
        <f t="shared" si="97"/>
        <v>126.626506024096</v>
      </c>
      <c r="AA60">
        <f t="shared" si="98"/>
        <v>176.953528399312</v>
      </c>
      <c r="AB60">
        <v>7.43170449759887</v>
      </c>
      <c r="AC60">
        <v>70.4923095860377</v>
      </c>
      <c r="AD60">
        <v>89.7284566406211</v>
      </c>
      <c r="AE60">
        <f t="shared" si="99"/>
        <v>1.30204661742641</v>
      </c>
      <c r="AF60">
        <f t="shared" si="100"/>
        <v>1.79631660201948</v>
      </c>
      <c r="AG60">
        <f t="shared" si="101"/>
        <v>1.97210043529493</v>
      </c>
      <c r="AH60">
        <f t="shared" si="102"/>
        <v>1.69015455158027</v>
      </c>
    </row>
    <row r="61" spans="1:24">
      <c r="A61" s="1" t="s">
        <v>90</v>
      </c>
      <c r="B61" s="1">
        <v>2020</v>
      </c>
      <c r="C61" s="1"/>
      <c r="M61" s="2">
        <v>1064</v>
      </c>
      <c r="X61">
        <v>363.66</v>
      </c>
    </row>
    <row r="62" spans="1:34">
      <c r="A62" s="1" t="s">
        <v>93</v>
      </c>
      <c r="B62" s="1">
        <v>2011</v>
      </c>
      <c r="C62" s="1">
        <v>546.2693</v>
      </c>
      <c r="D62">
        <v>106528</v>
      </c>
      <c r="E62">
        <v>93133</v>
      </c>
      <c r="F62">
        <v>1075.78372192982</v>
      </c>
      <c r="G62">
        <v>97228.8771929825</v>
      </c>
      <c r="H62">
        <v>71289.701754386</v>
      </c>
      <c r="I62">
        <f t="shared" si="0"/>
        <v>0.50778728927043</v>
      </c>
      <c r="J62">
        <f t="shared" ref="J62:J70" si="103">D62/G62</f>
        <v>1.09564157352718</v>
      </c>
      <c r="K62">
        <f t="shared" ref="K62:K70" si="104">E62/H62</f>
        <v>1.30640187443722</v>
      </c>
      <c r="L62">
        <f t="shared" ref="L62:L70" si="105">AVERAGE(I62:K62)</f>
        <v>0.969943579078275</v>
      </c>
      <c r="M62" s="2">
        <v>736.9</v>
      </c>
      <c r="N62">
        <f t="shared" ref="N62:N70" si="106">C62/$M62</f>
        <v>0.741307233003121</v>
      </c>
      <c r="O62">
        <f t="shared" ref="O62:O70" si="107">D62/$M62</f>
        <v>144.5623558149</v>
      </c>
      <c r="P62">
        <f t="shared" ref="P62:P70" si="108">E62/$M62</f>
        <v>126.384855475641</v>
      </c>
      <c r="Q62">
        <v>1.86188110077612</v>
      </c>
      <c r="R62">
        <v>211.870055386791</v>
      </c>
      <c r="S62">
        <v>160.820245361298</v>
      </c>
      <c r="T62">
        <f t="shared" ref="T62:T70" si="109">N62/Q62</f>
        <v>0.398149609389186</v>
      </c>
      <c r="U62">
        <f t="shared" ref="U62:U70" si="110">O62/R62</f>
        <v>0.682316127925612</v>
      </c>
      <c r="V62">
        <f t="shared" ref="V62:V70" si="111">P62/S62</f>
        <v>0.785876524387247</v>
      </c>
      <c r="W62">
        <f t="shared" ref="W62:W70" si="112">AVERAGE(T62:V62)</f>
        <v>0.622114087234015</v>
      </c>
      <c r="X62">
        <v>142.89231</v>
      </c>
      <c r="Y62">
        <f t="shared" ref="Y62:Y70" si="113">C62/$X62</f>
        <v>3.82294400587407</v>
      </c>
      <c r="Z62">
        <f t="shared" ref="Z62:Z70" si="114">D62/$X62</f>
        <v>745.512477193489</v>
      </c>
      <c r="AA62">
        <f t="shared" ref="AA62:AA70" si="115">E62/$X62</f>
        <v>651.77055364281</v>
      </c>
      <c r="AB62">
        <v>4.16631478580653</v>
      </c>
      <c r="AC62">
        <v>592.635349194472</v>
      </c>
      <c r="AD62">
        <v>501.680671453495</v>
      </c>
      <c r="AE62">
        <f t="shared" ref="AE62:AE70" si="116">Y62/AB62</f>
        <v>0.917584052673546</v>
      </c>
      <c r="AF62">
        <f t="shared" ref="AF62:AF70" si="117">Z62/AC62</f>
        <v>1.25796154111767</v>
      </c>
      <c r="AG62">
        <f t="shared" ref="AG62:AG70" si="118">AA62/AD62</f>
        <v>1.29917413751354</v>
      </c>
      <c r="AH62">
        <f t="shared" ref="AH62:AH70" si="119">AVERAGE(AE62:AG62)</f>
        <v>1.15823991043492</v>
      </c>
    </row>
    <row r="63" spans="1:34">
      <c r="A63" s="1" t="s">
        <v>93</v>
      </c>
      <c r="B63" s="1">
        <v>2012</v>
      </c>
      <c r="C63" s="1">
        <v>509.1752</v>
      </c>
      <c r="D63">
        <v>99770</v>
      </c>
      <c r="E63">
        <v>89289</v>
      </c>
      <c r="F63">
        <v>1134.46881754386</v>
      </c>
      <c r="G63">
        <v>90106.7894736842</v>
      </c>
      <c r="H63">
        <v>140930.631578947</v>
      </c>
      <c r="I63">
        <f t="shared" si="0"/>
        <v>0.448822560942989</v>
      </c>
      <c r="J63">
        <f t="shared" si="103"/>
        <v>1.10724175817115</v>
      </c>
      <c r="K63">
        <f t="shared" si="104"/>
        <v>0.63356701804023</v>
      </c>
      <c r="L63">
        <f t="shared" si="105"/>
        <v>0.729877112384791</v>
      </c>
      <c r="M63" s="2">
        <v>747.7</v>
      </c>
      <c r="N63">
        <f t="shared" si="106"/>
        <v>0.6809886318042</v>
      </c>
      <c r="O63">
        <f t="shared" si="107"/>
        <v>133.435870001337</v>
      </c>
      <c r="P63">
        <f t="shared" si="108"/>
        <v>119.418215861977</v>
      </c>
      <c r="Q63">
        <v>1.9581467365227</v>
      </c>
      <c r="R63">
        <v>195.230062904204</v>
      </c>
      <c r="S63">
        <v>317.051546791206</v>
      </c>
      <c r="T63">
        <f t="shared" si="109"/>
        <v>0.347772012741756</v>
      </c>
      <c r="U63">
        <f t="shared" si="110"/>
        <v>0.683480136288293</v>
      </c>
      <c r="V63">
        <f t="shared" si="111"/>
        <v>0.376652367952709</v>
      </c>
      <c r="W63">
        <f t="shared" si="112"/>
        <v>0.469301505660919</v>
      </c>
      <c r="X63">
        <v>153.2062</v>
      </c>
      <c r="Y63">
        <f t="shared" si="113"/>
        <v>3.3234634107497</v>
      </c>
      <c r="Z63">
        <f t="shared" si="114"/>
        <v>651.213854269605</v>
      </c>
      <c r="AA63">
        <f t="shared" si="115"/>
        <v>582.802784743698</v>
      </c>
      <c r="AB63">
        <v>4.02494890271734</v>
      </c>
      <c r="AC63">
        <v>496.862341390914</v>
      </c>
      <c r="AD63">
        <v>1027.71691301842</v>
      </c>
      <c r="AE63">
        <f t="shared" si="116"/>
        <v>0.825715677658901</v>
      </c>
      <c r="AF63">
        <f t="shared" si="117"/>
        <v>1.31065246854209</v>
      </c>
      <c r="AG63">
        <f t="shared" si="118"/>
        <v>0.567084940766418</v>
      </c>
      <c r="AH63">
        <f t="shared" si="119"/>
        <v>0.901151028989137</v>
      </c>
    </row>
    <row r="64" spans="1:34">
      <c r="A64" s="1" t="s">
        <v>93</v>
      </c>
      <c r="B64" s="1">
        <v>2013</v>
      </c>
      <c r="C64" s="1">
        <v>510.0555</v>
      </c>
      <c r="D64">
        <v>91811</v>
      </c>
      <c r="E64">
        <v>98121</v>
      </c>
      <c r="F64">
        <v>1211.69344912281</v>
      </c>
      <c r="G64">
        <v>85260.0350877193</v>
      </c>
      <c r="H64">
        <v>108169.385964912</v>
      </c>
      <c r="I64">
        <f t="shared" si="0"/>
        <v>0.420944340640984</v>
      </c>
      <c r="J64">
        <f t="shared" si="103"/>
        <v>1.07683511865249</v>
      </c>
      <c r="K64">
        <f t="shared" si="104"/>
        <v>0.907105084536842</v>
      </c>
      <c r="L64">
        <f t="shared" si="105"/>
        <v>0.801628181276773</v>
      </c>
      <c r="M64" s="2">
        <v>762.9</v>
      </c>
      <c r="N64">
        <f t="shared" si="106"/>
        <v>0.66857451828549</v>
      </c>
      <c r="O64">
        <f t="shared" si="107"/>
        <v>120.344737187049</v>
      </c>
      <c r="P64">
        <f t="shared" si="108"/>
        <v>128.615808100669</v>
      </c>
      <c r="Q64">
        <v>2.07405146424946</v>
      </c>
      <c r="R64">
        <v>186.233604680522</v>
      </c>
      <c r="S64">
        <v>273.216385782665</v>
      </c>
      <c r="T64">
        <f t="shared" si="109"/>
        <v>0.322351942470931</v>
      </c>
      <c r="U64">
        <f t="shared" si="110"/>
        <v>0.646203124261582</v>
      </c>
      <c r="V64">
        <f t="shared" si="111"/>
        <v>0.470747051763499</v>
      </c>
      <c r="W64">
        <f t="shared" si="112"/>
        <v>0.479767372832004</v>
      </c>
      <c r="X64">
        <v>160.45756</v>
      </c>
      <c r="Y64">
        <f t="shared" si="113"/>
        <v>3.17875642630986</v>
      </c>
      <c r="Z64">
        <f t="shared" si="114"/>
        <v>572.182451235081</v>
      </c>
      <c r="AA64">
        <f t="shared" si="115"/>
        <v>611.507491451322</v>
      </c>
      <c r="AB64">
        <v>4.01137838193116</v>
      </c>
      <c r="AC64">
        <v>455.678771077918</v>
      </c>
      <c r="AD64">
        <v>822.501376806412</v>
      </c>
      <c r="AE64">
        <f t="shared" si="116"/>
        <v>0.792434949699146</v>
      </c>
      <c r="AF64">
        <f t="shared" si="117"/>
        <v>1.25567063368252</v>
      </c>
      <c r="AG64">
        <f t="shared" si="118"/>
        <v>0.743472909219518</v>
      </c>
      <c r="AH64">
        <f t="shared" si="119"/>
        <v>0.930526164200394</v>
      </c>
    </row>
    <row r="65" spans="1:34">
      <c r="A65" s="1" t="s">
        <v>93</v>
      </c>
      <c r="B65" s="1">
        <v>2014</v>
      </c>
      <c r="C65" s="1">
        <v>521.2511</v>
      </c>
      <c r="D65">
        <v>90924</v>
      </c>
      <c r="E65">
        <v>131568</v>
      </c>
      <c r="F65">
        <v>1217.28489298246</v>
      </c>
      <c r="G65">
        <v>81558.9649122807</v>
      </c>
      <c r="H65">
        <v>71303.1052631579</v>
      </c>
      <c r="I65">
        <f t="shared" si="0"/>
        <v>0.428207975803338</v>
      </c>
      <c r="J65">
        <f t="shared" si="103"/>
        <v>1.1148253303336</v>
      </c>
      <c r="K65">
        <f t="shared" si="104"/>
        <v>1.84519313029107</v>
      </c>
      <c r="L65">
        <f t="shared" si="105"/>
        <v>1.12940881214267</v>
      </c>
      <c r="M65" s="2">
        <v>772.9</v>
      </c>
      <c r="N65">
        <f t="shared" si="106"/>
        <v>0.674409496700737</v>
      </c>
      <c r="O65">
        <f t="shared" si="107"/>
        <v>117.640056928451</v>
      </c>
      <c r="P65">
        <f t="shared" si="108"/>
        <v>170.226419976711</v>
      </c>
      <c r="Q65">
        <v>2.04139047146826</v>
      </c>
      <c r="R65">
        <v>177.27208249297</v>
      </c>
      <c r="S65">
        <v>138.902953934055</v>
      </c>
      <c r="T65">
        <f t="shared" si="109"/>
        <v>0.330367710698518</v>
      </c>
      <c r="U65">
        <f t="shared" si="110"/>
        <v>0.663612991250986</v>
      </c>
      <c r="V65">
        <f t="shared" si="111"/>
        <v>1.22550611888015</v>
      </c>
      <c r="W65">
        <f t="shared" si="112"/>
        <v>0.73982894027655</v>
      </c>
      <c r="X65">
        <v>164.69408</v>
      </c>
      <c r="Y65">
        <f t="shared" si="113"/>
        <v>3.1649656138217</v>
      </c>
      <c r="Z65">
        <f t="shared" si="114"/>
        <v>552.078131770128</v>
      </c>
      <c r="AA65">
        <f t="shared" si="115"/>
        <v>798.862958522856</v>
      </c>
      <c r="AB65">
        <v>3.74912398912536</v>
      </c>
      <c r="AC65">
        <v>424.352999349216</v>
      </c>
      <c r="AD65">
        <v>358.090523000227</v>
      </c>
      <c r="AE65">
        <f t="shared" si="116"/>
        <v>0.844188035125523</v>
      </c>
      <c r="AF65">
        <f t="shared" si="117"/>
        <v>1.30098793367029</v>
      </c>
      <c r="AG65">
        <f t="shared" si="118"/>
        <v>2.23089667894492</v>
      </c>
      <c r="AH65">
        <f t="shared" si="119"/>
        <v>1.45869088258025</v>
      </c>
    </row>
    <row r="66" spans="1:34">
      <c r="A66" s="1" t="s">
        <v>93</v>
      </c>
      <c r="B66" s="1">
        <v>2015</v>
      </c>
      <c r="C66" s="1">
        <v>448.5498</v>
      </c>
      <c r="D66">
        <v>76035</v>
      </c>
      <c r="E66">
        <v>100738</v>
      </c>
      <c r="F66">
        <v>1207.20128596491</v>
      </c>
      <c r="G66">
        <v>69593.4210526316</v>
      </c>
      <c r="H66">
        <v>93071.2456140351</v>
      </c>
      <c r="I66">
        <f t="shared" si="0"/>
        <v>0.371561731431951</v>
      </c>
      <c r="J66">
        <f t="shared" si="103"/>
        <v>1.09256017091755</v>
      </c>
      <c r="K66">
        <f t="shared" si="104"/>
        <v>1.08237511312311</v>
      </c>
      <c r="L66">
        <f t="shared" si="105"/>
        <v>0.848832338490869</v>
      </c>
      <c r="M66" s="2">
        <v>780.39</v>
      </c>
      <c r="N66">
        <f t="shared" si="106"/>
        <v>0.574776457924884</v>
      </c>
      <c r="O66">
        <f t="shared" si="107"/>
        <v>97.4320532041671</v>
      </c>
      <c r="P66">
        <f t="shared" si="108"/>
        <v>129.086738681941</v>
      </c>
      <c r="Q66">
        <v>2.04756505260844</v>
      </c>
      <c r="R66">
        <v>151.355038626027</v>
      </c>
      <c r="S66">
        <v>230.704973155184</v>
      </c>
      <c r="T66">
        <f t="shared" si="109"/>
        <v>0.280712184061094</v>
      </c>
      <c r="U66">
        <f t="shared" si="110"/>
        <v>0.643731811564632</v>
      </c>
      <c r="V66">
        <f t="shared" si="111"/>
        <v>0.55953166902523</v>
      </c>
      <c r="W66">
        <f t="shared" si="112"/>
        <v>0.494658554883652</v>
      </c>
      <c r="X66">
        <v>176.47323</v>
      </c>
      <c r="Y66">
        <f t="shared" si="113"/>
        <v>2.54174415009007</v>
      </c>
      <c r="Z66">
        <f t="shared" si="114"/>
        <v>430.858550047506</v>
      </c>
      <c r="AA66">
        <f t="shared" si="115"/>
        <v>570.840121190052</v>
      </c>
      <c r="AB66">
        <v>3.59418405508056</v>
      </c>
      <c r="AC66">
        <v>361.637788425244</v>
      </c>
      <c r="AD66">
        <v>570.876932663049</v>
      </c>
      <c r="AE66">
        <f t="shared" si="116"/>
        <v>0.707182523526359</v>
      </c>
      <c r="AF66">
        <f t="shared" si="117"/>
        <v>1.19140909450775</v>
      </c>
      <c r="AG66">
        <f t="shared" si="118"/>
        <v>0.999935517673091</v>
      </c>
      <c r="AH66">
        <f t="shared" si="119"/>
        <v>0.9661757119024</v>
      </c>
    </row>
    <row r="67" spans="1:34">
      <c r="A67" s="1" t="s">
        <v>93</v>
      </c>
      <c r="B67" s="1">
        <v>2016</v>
      </c>
      <c r="C67" s="1">
        <v>629.4875</v>
      </c>
      <c r="D67">
        <v>60997</v>
      </c>
      <c r="E67">
        <v>81860</v>
      </c>
      <c r="F67">
        <v>1255.50161403509</v>
      </c>
      <c r="G67">
        <v>39089.0350877193</v>
      </c>
      <c r="H67">
        <v>43726.3333333333</v>
      </c>
      <c r="I67">
        <f t="shared" ref="I67:I130" si="120">C67/F67</f>
        <v>0.501383266228447</v>
      </c>
      <c r="J67">
        <f t="shared" si="103"/>
        <v>1.56046318009941</v>
      </c>
      <c r="K67">
        <f t="shared" si="104"/>
        <v>1.87209843038901</v>
      </c>
      <c r="L67">
        <f t="shared" si="105"/>
        <v>1.31131495890562</v>
      </c>
      <c r="M67" s="2">
        <v>788</v>
      </c>
      <c r="N67">
        <f t="shared" si="106"/>
        <v>0.798842005076142</v>
      </c>
      <c r="O67">
        <f t="shared" si="107"/>
        <v>77.4073604060914</v>
      </c>
      <c r="P67">
        <f t="shared" si="108"/>
        <v>103.883248730964</v>
      </c>
      <c r="Q67">
        <v>2.11113558376918</v>
      </c>
      <c r="R67">
        <v>87.6040161472796</v>
      </c>
      <c r="S67">
        <v>90.5528392530271</v>
      </c>
      <c r="T67">
        <f t="shared" si="109"/>
        <v>0.378394458043242</v>
      </c>
      <c r="U67">
        <f t="shared" si="110"/>
        <v>0.883605156594127</v>
      </c>
      <c r="V67">
        <f t="shared" si="111"/>
        <v>1.14721139157977</v>
      </c>
      <c r="W67">
        <f t="shared" si="112"/>
        <v>0.803070335405713</v>
      </c>
      <c r="X67">
        <v>197.5746</v>
      </c>
      <c r="Y67">
        <f t="shared" si="113"/>
        <v>3.186075031912</v>
      </c>
      <c r="Z67">
        <f t="shared" si="114"/>
        <v>308.728956050019</v>
      </c>
      <c r="AA67">
        <f t="shared" si="115"/>
        <v>414.324513373683</v>
      </c>
      <c r="AB67">
        <v>3.55191905456205</v>
      </c>
      <c r="AC67">
        <v>196.988219727374</v>
      </c>
      <c r="AD67">
        <v>221.459599460646</v>
      </c>
      <c r="AE67">
        <f t="shared" si="116"/>
        <v>0.897001024789636</v>
      </c>
      <c r="AF67">
        <f t="shared" si="117"/>
        <v>1.5672457798608</v>
      </c>
      <c r="AG67">
        <f t="shared" si="118"/>
        <v>1.8708808034637</v>
      </c>
      <c r="AH67">
        <f t="shared" si="119"/>
        <v>1.44504253603805</v>
      </c>
    </row>
    <row r="68" spans="1:34">
      <c r="A68" s="1" t="s">
        <v>93</v>
      </c>
      <c r="B68" s="1">
        <v>2017</v>
      </c>
      <c r="C68" s="1">
        <v>1863.059</v>
      </c>
      <c r="D68">
        <v>23663</v>
      </c>
      <c r="E68">
        <v>42428</v>
      </c>
      <c r="F68">
        <v>2167.51248070176</v>
      </c>
      <c r="G68">
        <v>24510.3859649123</v>
      </c>
      <c r="H68">
        <v>26620.8245614035</v>
      </c>
      <c r="I68">
        <f t="shared" si="120"/>
        <v>0.85953784192136</v>
      </c>
      <c r="J68">
        <f t="shared" si="103"/>
        <v>0.9654274736381</v>
      </c>
      <c r="K68">
        <f t="shared" si="104"/>
        <v>1.59378985057866</v>
      </c>
      <c r="L68">
        <f t="shared" si="105"/>
        <v>1.13958505537937</v>
      </c>
      <c r="M68" s="2">
        <v>790</v>
      </c>
      <c r="N68">
        <f t="shared" si="106"/>
        <v>2.35830253164557</v>
      </c>
      <c r="O68">
        <f t="shared" si="107"/>
        <v>29.953164556962</v>
      </c>
      <c r="P68">
        <f t="shared" si="108"/>
        <v>53.706329113924</v>
      </c>
      <c r="Q68">
        <v>3.85032885480357</v>
      </c>
      <c r="R68">
        <v>53.7290690195421</v>
      </c>
      <c r="S68">
        <v>53.7571146545848</v>
      </c>
      <c r="T68">
        <f t="shared" si="109"/>
        <v>0.612493794836098</v>
      </c>
      <c r="U68">
        <f t="shared" si="110"/>
        <v>0.557485270144315</v>
      </c>
      <c r="V68">
        <f t="shared" si="111"/>
        <v>0.99905527778068</v>
      </c>
      <c r="W68">
        <f t="shared" si="112"/>
        <v>0.723011447587031</v>
      </c>
      <c r="X68">
        <v>209.06243</v>
      </c>
      <c r="Y68">
        <f t="shared" si="113"/>
        <v>8.91149595840821</v>
      </c>
      <c r="Z68">
        <f t="shared" si="114"/>
        <v>113.186286029489</v>
      </c>
      <c r="AA68">
        <f t="shared" si="115"/>
        <v>202.944163616581</v>
      </c>
      <c r="AB68">
        <v>6.88033091006649</v>
      </c>
      <c r="AC68">
        <v>109.787945817379</v>
      </c>
      <c r="AD68">
        <v>122.596740234823</v>
      </c>
      <c r="AE68">
        <f t="shared" si="116"/>
        <v>1.29521327896743</v>
      </c>
      <c r="AF68">
        <f t="shared" si="117"/>
        <v>1.03095367334555</v>
      </c>
      <c r="AG68">
        <f t="shared" si="118"/>
        <v>1.65537976970561</v>
      </c>
      <c r="AH68">
        <f t="shared" si="119"/>
        <v>1.32718224067287</v>
      </c>
    </row>
    <row r="69" spans="1:34">
      <c r="A69" s="1" t="s">
        <v>93</v>
      </c>
      <c r="B69" s="1">
        <v>2018</v>
      </c>
      <c r="C69" s="1">
        <v>2059.327</v>
      </c>
      <c r="D69">
        <v>13624</v>
      </c>
      <c r="E69">
        <v>36704</v>
      </c>
      <c r="F69">
        <v>2333.65008421053</v>
      </c>
      <c r="G69">
        <v>18784.3333333333</v>
      </c>
      <c r="H69">
        <v>23460.8070175439</v>
      </c>
      <c r="I69">
        <f t="shared" si="120"/>
        <v>0.882448921512871</v>
      </c>
      <c r="J69">
        <f t="shared" si="103"/>
        <v>0.725285255443366</v>
      </c>
      <c r="K69">
        <f t="shared" si="104"/>
        <v>1.56448156163396</v>
      </c>
      <c r="L69">
        <f t="shared" si="105"/>
        <v>1.05740524619673</v>
      </c>
      <c r="M69" s="2">
        <v>797</v>
      </c>
      <c r="N69">
        <f t="shared" si="106"/>
        <v>2.58384818067754</v>
      </c>
      <c r="O69">
        <f t="shared" si="107"/>
        <v>17.0941028858218</v>
      </c>
      <c r="P69">
        <f t="shared" si="108"/>
        <v>46.0526976160602</v>
      </c>
      <c r="Q69">
        <v>4.13949989191831</v>
      </c>
      <c r="R69">
        <v>40.8039000418815</v>
      </c>
      <c r="S69">
        <v>45.646221660073</v>
      </c>
      <c r="T69">
        <f t="shared" si="109"/>
        <v>0.624193320000341</v>
      </c>
      <c r="U69">
        <f t="shared" si="110"/>
        <v>0.418933064444239</v>
      </c>
      <c r="V69">
        <f t="shared" si="111"/>
        <v>1.00890492008329</v>
      </c>
      <c r="W69">
        <f t="shared" si="112"/>
        <v>0.684010434842624</v>
      </c>
      <c r="X69">
        <v>215.07611</v>
      </c>
      <c r="Y69">
        <f t="shared" si="113"/>
        <v>9.57487561031302</v>
      </c>
      <c r="Z69">
        <f t="shared" si="114"/>
        <v>63.3450177241908</v>
      </c>
      <c r="AA69">
        <f t="shared" si="115"/>
        <v>170.655866892887</v>
      </c>
      <c r="AB69">
        <v>6.99408128608981</v>
      </c>
      <c r="AC69">
        <v>80.5912957990599</v>
      </c>
      <c r="AD69">
        <v>97.1179593190069</v>
      </c>
      <c r="AE69">
        <f t="shared" si="116"/>
        <v>1.3689969016168</v>
      </c>
      <c r="AF69">
        <f t="shared" si="117"/>
        <v>0.786003216552446</v>
      </c>
      <c r="AG69">
        <f t="shared" si="118"/>
        <v>1.75720194379628</v>
      </c>
      <c r="AH69">
        <f t="shared" si="119"/>
        <v>1.30406735398851</v>
      </c>
    </row>
    <row r="70" spans="1:34">
      <c r="A70" s="1" t="s">
        <v>93</v>
      </c>
      <c r="B70" s="1">
        <v>2019</v>
      </c>
      <c r="C70" s="1">
        <v>2188.55</v>
      </c>
      <c r="D70">
        <v>10902</v>
      </c>
      <c r="E70">
        <v>12626</v>
      </c>
      <c r="F70" s="4">
        <v>2428.92643508772</v>
      </c>
      <c r="G70">
        <v>16248.1052631579</v>
      </c>
      <c r="H70">
        <v>21476.7894736842</v>
      </c>
      <c r="I70">
        <f t="shared" si="120"/>
        <v>0.901035934388421</v>
      </c>
      <c r="J70">
        <f t="shared" si="103"/>
        <v>0.670970542314246</v>
      </c>
      <c r="K70">
        <f t="shared" si="104"/>
        <v>0.587890476622253</v>
      </c>
      <c r="L70">
        <f t="shared" si="105"/>
        <v>0.719965651108307</v>
      </c>
      <c r="M70" s="2">
        <v>801</v>
      </c>
      <c r="N70">
        <f t="shared" si="106"/>
        <v>2.73227215980025</v>
      </c>
      <c r="O70">
        <f t="shared" si="107"/>
        <v>13.6104868913858</v>
      </c>
      <c r="P70">
        <f t="shared" si="108"/>
        <v>15.7627965043695</v>
      </c>
      <c r="Q70">
        <v>4.25522437737024</v>
      </c>
      <c r="R70">
        <v>33.0439687820845</v>
      </c>
      <c r="S70">
        <v>40.9597406280486</v>
      </c>
      <c r="T70">
        <f t="shared" si="109"/>
        <v>0.642098257927544</v>
      </c>
      <c r="U70">
        <f t="shared" si="110"/>
        <v>0.41189019942317</v>
      </c>
      <c r="V70">
        <f t="shared" si="111"/>
        <v>0.384836335940453</v>
      </c>
      <c r="W70">
        <f t="shared" si="112"/>
        <v>0.479608264430389</v>
      </c>
      <c r="X70">
        <v>212</v>
      </c>
      <c r="Y70">
        <f t="shared" si="113"/>
        <v>10.3233490566038</v>
      </c>
      <c r="Z70">
        <f t="shared" si="114"/>
        <v>51.4245283018868</v>
      </c>
      <c r="AA70">
        <f t="shared" si="115"/>
        <v>59.5566037735849</v>
      </c>
      <c r="AB70">
        <v>7.43170449759887</v>
      </c>
      <c r="AC70">
        <v>70.4923095860377</v>
      </c>
      <c r="AD70">
        <v>89.7284566406211</v>
      </c>
      <c r="AE70">
        <f t="shared" si="116"/>
        <v>1.38909573973766</v>
      </c>
      <c r="AF70">
        <f t="shared" si="117"/>
        <v>0.72950551065605</v>
      </c>
      <c r="AG70">
        <f t="shared" si="118"/>
        <v>0.663742652034237</v>
      </c>
      <c r="AH70">
        <f t="shared" si="119"/>
        <v>0.927447967475981</v>
      </c>
    </row>
    <row r="71" spans="1:24">
      <c r="A71" s="1" t="s">
        <v>93</v>
      </c>
      <c r="B71" s="1">
        <v>2020</v>
      </c>
      <c r="C71" s="1"/>
      <c r="M71" s="2">
        <v>805</v>
      </c>
      <c r="X71">
        <v>220.04</v>
      </c>
    </row>
    <row r="72" spans="1:34">
      <c r="A72" s="1" t="s">
        <v>97</v>
      </c>
      <c r="B72" s="1">
        <v>2011</v>
      </c>
      <c r="C72" s="1">
        <v>706.5159</v>
      </c>
      <c r="D72">
        <v>76427</v>
      </c>
      <c r="E72">
        <v>37707</v>
      </c>
      <c r="F72">
        <v>1075.78372192982</v>
      </c>
      <c r="G72">
        <v>97228.8771929825</v>
      </c>
      <c r="H72">
        <v>71289.701754386</v>
      </c>
      <c r="I72">
        <f t="shared" si="120"/>
        <v>0.656745297031077</v>
      </c>
      <c r="J72">
        <f t="shared" ref="J72:J80" si="121">D72/G72</f>
        <v>0.786052479535536</v>
      </c>
      <c r="K72">
        <f t="shared" ref="K72:K80" si="122">E72/H72</f>
        <v>0.528926325571002</v>
      </c>
      <c r="L72">
        <f t="shared" ref="L72:L80" si="123">AVERAGE(I72:K72)</f>
        <v>0.657241367379205</v>
      </c>
      <c r="M72" s="2">
        <v>1160.7</v>
      </c>
      <c r="N72">
        <f t="shared" ref="N72:N80" si="124">C72/$M72</f>
        <v>0.608698113207547</v>
      </c>
      <c r="O72">
        <f t="shared" ref="O72:O80" si="125">D72/$M72</f>
        <v>65.8456104075127</v>
      </c>
      <c r="P72">
        <f t="shared" ref="P72:P80" si="126">E72/$M72</f>
        <v>32.4864306022228</v>
      </c>
      <c r="Q72">
        <v>1.86188110077612</v>
      </c>
      <c r="R72">
        <v>211.870055386791</v>
      </c>
      <c r="S72">
        <v>160.820245361298</v>
      </c>
      <c r="T72">
        <f t="shared" ref="T72:T80" si="127">N72/Q72</f>
        <v>0.326926414878916</v>
      </c>
      <c r="U72">
        <f t="shared" ref="U72:U80" si="128">O72/R72</f>
        <v>0.310782995205739</v>
      </c>
      <c r="V72">
        <f t="shared" ref="V72:V80" si="129">P72/S72</f>
        <v>0.202004607872839</v>
      </c>
      <c r="W72">
        <f t="shared" ref="W72:W80" si="130">AVERAGE(T72:V72)</f>
        <v>0.279904672652498</v>
      </c>
      <c r="X72">
        <v>244.99</v>
      </c>
      <c r="Y72">
        <f t="shared" ref="Y72:Y80" si="131">C72/$X72</f>
        <v>2.88385607575819</v>
      </c>
      <c r="Z72">
        <f t="shared" ref="Z72:Z80" si="132">D72/$X72</f>
        <v>311.95967182334</v>
      </c>
      <c r="AA72">
        <f t="shared" ref="AA72:AA80" si="133">E72/$X72</f>
        <v>153.912404587942</v>
      </c>
      <c r="AB72">
        <v>4.16631478580653</v>
      </c>
      <c r="AC72">
        <v>592.635349194472</v>
      </c>
      <c r="AD72">
        <v>501.680671453495</v>
      </c>
      <c r="AE72">
        <f t="shared" ref="AE72:AE80" si="134">Y72/AB72</f>
        <v>0.692183914087021</v>
      </c>
      <c r="AF72">
        <f t="shared" ref="AF72:AF80" si="135">Z72/AC72</f>
        <v>0.526393965947804</v>
      </c>
      <c r="AG72">
        <f t="shared" ref="AG72:AG80" si="136">AA72/AD72</f>
        <v>0.306793570782824</v>
      </c>
      <c r="AH72">
        <f t="shared" ref="AH72:AH80" si="137">AVERAGE(AE72:AG72)</f>
        <v>0.50845715027255</v>
      </c>
    </row>
    <row r="73" spans="1:34">
      <c r="A73" s="1" t="s">
        <v>97</v>
      </c>
      <c r="B73" s="1">
        <v>2012</v>
      </c>
      <c r="C73" s="1">
        <v>707.2641</v>
      </c>
      <c r="D73">
        <v>75312</v>
      </c>
      <c r="E73">
        <v>36703</v>
      </c>
      <c r="F73">
        <v>1134.46881754386</v>
      </c>
      <c r="G73">
        <v>90106.7894736842</v>
      </c>
      <c r="H73">
        <v>140930.631578947</v>
      </c>
      <c r="I73">
        <f t="shared" si="120"/>
        <v>0.623431943710217</v>
      </c>
      <c r="J73">
        <f t="shared" si="121"/>
        <v>0.835808271939319</v>
      </c>
      <c r="K73">
        <f t="shared" si="122"/>
        <v>0.260433091009313</v>
      </c>
      <c r="L73">
        <f t="shared" si="123"/>
        <v>0.57322443555295</v>
      </c>
      <c r="M73" s="2">
        <v>1172.1</v>
      </c>
      <c r="N73">
        <f t="shared" si="124"/>
        <v>0.60341617609419</v>
      </c>
      <c r="O73">
        <f t="shared" si="125"/>
        <v>64.2539032505759</v>
      </c>
      <c r="P73">
        <f t="shared" si="126"/>
        <v>31.3138810681682</v>
      </c>
      <c r="Q73">
        <v>1.9581467365227</v>
      </c>
      <c r="R73">
        <v>195.230062904204</v>
      </c>
      <c r="S73">
        <v>317.051546791206</v>
      </c>
      <c r="T73">
        <f t="shared" si="127"/>
        <v>0.308156771318243</v>
      </c>
      <c r="U73">
        <f t="shared" si="128"/>
        <v>0.329118898466493</v>
      </c>
      <c r="V73">
        <f t="shared" si="129"/>
        <v>0.0987658990630631</v>
      </c>
      <c r="W73">
        <f t="shared" si="130"/>
        <v>0.245347189615933</v>
      </c>
      <c r="X73">
        <v>272.09</v>
      </c>
      <c r="Y73">
        <f t="shared" si="131"/>
        <v>2.59937557425852</v>
      </c>
      <c r="Z73">
        <f t="shared" si="132"/>
        <v>276.790767760667</v>
      </c>
      <c r="AA73">
        <f t="shared" si="133"/>
        <v>134.892866330993</v>
      </c>
      <c r="AB73">
        <v>4.02494890271734</v>
      </c>
      <c r="AC73">
        <v>496.862341390914</v>
      </c>
      <c r="AD73">
        <v>1027.71691301842</v>
      </c>
      <c r="AE73">
        <f t="shared" si="134"/>
        <v>0.645815794705771</v>
      </c>
      <c r="AF73">
        <f t="shared" si="135"/>
        <v>0.557077372750409</v>
      </c>
      <c r="AG73">
        <f t="shared" si="136"/>
        <v>0.131254886070533</v>
      </c>
      <c r="AH73">
        <f t="shared" si="137"/>
        <v>0.444716017842238</v>
      </c>
    </row>
    <row r="74" spans="1:34">
      <c r="A74" s="1" t="s">
        <v>97</v>
      </c>
      <c r="B74" s="1">
        <v>2013</v>
      </c>
      <c r="C74" s="1">
        <v>720.7443</v>
      </c>
      <c r="D74">
        <v>79253</v>
      </c>
      <c r="E74">
        <v>39071</v>
      </c>
      <c r="F74">
        <v>1211.69344912281</v>
      </c>
      <c r="G74">
        <v>85260.0350877193</v>
      </c>
      <c r="H74">
        <v>108169.385964912</v>
      </c>
      <c r="I74">
        <f t="shared" si="120"/>
        <v>0.594823963537787</v>
      </c>
      <c r="J74">
        <f t="shared" si="121"/>
        <v>0.929544538874058</v>
      </c>
      <c r="K74">
        <f t="shared" si="122"/>
        <v>0.361202013411389</v>
      </c>
      <c r="L74">
        <f t="shared" si="123"/>
        <v>0.628523505274411</v>
      </c>
      <c r="M74" s="2">
        <v>1163.9</v>
      </c>
      <c r="N74">
        <f t="shared" si="124"/>
        <v>0.619249334135235</v>
      </c>
      <c r="O74">
        <f t="shared" si="125"/>
        <v>68.0926196408626</v>
      </c>
      <c r="P74">
        <f t="shared" si="126"/>
        <v>33.569035140476</v>
      </c>
      <c r="Q74">
        <v>2.07405146424946</v>
      </c>
      <c r="R74">
        <v>186.233604680522</v>
      </c>
      <c r="S74">
        <v>273.216385782665</v>
      </c>
      <c r="T74">
        <f t="shared" si="127"/>
        <v>0.298569898003628</v>
      </c>
      <c r="U74">
        <f t="shared" si="128"/>
        <v>0.365630143698682</v>
      </c>
      <c r="V74">
        <f t="shared" si="129"/>
        <v>0.122866112309893</v>
      </c>
      <c r="W74">
        <f t="shared" si="130"/>
        <v>0.262355384670734</v>
      </c>
      <c r="X74">
        <v>290.43115</v>
      </c>
      <c r="Y74">
        <f t="shared" si="131"/>
        <v>2.48163566476943</v>
      </c>
      <c r="Z74">
        <f t="shared" si="132"/>
        <v>272.880508857263</v>
      </c>
      <c r="AA74">
        <f t="shared" si="133"/>
        <v>134.527580805296</v>
      </c>
      <c r="AB74">
        <v>4.01137838193116</v>
      </c>
      <c r="AC74">
        <v>455.678771077918</v>
      </c>
      <c r="AD74">
        <v>822.501376806412</v>
      </c>
      <c r="AE74">
        <f t="shared" si="134"/>
        <v>0.618649109729389</v>
      </c>
      <c r="AF74">
        <f t="shared" si="135"/>
        <v>0.598844023854256</v>
      </c>
      <c r="AG74">
        <f t="shared" si="136"/>
        <v>0.163559094973964</v>
      </c>
      <c r="AH74">
        <f t="shared" si="137"/>
        <v>0.460350742852536</v>
      </c>
    </row>
    <row r="75" spans="1:34">
      <c r="A75" s="1" t="s">
        <v>97</v>
      </c>
      <c r="B75" s="1">
        <v>2014</v>
      </c>
      <c r="C75" s="1">
        <v>785.2637</v>
      </c>
      <c r="D75">
        <v>64676</v>
      </c>
      <c r="E75">
        <v>53790</v>
      </c>
      <c r="F75">
        <v>1217.28489298246</v>
      </c>
      <c r="G75">
        <v>81558.9649122807</v>
      </c>
      <c r="H75">
        <v>71303.1052631579</v>
      </c>
      <c r="I75">
        <f t="shared" si="120"/>
        <v>0.645094426561094</v>
      </c>
      <c r="J75">
        <f t="shared" si="121"/>
        <v>0.79299682223237</v>
      </c>
      <c r="K75">
        <f t="shared" si="122"/>
        <v>0.754385097275604</v>
      </c>
      <c r="L75">
        <f t="shared" si="123"/>
        <v>0.730825448689689</v>
      </c>
      <c r="M75" s="2">
        <v>1196.6</v>
      </c>
      <c r="N75">
        <f t="shared" si="124"/>
        <v>0.656245779709176</v>
      </c>
      <c r="O75">
        <f t="shared" si="125"/>
        <v>54.0498077887348</v>
      </c>
      <c r="P75">
        <f t="shared" si="126"/>
        <v>44.9523650342637</v>
      </c>
      <c r="Q75">
        <v>2.04139047146826</v>
      </c>
      <c r="R75">
        <v>177.27208249297</v>
      </c>
      <c r="S75">
        <v>138.902953934055</v>
      </c>
      <c r="T75">
        <f t="shared" si="127"/>
        <v>0.321469992576763</v>
      </c>
      <c r="U75">
        <f t="shared" si="128"/>
        <v>0.304897460607641</v>
      </c>
      <c r="V75">
        <f t="shared" si="129"/>
        <v>0.323624255360367</v>
      </c>
      <c r="W75">
        <f t="shared" si="130"/>
        <v>0.316663902848257</v>
      </c>
      <c r="X75">
        <v>303.52036</v>
      </c>
      <c r="Y75">
        <f t="shared" si="131"/>
        <v>2.58718624345332</v>
      </c>
      <c r="Z75">
        <f t="shared" si="132"/>
        <v>213.086199555114</v>
      </c>
      <c r="AA75">
        <f t="shared" si="133"/>
        <v>177.220401293673</v>
      </c>
      <c r="AB75">
        <v>3.74912398912536</v>
      </c>
      <c r="AC75">
        <v>424.352999349216</v>
      </c>
      <c r="AD75">
        <v>358.090523000227</v>
      </c>
      <c r="AE75">
        <f t="shared" si="134"/>
        <v>0.690077535701052</v>
      </c>
      <c r="AF75">
        <f t="shared" si="135"/>
        <v>0.502143733829856</v>
      </c>
      <c r="AG75">
        <f t="shared" si="136"/>
        <v>0.494903913705531</v>
      </c>
      <c r="AH75">
        <f t="shared" si="137"/>
        <v>0.562375061078813</v>
      </c>
    </row>
    <row r="76" spans="1:34">
      <c r="A76" s="1" t="s">
        <v>97</v>
      </c>
      <c r="B76" s="1">
        <v>2015</v>
      </c>
      <c r="C76" s="1">
        <v>789.8677</v>
      </c>
      <c r="D76">
        <v>49850</v>
      </c>
      <c r="E76">
        <v>31698</v>
      </c>
      <c r="F76">
        <v>1207.20128596491</v>
      </c>
      <c r="G76">
        <v>69593.4210526316</v>
      </c>
      <c r="H76">
        <v>93071.2456140351</v>
      </c>
      <c r="I76">
        <f t="shared" si="120"/>
        <v>0.65429660254931</v>
      </c>
      <c r="J76">
        <f t="shared" si="121"/>
        <v>0.716303340833034</v>
      </c>
      <c r="K76">
        <f t="shared" si="122"/>
        <v>0.34057779919967</v>
      </c>
      <c r="L76">
        <f t="shared" si="123"/>
        <v>0.570392580860671</v>
      </c>
      <c r="M76" s="2">
        <v>1202.19</v>
      </c>
      <c r="N76">
        <f t="shared" si="124"/>
        <v>0.657024014506858</v>
      </c>
      <c r="O76">
        <f t="shared" si="125"/>
        <v>41.4659912326671</v>
      </c>
      <c r="P76">
        <f t="shared" si="126"/>
        <v>26.3668804431912</v>
      </c>
      <c r="Q76">
        <v>2.04756505260844</v>
      </c>
      <c r="R76">
        <v>151.355038626027</v>
      </c>
      <c r="S76">
        <v>230.704973155184</v>
      </c>
      <c r="T76">
        <f t="shared" si="127"/>
        <v>0.320880654643847</v>
      </c>
      <c r="U76">
        <f t="shared" si="128"/>
        <v>0.2739650533546</v>
      </c>
      <c r="V76">
        <f t="shared" si="129"/>
        <v>0.114288305460392</v>
      </c>
      <c r="W76">
        <f t="shared" si="130"/>
        <v>0.23637800448628</v>
      </c>
      <c r="X76">
        <v>300.034</v>
      </c>
      <c r="Y76">
        <f t="shared" si="131"/>
        <v>2.6325939726831</v>
      </c>
      <c r="Z76">
        <f t="shared" si="132"/>
        <v>166.147836578521</v>
      </c>
      <c r="AA76">
        <f t="shared" si="133"/>
        <v>105.64802655699</v>
      </c>
      <c r="AB76">
        <v>3.59418405508056</v>
      </c>
      <c r="AC76">
        <v>361.637788425244</v>
      </c>
      <c r="AD76">
        <v>570.876932663049</v>
      </c>
      <c r="AE76">
        <f t="shared" si="134"/>
        <v>0.732459421203483</v>
      </c>
      <c r="AF76">
        <f t="shared" si="135"/>
        <v>0.459431624394159</v>
      </c>
      <c r="AG76">
        <f t="shared" si="136"/>
        <v>0.185062700053686</v>
      </c>
      <c r="AH76">
        <f t="shared" si="137"/>
        <v>0.458984581883776</v>
      </c>
    </row>
    <row r="77" spans="1:34">
      <c r="A77" s="1" t="s">
        <v>97</v>
      </c>
      <c r="B77" s="1">
        <v>2016</v>
      </c>
      <c r="C77" s="1">
        <v>833.5855</v>
      </c>
      <c r="D77">
        <v>27999</v>
      </c>
      <c r="E77">
        <v>14050</v>
      </c>
      <c r="F77">
        <v>1255.50161403509</v>
      </c>
      <c r="G77">
        <v>39089.0350877193</v>
      </c>
      <c r="H77">
        <v>43726.3333333333</v>
      </c>
      <c r="I77">
        <f t="shared" si="120"/>
        <v>0.663946179504237</v>
      </c>
      <c r="J77">
        <f t="shared" si="121"/>
        <v>0.716287826935808</v>
      </c>
      <c r="K77">
        <f t="shared" si="122"/>
        <v>0.321316674162785</v>
      </c>
      <c r="L77">
        <f t="shared" si="123"/>
        <v>0.567183560200943</v>
      </c>
      <c r="M77" s="2">
        <v>1207</v>
      </c>
      <c r="N77">
        <f t="shared" si="124"/>
        <v>0.690625932062966</v>
      </c>
      <c r="O77">
        <f t="shared" si="125"/>
        <v>23.1971830985915</v>
      </c>
      <c r="P77">
        <f t="shared" si="126"/>
        <v>11.6404308202154</v>
      </c>
      <c r="Q77">
        <v>2.11113558376918</v>
      </c>
      <c r="R77">
        <v>87.6040161472796</v>
      </c>
      <c r="S77">
        <v>90.5528392530271</v>
      </c>
      <c r="T77">
        <f t="shared" si="127"/>
        <v>0.327134807149589</v>
      </c>
      <c r="U77">
        <f t="shared" si="128"/>
        <v>0.264795886293529</v>
      </c>
      <c r="V77">
        <f t="shared" si="129"/>
        <v>0.128548490762274</v>
      </c>
      <c r="W77">
        <f t="shared" si="130"/>
        <v>0.240159728068464</v>
      </c>
      <c r="X77">
        <v>347.71269</v>
      </c>
      <c r="Y77">
        <f t="shared" si="131"/>
        <v>2.39733988425904</v>
      </c>
      <c r="Z77">
        <f t="shared" si="132"/>
        <v>80.5233769293839</v>
      </c>
      <c r="AA77">
        <f t="shared" si="133"/>
        <v>40.4069233136127</v>
      </c>
      <c r="AB77">
        <v>3.55191905456205</v>
      </c>
      <c r="AC77">
        <v>196.988219727374</v>
      </c>
      <c r="AD77">
        <v>221.459599460646</v>
      </c>
      <c r="AE77">
        <f t="shared" si="134"/>
        <v>0.674942150266606</v>
      </c>
      <c r="AF77">
        <f t="shared" si="135"/>
        <v>0.40877255015973</v>
      </c>
      <c r="AG77">
        <f t="shared" si="136"/>
        <v>0.182457312358651</v>
      </c>
      <c r="AH77">
        <f t="shared" si="137"/>
        <v>0.422057337594996</v>
      </c>
    </row>
    <row r="78" spans="1:34">
      <c r="A78" s="1" t="s">
        <v>97</v>
      </c>
      <c r="B78" s="1">
        <v>2017</v>
      </c>
      <c r="C78" s="1">
        <v>2743.101</v>
      </c>
      <c r="D78">
        <v>8413</v>
      </c>
      <c r="E78">
        <v>9308</v>
      </c>
      <c r="F78">
        <v>2167.51248070176</v>
      </c>
      <c r="G78">
        <v>24510.3859649123</v>
      </c>
      <c r="H78">
        <v>26620.8245614035</v>
      </c>
      <c r="I78">
        <f t="shared" si="120"/>
        <v>1.26555257440174</v>
      </c>
      <c r="J78">
        <f t="shared" si="121"/>
        <v>0.343242248899858</v>
      </c>
      <c r="K78">
        <f t="shared" si="122"/>
        <v>0.349651077806782</v>
      </c>
      <c r="L78">
        <f t="shared" si="123"/>
        <v>0.652815300369459</v>
      </c>
      <c r="M78" s="2">
        <v>1199</v>
      </c>
      <c r="N78">
        <f t="shared" si="124"/>
        <v>2.28782402001668</v>
      </c>
      <c r="O78">
        <f t="shared" si="125"/>
        <v>7.01668056713928</v>
      </c>
      <c r="P78">
        <f t="shared" si="126"/>
        <v>7.76313594662219</v>
      </c>
      <c r="Q78">
        <v>3.85032885480357</v>
      </c>
      <c r="R78">
        <v>53.7290690195421</v>
      </c>
      <c r="S78">
        <v>53.7571146545848</v>
      </c>
      <c r="T78">
        <f t="shared" si="127"/>
        <v>0.594189251435614</v>
      </c>
      <c r="U78">
        <f t="shared" si="128"/>
        <v>0.130593749253076</v>
      </c>
      <c r="V78">
        <f t="shared" si="129"/>
        <v>0.144411321115429</v>
      </c>
      <c r="W78">
        <f t="shared" si="130"/>
        <v>0.289731440601373</v>
      </c>
      <c r="X78">
        <v>344.97444</v>
      </c>
      <c r="Y78">
        <f t="shared" si="131"/>
        <v>7.95160650162951</v>
      </c>
      <c r="Z78">
        <f t="shared" si="132"/>
        <v>24.3873140282509</v>
      </c>
      <c r="AA78">
        <f t="shared" si="133"/>
        <v>26.9817091376393</v>
      </c>
      <c r="AB78">
        <v>6.88033091006649</v>
      </c>
      <c r="AC78">
        <v>109.787945817379</v>
      </c>
      <c r="AD78">
        <v>122.596740234823</v>
      </c>
      <c r="AE78">
        <f t="shared" si="134"/>
        <v>1.15570117274384</v>
      </c>
      <c r="AF78">
        <f t="shared" si="135"/>
        <v>0.22213107137296</v>
      </c>
      <c r="AG78">
        <f t="shared" si="136"/>
        <v>0.220085045376885</v>
      </c>
      <c r="AH78">
        <f t="shared" si="137"/>
        <v>0.532639096497894</v>
      </c>
    </row>
    <row r="79" spans="1:34">
      <c r="A79" s="1" t="s">
        <v>97</v>
      </c>
      <c r="B79" s="1">
        <v>2018</v>
      </c>
      <c r="C79" s="1">
        <v>2941.913</v>
      </c>
      <c r="D79">
        <v>5281</v>
      </c>
      <c r="E79">
        <v>9255</v>
      </c>
      <c r="F79">
        <v>2333.65008421053</v>
      </c>
      <c r="G79">
        <v>18784.3333333333</v>
      </c>
      <c r="H79">
        <v>23460.8070175439</v>
      </c>
      <c r="I79">
        <f t="shared" si="120"/>
        <v>1.2606487236047</v>
      </c>
      <c r="J79">
        <f t="shared" si="121"/>
        <v>0.281138537433677</v>
      </c>
      <c r="K79">
        <f t="shared" si="122"/>
        <v>0.394487708503768</v>
      </c>
      <c r="L79">
        <f t="shared" si="123"/>
        <v>0.645424989847382</v>
      </c>
      <c r="M79" s="2">
        <v>1208</v>
      </c>
      <c r="N79">
        <f t="shared" si="124"/>
        <v>2.43535844370861</v>
      </c>
      <c r="O79">
        <f t="shared" si="125"/>
        <v>4.37168874172185</v>
      </c>
      <c r="P79">
        <f t="shared" si="126"/>
        <v>7.6614238410596</v>
      </c>
      <c r="Q79">
        <v>4.13949989191831</v>
      </c>
      <c r="R79">
        <v>40.8039000418815</v>
      </c>
      <c r="S79">
        <v>45.646221660073</v>
      </c>
      <c r="T79">
        <f t="shared" si="127"/>
        <v>0.588321900542441</v>
      </c>
      <c r="U79">
        <f t="shared" si="128"/>
        <v>0.107138992528526</v>
      </c>
      <c r="V79">
        <f t="shared" si="129"/>
        <v>0.167843548982305</v>
      </c>
      <c r="W79">
        <f t="shared" si="130"/>
        <v>0.287768147351091</v>
      </c>
      <c r="X79">
        <v>358.97885</v>
      </c>
      <c r="Y79">
        <f t="shared" si="131"/>
        <v>8.19522654329078</v>
      </c>
      <c r="Z79">
        <f t="shared" si="132"/>
        <v>14.7111730955737</v>
      </c>
      <c r="AA79">
        <f t="shared" si="133"/>
        <v>25.7814631697661</v>
      </c>
      <c r="AB79">
        <v>6.99408128608981</v>
      </c>
      <c r="AC79">
        <v>80.5912957990599</v>
      </c>
      <c r="AD79">
        <v>97.1179593190069</v>
      </c>
      <c r="AE79">
        <f t="shared" si="134"/>
        <v>1.17173738881043</v>
      </c>
      <c r="AF79">
        <f t="shared" si="135"/>
        <v>0.182540471023737</v>
      </c>
      <c r="AG79">
        <f t="shared" si="136"/>
        <v>0.265465454078178</v>
      </c>
      <c r="AH79">
        <f t="shared" si="137"/>
        <v>0.539914437970782</v>
      </c>
    </row>
    <row r="80" spans="1:34">
      <c r="A80" s="1" t="s">
        <v>97</v>
      </c>
      <c r="B80" s="1">
        <v>2019</v>
      </c>
      <c r="C80" s="1">
        <v>3048.657</v>
      </c>
      <c r="D80">
        <v>4668</v>
      </c>
      <c r="E80">
        <v>7508</v>
      </c>
      <c r="F80" s="4">
        <v>2428.92643508772</v>
      </c>
      <c r="G80">
        <v>16248.1052631579</v>
      </c>
      <c r="H80">
        <v>21476.7894736842</v>
      </c>
      <c r="I80">
        <f t="shared" si="120"/>
        <v>1.25514587677905</v>
      </c>
      <c r="J80">
        <f t="shared" si="121"/>
        <v>0.287295036830205</v>
      </c>
      <c r="K80">
        <f t="shared" si="122"/>
        <v>0.349586701923006</v>
      </c>
      <c r="L80">
        <f t="shared" si="123"/>
        <v>0.630675871844089</v>
      </c>
      <c r="M80" s="2">
        <v>1215</v>
      </c>
      <c r="N80">
        <f t="shared" si="124"/>
        <v>2.50918271604938</v>
      </c>
      <c r="O80">
        <f t="shared" si="125"/>
        <v>3.84197530864198</v>
      </c>
      <c r="P80">
        <f t="shared" si="126"/>
        <v>6.17942386831276</v>
      </c>
      <c r="Q80">
        <v>4.25522437737024</v>
      </c>
      <c r="R80">
        <v>33.0439687820845</v>
      </c>
      <c r="S80">
        <v>40.9597406280486</v>
      </c>
      <c r="T80">
        <f t="shared" si="127"/>
        <v>0.589671071023539</v>
      </c>
      <c r="U80">
        <f t="shared" si="128"/>
        <v>0.116268579418492</v>
      </c>
      <c r="V80">
        <f t="shared" si="129"/>
        <v>0.150865795865933</v>
      </c>
      <c r="W80">
        <f t="shared" si="130"/>
        <v>0.285601815435988</v>
      </c>
      <c r="X80">
        <v>377.2</v>
      </c>
      <c r="Y80">
        <f t="shared" si="131"/>
        <v>8.08233563096501</v>
      </c>
      <c r="Z80">
        <f t="shared" si="132"/>
        <v>12.3753976670201</v>
      </c>
      <c r="AA80">
        <f t="shared" si="133"/>
        <v>19.9045599151644</v>
      </c>
      <c r="AB80">
        <v>7.43170449759887</v>
      </c>
      <c r="AC80">
        <v>70.4923095860377</v>
      </c>
      <c r="AD80">
        <v>89.7284566406211</v>
      </c>
      <c r="AE80">
        <f t="shared" si="134"/>
        <v>1.08754803606311</v>
      </c>
      <c r="AF80">
        <f t="shared" si="135"/>
        <v>0.175556705968268</v>
      </c>
      <c r="AG80">
        <f t="shared" si="136"/>
        <v>0.221831074113821</v>
      </c>
      <c r="AH80">
        <f t="shared" si="137"/>
        <v>0.494978605381732</v>
      </c>
    </row>
    <row r="81" spans="1:24">
      <c r="A81" s="1" t="s">
        <v>97</v>
      </c>
      <c r="B81" s="1">
        <v>2020</v>
      </c>
      <c r="C81" s="1"/>
      <c r="M81" s="2">
        <v>1222</v>
      </c>
      <c r="X81">
        <v>335.33</v>
      </c>
    </row>
    <row r="82" spans="1:34">
      <c r="A82" s="1" t="s">
        <v>101</v>
      </c>
      <c r="B82" s="1">
        <v>2011</v>
      </c>
      <c r="C82" s="1">
        <v>710.7741</v>
      </c>
      <c r="D82">
        <v>95524</v>
      </c>
      <c r="E82">
        <v>46545</v>
      </c>
      <c r="F82">
        <v>1075.78372192982</v>
      </c>
      <c r="G82">
        <v>97228.8771929825</v>
      </c>
      <c r="H82">
        <v>71289.701754386</v>
      </c>
      <c r="I82">
        <f t="shared" si="120"/>
        <v>0.660703527587272</v>
      </c>
      <c r="J82">
        <f t="shared" ref="J82:J90" si="138">D82/G82</f>
        <v>0.982465320569335</v>
      </c>
      <c r="K82">
        <f t="shared" ref="K82:K90" si="139">E82/H82</f>
        <v>0.65289935088186</v>
      </c>
      <c r="L82">
        <f t="shared" ref="L82:L90" si="140">AVERAGE(I82:K82)</f>
        <v>0.765356066346156</v>
      </c>
      <c r="M82" s="2">
        <v>467.4</v>
      </c>
      <c r="N82">
        <f t="shared" ref="N82:N90" si="141">C82/$M82</f>
        <v>1.52069768934531</v>
      </c>
      <c r="O82">
        <f t="shared" ref="O82:O90" si="142">D82/$M82</f>
        <v>204.373127941806</v>
      </c>
      <c r="P82">
        <f t="shared" ref="P82:P90" si="143">E82/$M82</f>
        <v>99.5827984595635</v>
      </c>
      <c r="Q82">
        <v>1.86188110077612</v>
      </c>
      <c r="R82">
        <v>211.870055386791</v>
      </c>
      <c r="S82">
        <v>160.820245361298</v>
      </c>
      <c r="T82">
        <f t="shared" ref="T82:T90" si="144">N82/Q82</f>
        <v>0.816753383828545</v>
      </c>
      <c r="U82">
        <f t="shared" ref="U82:U90" si="145">O82/R82</f>
        <v>0.964615445862328</v>
      </c>
      <c r="V82">
        <f t="shared" ref="V82:V90" si="146">P82/S82</f>
        <v>0.61921804829884</v>
      </c>
      <c r="W82">
        <f t="shared" ref="W82:W90" si="147">AVERAGE(T82:V82)</f>
        <v>0.800195625996571</v>
      </c>
      <c r="X82">
        <v>111.861</v>
      </c>
      <c r="Y82">
        <f t="shared" ref="Y82:Y90" si="148">C82/$X82</f>
        <v>6.35408319253359</v>
      </c>
      <c r="Z82">
        <f t="shared" ref="Z82:Z90" si="149">D82/$X82</f>
        <v>853.952673407175</v>
      </c>
      <c r="AA82">
        <f t="shared" ref="AA82:AA90" si="150">E82/$X82</f>
        <v>416.096762946872</v>
      </c>
      <c r="AB82">
        <v>4.16631478580653</v>
      </c>
      <c r="AC82">
        <v>592.635349194472</v>
      </c>
      <c r="AD82">
        <v>501.680671453495</v>
      </c>
      <c r="AE82">
        <f t="shared" ref="AE82:AE90" si="151">Y82/AB82</f>
        <v>1.52510876378813</v>
      </c>
      <c r="AF82">
        <f t="shared" ref="AF82:AF90" si="152">Z82/AC82</f>
        <v>1.44094116992497</v>
      </c>
      <c r="AG82">
        <f t="shared" ref="AG82:AG90" si="153">AA82/AD82</f>
        <v>0.829405609232133</v>
      </c>
      <c r="AH82">
        <f t="shared" ref="AH82:AH90" si="154">AVERAGE(AE82:AG82)</f>
        <v>1.26515184764841</v>
      </c>
    </row>
    <row r="83" spans="1:34">
      <c r="A83" s="1" t="s">
        <v>101</v>
      </c>
      <c r="B83" s="1">
        <v>2012</v>
      </c>
      <c r="C83" s="1">
        <v>703.5761</v>
      </c>
      <c r="D83">
        <v>82994</v>
      </c>
      <c r="E83">
        <v>30542</v>
      </c>
      <c r="F83">
        <v>1134.46881754386</v>
      </c>
      <c r="G83">
        <v>90106.7894736842</v>
      </c>
      <c r="H83">
        <v>140930.631578947</v>
      </c>
      <c r="I83">
        <f t="shared" si="120"/>
        <v>0.620181083093365</v>
      </c>
      <c r="J83">
        <f t="shared" si="138"/>
        <v>0.921062668915071</v>
      </c>
      <c r="K83">
        <f t="shared" si="139"/>
        <v>0.216716548118858</v>
      </c>
      <c r="L83">
        <f t="shared" si="140"/>
        <v>0.585986766709098</v>
      </c>
      <c r="M83" s="2">
        <v>468.4</v>
      </c>
      <c r="N83">
        <f t="shared" si="141"/>
        <v>1.50208390264731</v>
      </c>
      <c r="O83">
        <f t="shared" si="142"/>
        <v>177.186165670367</v>
      </c>
      <c r="P83">
        <f t="shared" si="143"/>
        <v>65.2049530315969</v>
      </c>
      <c r="Q83">
        <v>1.9581467365227</v>
      </c>
      <c r="R83">
        <v>195.230062904204</v>
      </c>
      <c r="S83">
        <v>317.051546791206</v>
      </c>
      <c r="T83">
        <f t="shared" si="144"/>
        <v>0.76709465875613</v>
      </c>
      <c r="U83">
        <f t="shared" si="145"/>
        <v>0.907576236131775</v>
      </c>
      <c r="V83">
        <f t="shared" si="146"/>
        <v>0.205660416079085</v>
      </c>
      <c r="W83">
        <f t="shared" si="147"/>
        <v>0.626777103655663</v>
      </c>
      <c r="X83">
        <v>123.35529</v>
      </c>
      <c r="Y83">
        <f t="shared" si="148"/>
        <v>5.70365567621786</v>
      </c>
      <c r="Z83">
        <f t="shared" si="149"/>
        <v>672.804546931064</v>
      </c>
      <c r="AA83">
        <f t="shared" si="150"/>
        <v>247.593759456931</v>
      </c>
      <c r="AB83">
        <v>4.02494890271734</v>
      </c>
      <c r="AC83">
        <v>496.862341390914</v>
      </c>
      <c r="AD83">
        <v>1027.71691301842</v>
      </c>
      <c r="AE83">
        <f t="shared" si="151"/>
        <v>1.41707530060001</v>
      </c>
      <c r="AF83">
        <f t="shared" si="152"/>
        <v>1.35410654196013</v>
      </c>
      <c r="AG83">
        <f t="shared" si="153"/>
        <v>0.240916303235435</v>
      </c>
      <c r="AH83">
        <f t="shared" si="154"/>
        <v>1.00403271526519</v>
      </c>
    </row>
    <row r="84" spans="1:34">
      <c r="A84" s="1" t="s">
        <v>101</v>
      </c>
      <c r="B84" s="1">
        <v>2013</v>
      </c>
      <c r="C84" s="1">
        <v>696.5926</v>
      </c>
      <c r="D84">
        <v>77689</v>
      </c>
      <c r="E84">
        <v>42559</v>
      </c>
      <c r="F84">
        <v>1211.69344912281</v>
      </c>
      <c r="G84">
        <v>85260.0350877193</v>
      </c>
      <c r="H84">
        <v>108169.385964912</v>
      </c>
      <c r="I84">
        <f t="shared" si="120"/>
        <v>0.574891776879945</v>
      </c>
      <c r="J84">
        <f t="shared" si="138"/>
        <v>0.91120065714341</v>
      </c>
      <c r="K84">
        <f t="shared" si="139"/>
        <v>0.39344773588532</v>
      </c>
      <c r="L84">
        <f t="shared" si="140"/>
        <v>0.626513389969558</v>
      </c>
      <c r="M84" s="2">
        <v>466.9</v>
      </c>
      <c r="N84">
        <f t="shared" si="141"/>
        <v>1.49195245234526</v>
      </c>
      <c r="O84">
        <f t="shared" si="142"/>
        <v>166.393231955451</v>
      </c>
      <c r="P84">
        <f t="shared" si="143"/>
        <v>91.152281002356</v>
      </c>
      <c r="Q84">
        <v>2.07405146424946</v>
      </c>
      <c r="R84">
        <v>186.233604680522</v>
      </c>
      <c r="S84">
        <v>273.216385782665</v>
      </c>
      <c r="T84">
        <f t="shared" si="144"/>
        <v>0.719342059761836</v>
      </c>
      <c r="U84">
        <f t="shared" si="145"/>
        <v>0.893465130747448</v>
      </c>
      <c r="V84">
        <f t="shared" si="146"/>
        <v>0.333626699369578</v>
      </c>
      <c r="W84">
        <f t="shared" si="147"/>
        <v>0.648811296626288</v>
      </c>
      <c r="X84">
        <v>131.69971</v>
      </c>
      <c r="Y84">
        <f t="shared" si="148"/>
        <v>5.28924930814198</v>
      </c>
      <c r="Z84">
        <f t="shared" si="149"/>
        <v>589.89499673158</v>
      </c>
      <c r="AA84">
        <f t="shared" si="150"/>
        <v>323.151812559041</v>
      </c>
      <c r="AB84">
        <v>4.01137838193116</v>
      </c>
      <c r="AC84">
        <v>455.678771077918</v>
      </c>
      <c r="AD84">
        <v>822.501376806412</v>
      </c>
      <c r="AE84">
        <f t="shared" si="151"/>
        <v>1.31856155279862</v>
      </c>
      <c r="AF84">
        <f t="shared" si="152"/>
        <v>1.29454131763955</v>
      </c>
      <c r="AG84">
        <f t="shared" si="153"/>
        <v>0.392889084044778</v>
      </c>
      <c r="AH84">
        <f t="shared" si="154"/>
        <v>1.00199731816099</v>
      </c>
    </row>
    <row r="85" spans="1:34">
      <c r="A85" s="1" t="s">
        <v>101</v>
      </c>
      <c r="B85" s="1">
        <v>2014</v>
      </c>
      <c r="C85" s="1">
        <v>689.7608</v>
      </c>
      <c r="D85">
        <v>75894</v>
      </c>
      <c r="E85">
        <v>51654</v>
      </c>
      <c r="F85">
        <v>1217.28489298246</v>
      </c>
      <c r="G85">
        <v>81558.9649122807</v>
      </c>
      <c r="H85">
        <v>71303.1052631579</v>
      </c>
      <c r="I85">
        <f t="shared" si="120"/>
        <v>0.566638758088934</v>
      </c>
      <c r="J85">
        <f t="shared" si="138"/>
        <v>0.930541481020835</v>
      </c>
      <c r="K85">
        <f t="shared" si="139"/>
        <v>0.724428477684961</v>
      </c>
      <c r="L85">
        <f t="shared" si="140"/>
        <v>0.740536238931577</v>
      </c>
      <c r="M85" s="2">
        <v>468.6</v>
      </c>
      <c r="N85">
        <f t="shared" si="141"/>
        <v>1.47196073410158</v>
      </c>
      <c r="O85">
        <f t="shared" si="142"/>
        <v>161.959026888604</v>
      </c>
      <c r="P85">
        <f t="shared" si="143"/>
        <v>110.230473751601</v>
      </c>
      <c r="Q85">
        <v>2.04139047146826</v>
      </c>
      <c r="R85">
        <v>177.27208249297</v>
      </c>
      <c r="S85">
        <v>138.902953934055</v>
      </c>
      <c r="T85">
        <f t="shared" si="144"/>
        <v>0.721057903754629</v>
      </c>
      <c r="U85">
        <f t="shared" si="145"/>
        <v>0.913618346504318</v>
      </c>
      <c r="V85">
        <f t="shared" si="146"/>
        <v>0.793579046590567</v>
      </c>
      <c r="W85">
        <f t="shared" si="147"/>
        <v>0.809418432283172</v>
      </c>
      <c r="X85">
        <v>134.89726</v>
      </c>
      <c r="Y85">
        <f t="shared" si="148"/>
        <v>5.11323061713781</v>
      </c>
      <c r="Z85">
        <f t="shared" si="149"/>
        <v>562.605941736697</v>
      </c>
      <c r="AA85">
        <f t="shared" si="150"/>
        <v>382.913633679439</v>
      </c>
      <c r="AB85">
        <v>3.74912398912536</v>
      </c>
      <c r="AC85">
        <v>424.352999349216</v>
      </c>
      <c r="AD85">
        <v>358.090523000227</v>
      </c>
      <c r="AE85">
        <f t="shared" si="151"/>
        <v>1.36384676312898</v>
      </c>
      <c r="AF85">
        <f t="shared" si="152"/>
        <v>1.3257970194614</v>
      </c>
      <c r="AG85">
        <f t="shared" si="153"/>
        <v>1.06932076970715</v>
      </c>
      <c r="AH85">
        <f t="shared" si="154"/>
        <v>1.25298818409918</v>
      </c>
    </row>
    <row r="86" spans="1:34">
      <c r="A86" s="1" t="s">
        <v>101</v>
      </c>
      <c r="B86" s="1">
        <v>2015</v>
      </c>
      <c r="C86" s="1">
        <v>613.3545</v>
      </c>
      <c r="D86">
        <v>61858</v>
      </c>
      <c r="E86">
        <v>35693</v>
      </c>
      <c r="F86">
        <v>1207.20128596491</v>
      </c>
      <c r="G86">
        <v>69593.4210526316</v>
      </c>
      <c r="H86">
        <v>93071.2456140351</v>
      </c>
      <c r="I86">
        <f t="shared" si="120"/>
        <v>0.50807972715979</v>
      </c>
      <c r="J86">
        <f t="shared" si="138"/>
        <v>0.888848386303908</v>
      </c>
      <c r="K86">
        <f t="shared" si="139"/>
        <v>0.383501905067633</v>
      </c>
      <c r="L86">
        <f t="shared" si="140"/>
        <v>0.593476672843777</v>
      </c>
      <c r="M86" s="2">
        <v>469.01</v>
      </c>
      <c r="N86">
        <f t="shared" si="141"/>
        <v>1.30776422677555</v>
      </c>
      <c r="O86">
        <f t="shared" si="142"/>
        <v>131.890578026055</v>
      </c>
      <c r="P86">
        <f t="shared" si="143"/>
        <v>76.1028549497879</v>
      </c>
      <c r="Q86">
        <v>2.04756505260844</v>
      </c>
      <c r="R86">
        <v>151.355038626027</v>
      </c>
      <c r="S86">
        <v>230.704973155184</v>
      </c>
      <c r="T86">
        <f t="shared" si="144"/>
        <v>0.638692394710272</v>
      </c>
      <c r="U86">
        <f t="shared" si="145"/>
        <v>0.871398661209651</v>
      </c>
      <c r="V86">
        <f t="shared" si="146"/>
        <v>0.329870890553353</v>
      </c>
      <c r="W86">
        <f t="shared" si="147"/>
        <v>0.613320648824425</v>
      </c>
      <c r="X86">
        <v>136.35443</v>
      </c>
      <c r="Y86">
        <f t="shared" si="148"/>
        <v>4.49823669095313</v>
      </c>
      <c r="Z86">
        <f t="shared" si="149"/>
        <v>453.655961159458</v>
      </c>
      <c r="AA86">
        <f t="shared" si="150"/>
        <v>261.766339384793</v>
      </c>
      <c r="AB86">
        <v>3.59418405508056</v>
      </c>
      <c r="AC86">
        <v>361.637788425244</v>
      </c>
      <c r="AD86">
        <v>570.876932663049</v>
      </c>
      <c r="AE86">
        <f t="shared" si="151"/>
        <v>1.25153209240763</v>
      </c>
      <c r="AF86">
        <f t="shared" si="152"/>
        <v>1.25444844449168</v>
      </c>
      <c r="AG86">
        <f t="shared" si="153"/>
        <v>0.458533747656776</v>
      </c>
      <c r="AH86">
        <f t="shared" si="154"/>
        <v>0.988171428185362</v>
      </c>
    </row>
    <row r="87" spans="1:34">
      <c r="A87" s="1" t="s">
        <v>101</v>
      </c>
      <c r="B87" s="1">
        <v>2016</v>
      </c>
      <c r="C87" s="1">
        <v>747.8003</v>
      </c>
      <c r="D87">
        <v>20171</v>
      </c>
      <c r="E87">
        <v>31475</v>
      </c>
      <c r="F87">
        <v>1255.50161403509</v>
      </c>
      <c r="G87">
        <v>39089.0350877193</v>
      </c>
      <c r="H87">
        <v>43726.3333333333</v>
      </c>
      <c r="I87">
        <f t="shared" si="120"/>
        <v>0.595618748427273</v>
      </c>
      <c r="J87">
        <f t="shared" si="138"/>
        <v>0.516027063720925</v>
      </c>
      <c r="K87">
        <f t="shared" si="139"/>
        <v>0.719817958667165</v>
      </c>
      <c r="L87">
        <f t="shared" si="140"/>
        <v>0.610487923605121</v>
      </c>
      <c r="M87" s="2">
        <v>470</v>
      </c>
      <c r="N87">
        <f t="shared" si="141"/>
        <v>1.59106446808511</v>
      </c>
      <c r="O87">
        <f t="shared" si="142"/>
        <v>42.9170212765957</v>
      </c>
      <c r="P87">
        <f t="shared" si="143"/>
        <v>66.968085106383</v>
      </c>
      <c r="Q87">
        <v>2.11113558376918</v>
      </c>
      <c r="R87">
        <v>87.6040161472796</v>
      </c>
      <c r="S87">
        <v>90.5528392530271</v>
      </c>
      <c r="T87">
        <f t="shared" si="144"/>
        <v>0.75365337987646</v>
      </c>
      <c r="U87">
        <f t="shared" si="145"/>
        <v>0.489897874139056</v>
      </c>
      <c r="V87">
        <f t="shared" si="146"/>
        <v>0.73954704964311</v>
      </c>
      <c r="W87">
        <f t="shared" si="147"/>
        <v>0.661032767886209</v>
      </c>
      <c r="X87">
        <v>146.59911</v>
      </c>
      <c r="Y87">
        <f t="shared" si="148"/>
        <v>5.10098799371974</v>
      </c>
      <c r="Z87">
        <f t="shared" si="149"/>
        <v>137.592922630976</v>
      </c>
      <c r="AA87">
        <f t="shared" si="150"/>
        <v>214.701167012542</v>
      </c>
      <c r="AB87">
        <v>3.55191905456205</v>
      </c>
      <c r="AC87">
        <v>196.988219727374</v>
      </c>
      <c r="AD87">
        <v>221.459599460646</v>
      </c>
      <c r="AE87">
        <f t="shared" si="151"/>
        <v>1.43612168953233</v>
      </c>
      <c r="AF87">
        <f t="shared" si="152"/>
        <v>0.698482999751971</v>
      </c>
      <c r="AG87">
        <f t="shared" si="153"/>
        <v>0.969482323346725</v>
      </c>
      <c r="AH87">
        <f t="shared" si="154"/>
        <v>1.03469567087701</v>
      </c>
    </row>
    <row r="88" spans="1:34">
      <c r="A88" s="1" t="s">
        <v>101</v>
      </c>
      <c r="B88" s="1">
        <v>2017</v>
      </c>
      <c r="C88" s="1">
        <v>1175.256</v>
      </c>
      <c r="D88">
        <v>14634</v>
      </c>
      <c r="E88">
        <v>28378</v>
      </c>
      <c r="F88">
        <v>2167.51248070176</v>
      </c>
      <c r="G88">
        <v>24510.3859649123</v>
      </c>
      <c r="H88">
        <v>26620.8245614035</v>
      </c>
      <c r="I88">
        <f t="shared" si="120"/>
        <v>0.542214178909594</v>
      </c>
      <c r="J88">
        <f t="shared" si="138"/>
        <v>0.59705302156193</v>
      </c>
      <c r="K88">
        <f t="shared" si="139"/>
        <v>1.0660075511389</v>
      </c>
      <c r="L88">
        <f t="shared" si="140"/>
        <v>0.735091583870141</v>
      </c>
      <c r="M88" s="2">
        <v>465</v>
      </c>
      <c r="N88">
        <f t="shared" si="141"/>
        <v>2.52743225806452</v>
      </c>
      <c r="O88">
        <f t="shared" si="142"/>
        <v>31.4709677419355</v>
      </c>
      <c r="P88">
        <f t="shared" si="143"/>
        <v>61.0279569892473</v>
      </c>
      <c r="Q88">
        <v>3.85032885480357</v>
      </c>
      <c r="R88">
        <v>53.7290690195421</v>
      </c>
      <c r="S88">
        <v>53.7571146545848</v>
      </c>
      <c r="T88">
        <f t="shared" si="144"/>
        <v>0.656419841882169</v>
      </c>
      <c r="U88">
        <f t="shared" si="145"/>
        <v>0.585734469556675</v>
      </c>
      <c r="V88">
        <f t="shared" si="146"/>
        <v>1.13525358236544</v>
      </c>
      <c r="W88">
        <f t="shared" si="147"/>
        <v>0.792469297934763</v>
      </c>
      <c r="X88">
        <v>142.70162</v>
      </c>
      <c r="Y88">
        <f t="shared" si="148"/>
        <v>8.23575794023922</v>
      </c>
      <c r="Z88">
        <f t="shared" si="149"/>
        <v>102.549641692925</v>
      </c>
      <c r="AA88">
        <f t="shared" si="150"/>
        <v>198.862493642329</v>
      </c>
      <c r="AB88">
        <v>6.88033091006649</v>
      </c>
      <c r="AC88">
        <v>109.787945817379</v>
      </c>
      <c r="AD88">
        <v>122.596740234823</v>
      </c>
      <c r="AE88">
        <f t="shared" si="151"/>
        <v>1.1970002675583</v>
      </c>
      <c r="AF88">
        <f t="shared" si="152"/>
        <v>0.934070137932138</v>
      </c>
      <c r="AG88">
        <f t="shared" si="153"/>
        <v>1.62208630720054</v>
      </c>
      <c r="AH88">
        <f t="shared" si="154"/>
        <v>1.25105223756366</v>
      </c>
    </row>
    <row r="89" spans="1:34">
      <c r="A89" s="1" t="s">
        <v>101</v>
      </c>
      <c r="B89" s="1">
        <v>2018</v>
      </c>
      <c r="C89" s="1">
        <v>1373.537</v>
      </c>
      <c r="D89">
        <v>12994</v>
      </c>
      <c r="E89">
        <v>23701</v>
      </c>
      <c r="F89">
        <v>2333.65008421053</v>
      </c>
      <c r="G89">
        <v>18784.3333333333</v>
      </c>
      <c r="H89">
        <v>23460.8070175439</v>
      </c>
      <c r="I89">
        <f t="shared" si="120"/>
        <v>0.588578814490377</v>
      </c>
      <c r="J89">
        <f t="shared" si="138"/>
        <v>0.691746668322893</v>
      </c>
      <c r="K89">
        <f t="shared" si="139"/>
        <v>1.01023805286308</v>
      </c>
      <c r="L89">
        <f t="shared" si="140"/>
        <v>0.763521178558784</v>
      </c>
      <c r="M89" s="2">
        <v>465</v>
      </c>
      <c r="N89">
        <f t="shared" si="141"/>
        <v>2.95384301075269</v>
      </c>
      <c r="O89">
        <f t="shared" si="142"/>
        <v>27.9440860215054</v>
      </c>
      <c r="P89">
        <f t="shared" si="143"/>
        <v>50.9698924731183</v>
      </c>
      <c r="Q89">
        <v>4.13949989191831</v>
      </c>
      <c r="R89">
        <v>40.8039000418815</v>
      </c>
      <c r="S89">
        <v>45.646221660073</v>
      </c>
      <c r="T89">
        <f t="shared" si="144"/>
        <v>0.713574849106671</v>
      </c>
      <c r="U89">
        <f t="shared" si="145"/>
        <v>0.684838605937749</v>
      </c>
      <c r="V89">
        <f t="shared" si="146"/>
        <v>1.11662894801437</v>
      </c>
      <c r="W89">
        <f t="shared" si="147"/>
        <v>0.838347467686265</v>
      </c>
      <c r="X89">
        <v>153.66202</v>
      </c>
      <c r="Y89">
        <f t="shared" si="148"/>
        <v>8.93868894864196</v>
      </c>
      <c r="Z89">
        <f t="shared" si="149"/>
        <v>84.5622099722495</v>
      </c>
      <c r="AA89">
        <f t="shared" si="150"/>
        <v>154.2411065532</v>
      </c>
      <c r="AB89">
        <v>6.99408128608981</v>
      </c>
      <c r="AC89">
        <v>80.5912957990599</v>
      </c>
      <c r="AD89">
        <v>97.1179593190069</v>
      </c>
      <c r="AE89">
        <f t="shared" si="151"/>
        <v>1.27803618273921</v>
      </c>
      <c r="AF89">
        <f t="shared" si="152"/>
        <v>1.04927224626206</v>
      </c>
      <c r="AG89">
        <f t="shared" si="153"/>
        <v>1.58818315000379</v>
      </c>
      <c r="AH89">
        <f t="shared" si="154"/>
        <v>1.30516385966835</v>
      </c>
    </row>
    <row r="90" spans="1:34">
      <c r="A90" s="1" t="s">
        <v>101</v>
      </c>
      <c r="B90" s="1">
        <v>2019</v>
      </c>
      <c r="C90" s="1">
        <v>1449.72</v>
      </c>
      <c r="D90">
        <v>12227</v>
      </c>
      <c r="E90">
        <v>14603</v>
      </c>
      <c r="F90" s="4">
        <v>2428.92643508772</v>
      </c>
      <c r="G90">
        <v>16248.1052631579</v>
      </c>
      <c r="H90">
        <v>21476.7894736842</v>
      </c>
      <c r="I90">
        <f t="shared" si="120"/>
        <v>0.59685628146562</v>
      </c>
      <c r="J90">
        <f t="shared" si="138"/>
        <v>0.752518512279974</v>
      </c>
      <c r="K90">
        <f t="shared" si="139"/>
        <v>0.679943341526593</v>
      </c>
      <c r="L90">
        <f t="shared" si="140"/>
        <v>0.676439378424062</v>
      </c>
      <c r="M90" s="2">
        <v>465</v>
      </c>
      <c r="N90">
        <f t="shared" si="141"/>
        <v>3.11767741935484</v>
      </c>
      <c r="O90">
        <f t="shared" si="142"/>
        <v>26.294623655914</v>
      </c>
      <c r="P90">
        <f t="shared" si="143"/>
        <v>31.4043010752688</v>
      </c>
      <c r="Q90">
        <v>4.25522437737024</v>
      </c>
      <c r="R90">
        <v>33.0439687820845</v>
      </c>
      <c r="S90">
        <v>40.9597406280486</v>
      </c>
      <c r="T90">
        <f t="shared" si="144"/>
        <v>0.732670511086324</v>
      </c>
      <c r="U90">
        <f t="shared" si="145"/>
        <v>0.795746534846329</v>
      </c>
      <c r="V90">
        <f t="shared" si="146"/>
        <v>0.766711424284841</v>
      </c>
      <c r="W90">
        <f t="shared" si="147"/>
        <v>0.765042823405831</v>
      </c>
      <c r="X90">
        <v>155.1</v>
      </c>
      <c r="Y90">
        <f t="shared" si="148"/>
        <v>9.34700193423598</v>
      </c>
      <c r="Z90">
        <f t="shared" si="149"/>
        <v>78.8330109606705</v>
      </c>
      <c r="AA90">
        <f t="shared" si="150"/>
        <v>94.1521598968408</v>
      </c>
      <c r="AB90">
        <v>7.43170449759887</v>
      </c>
      <c r="AC90">
        <v>70.4923095860377</v>
      </c>
      <c r="AD90">
        <v>89.7284566406211</v>
      </c>
      <c r="AE90">
        <f t="shared" si="151"/>
        <v>1.25771980536308</v>
      </c>
      <c r="AF90">
        <f t="shared" si="152"/>
        <v>1.11832072780156</v>
      </c>
      <c r="AG90">
        <f t="shared" si="153"/>
        <v>1.04930100685825</v>
      </c>
      <c r="AH90">
        <f t="shared" si="154"/>
        <v>1.14178051334096</v>
      </c>
    </row>
    <row r="91" spans="1:24">
      <c r="A91" s="1" t="s">
        <v>101</v>
      </c>
      <c r="B91" s="1">
        <v>2020</v>
      </c>
      <c r="C91" s="1"/>
      <c r="M91" s="2">
        <v>465</v>
      </c>
      <c r="X91">
        <v>160.01</v>
      </c>
    </row>
    <row r="92" spans="1:34">
      <c r="A92" s="1" t="s">
        <v>105</v>
      </c>
      <c r="B92" s="1">
        <v>2011</v>
      </c>
      <c r="C92" s="1">
        <v>447.8237</v>
      </c>
      <c r="D92">
        <v>87360</v>
      </c>
      <c r="E92">
        <v>47499</v>
      </c>
      <c r="F92">
        <v>1075.78372192982</v>
      </c>
      <c r="G92">
        <v>97228.8771929825</v>
      </c>
      <c r="H92">
        <v>71289.701754386</v>
      </c>
      <c r="I92">
        <f t="shared" si="120"/>
        <v>0.416276702157808</v>
      </c>
      <c r="J92">
        <f t="shared" ref="J92:J100" si="155">D92/G92</f>
        <v>0.898498496764552</v>
      </c>
      <c r="K92">
        <f t="shared" ref="K92:K100" si="156">E92/H92</f>
        <v>0.666281367870608</v>
      </c>
      <c r="L92">
        <f t="shared" ref="L92:L100" si="157">AVERAGE(I92:K92)</f>
        <v>0.66035218893099</v>
      </c>
      <c r="M92" s="2">
        <v>374.3</v>
      </c>
      <c r="N92">
        <f t="shared" ref="N92:N100" si="158">C92/$M92</f>
        <v>1.19642986908897</v>
      </c>
      <c r="O92">
        <f t="shared" ref="O92:O100" si="159">D92/$M92</f>
        <v>233.395671920919</v>
      </c>
      <c r="P92">
        <f t="shared" ref="P92:P100" si="160">E92/$M92</f>
        <v>126.900881645739</v>
      </c>
      <c r="Q92">
        <v>1.86188110077612</v>
      </c>
      <c r="R92">
        <v>211.870055386791</v>
      </c>
      <c r="S92">
        <v>160.820245361298</v>
      </c>
      <c r="T92">
        <f t="shared" ref="T92:T100" si="161">N92/Q92</f>
        <v>0.642591983231494</v>
      </c>
      <c r="U92">
        <f t="shared" ref="U92:U100" si="162">O92/R92</f>
        <v>1.10159820128819</v>
      </c>
      <c r="V92">
        <f t="shared" ref="V92:V100" si="163">P92/S92</f>
        <v>0.789085238370603</v>
      </c>
      <c r="W92">
        <f t="shared" ref="W92:W100" si="164">AVERAGE(T92:V92)</f>
        <v>0.84442514096343</v>
      </c>
      <c r="X92">
        <v>110.42013</v>
      </c>
      <c r="Y92">
        <f t="shared" ref="Y92:Y100" si="165">C92/$X92</f>
        <v>4.05563460213278</v>
      </c>
      <c r="Z92">
        <f t="shared" ref="Z92:Z100" si="166">D92/$X92</f>
        <v>791.160090103136</v>
      </c>
      <c r="AA92">
        <f t="shared" ref="AA92:AA100" si="167">E92/$X92</f>
        <v>430.166130034442</v>
      </c>
      <c r="AB92">
        <v>4.16631478580653</v>
      </c>
      <c r="AC92">
        <v>592.635349194472</v>
      </c>
      <c r="AD92">
        <v>501.680671453495</v>
      </c>
      <c r="AE92">
        <f t="shared" ref="AE92:AE100" si="168">Y92/AB92</f>
        <v>0.973434512425512</v>
      </c>
      <c r="AF92">
        <f t="shared" ref="AF92:AF100" si="169">Z92/AC92</f>
        <v>1.33498633042815</v>
      </c>
      <c r="AG92">
        <f t="shared" ref="AG92:AG100" si="170">AA92/AD92</f>
        <v>0.857450076336691</v>
      </c>
      <c r="AH92">
        <f t="shared" ref="AH92:AH100" si="171">AVERAGE(AE92:AG92)</f>
        <v>1.05529030639679</v>
      </c>
    </row>
    <row r="93" spans="1:34">
      <c r="A93" s="1" t="s">
        <v>105</v>
      </c>
      <c r="B93" s="1">
        <v>2012</v>
      </c>
      <c r="C93" s="1">
        <v>408.2163</v>
      </c>
      <c r="D93">
        <v>83407</v>
      </c>
      <c r="E93">
        <v>28127</v>
      </c>
      <c r="F93">
        <v>1134.46881754386</v>
      </c>
      <c r="G93">
        <v>90106.7894736842</v>
      </c>
      <c r="H93">
        <v>140930.631578947</v>
      </c>
      <c r="I93">
        <f t="shared" si="120"/>
        <v>0.359830339703645</v>
      </c>
      <c r="J93">
        <f t="shared" si="155"/>
        <v>0.925646119312231</v>
      </c>
      <c r="K93">
        <f t="shared" si="156"/>
        <v>0.199580458023021</v>
      </c>
      <c r="L93">
        <f t="shared" si="157"/>
        <v>0.495018972346299</v>
      </c>
      <c r="M93" s="2">
        <v>376.9</v>
      </c>
      <c r="N93">
        <f t="shared" si="158"/>
        <v>1.0830891483152</v>
      </c>
      <c r="O93">
        <f t="shared" si="159"/>
        <v>221.297426373043</v>
      </c>
      <c r="P93">
        <f t="shared" si="160"/>
        <v>74.6272220748209</v>
      </c>
      <c r="Q93">
        <v>1.9581467365227</v>
      </c>
      <c r="R93">
        <v>195.230062904204</v>
      </c>
      <c r="S93">
        <v>317.051546791206</v>
      </c>
      <c r="T93">
        <f t="shared" si="161"/>
        <v>0.553119502289479</v>
      </c>
      <c r="U93">
        <f t="shared" si="162"/>
        <v>1.13352125733643</v>
      </c>
      <c r="V93">
        <f t="shared" si="163"/>
        <v>0.235378829815225</v>
      </c>
      <c r="W93">
        <f t="shared" si="164"/>
        <v>0.640673196480377</v>
      </c>
      <c r="X93">
        <v>118.19213</v>
      </c>
      <c r="Y93">
        <f t="shared" si="165"/>
        <v>3.45383656255285</v>
      </c>
      <c r="Z93">
        <f t="shared" si="166"/>
        <v>705.689964297961</v>
      </c>
      <c r="AA93">
        <f t="shared" si="167"/>
        <v>237.976927905437</v>
      </c>
      <c r="AB93">
        <v>4.02494890271734</v>
      </c>
      <c r="AC93">
        <v>496.862341390914</v>
      </c>
      <c r="AD93">
        <v>1027.71691301842</v>
      </c>
      <c r="AE93">
        <f t="shared" si="168"/>
        <v>0.858106934033644</v>
      </c>
      <c r="AF93">
        <f t="shared" si="169"/>
        <v>1.42029271593105</v>
      </c>
      <c r="AG93">
        <f t="shared" si="170"/>
        <v>0.231558831902935</v>
      </c>
      <c r="AH93">
        <f t="shared" si="171"/>
        <v>0.836652827289209</v>
      </c>
    </row>
    <row r="94" spans="1:34">
      <c r="A94" s="1" t="s">
        <v>105</v>
      </c>
      <c r="B94" s="1">
        <v>2013</v>
      </c>
      <c r="C94" s="1">
        <v>443.0117</v>
      </c>
      <c r="D94">
        <v>72424</v>
      </c>
      <c r="E94">
        <v>32032</v>
      </c>
      <c r="F94">
        <v>1211.69344912281</v>
      </c>
      <c r="G94">
        <v>85260.0350877193</v>
      </c>
      <c r="H94">
        <v>108169.385964912</v>
      </c>
      <c r="I94">
        <f t="shared" si="120"/>
        <v>0.365613679203031</v>
      </c>
      <c r="J94">
        <f t="shared" si="155"/>
        <v>0.849448395435059</v>
      </c>
      <c r="K94">
        <f t="shared" si="156"/>
        <v>0.296128148590863</v>
      </c>
      <c r="L94">
        <f t="shared" si="157"/>
        <v>0.503730074409651</v>
      </c>
      <c r="M94" s="2">
        <v>378.1</v>
      </c>
      <c r="N94">
        <f t="shared" si="158"/>
        <v>1.1716786564401</v>
      </c>
      <c r="O94">
        <f t="shared" si="159"/>
        <v>191.547209732875</v>
      </c>
      <c r="P94">
        <f t="shared" si="160"/>
        <v>84.7183284845279</v>
      </c>
      <c r="Q94">
        <v>2.07405146424946</v>
      </c>
      <c r="R94">
        <v>186.233604680522</v>
      </c>
      <c r="S94">
        <v>273.216385782665</v>
      </c>
      <c r="T94">
        <f t="shared" si="161"/>
        <v>0.564922653384638</v>
      </c>
      <c r="U94">
        <f t="shared" si="162"/>
        <v>1.02853193472504</v>
      </c>
      <c r="V94">
        <f t="shared" si="163"/>
        <v>0.310077773124188</v>
      </c>
      <c r="W94">
        <f t="shared" si="164"/>
        <v>0.634510787077955</v>
      </c>
      <c r="X94">
        <v>127.20917</v>
      </c>
      <c r="Y94">
        <f t="shared" si="165"/>
        <v>3.48254532279395</v>
      </c>
      <c r="Z94">
        <f t="shared" si="166"/>
        <v>569.33002550052</v>
      </c>
      <c r="AA94">
        <f t="shared" si="167"/>
        <v>251.805746393912</v>
      </c>
      <c r="AB94">
        <v>4.01137838193116</v>
      </c>
      <c r="AC94">
        <v>455.678771077918</v>
      </c>
      <c r="AD94">
        <v>822.501376806412</v>
      </c>
      <c r="AE94">
        <f t="shared" si="168"/>
        <v>0.868166747490267</v>
      </c>
      <c r="AF94">
        <f t="shared" si="169"/>
        <v>1.24941090442673</v>
      </c>
      <c r="AG94">
        <f t="shared" si="170"/>
        <v>0.306146291659251</v>
      </c>
      <c r="AH94">
        <f t="shared" si="171"/>
        <v>0.807907981192082</v>
      </c>
    </row>
    <row r="95" spans="1:34">
      <c r="A95" s="1" t="s">
        <v>105</v>
      </c>
      <c r="B95" s="1">
        <v>2014</v>
      </c>
      <c r="C95" s="1">
        <v>428.0745</v>
      </c>
      <c r="D95">
        <v>71938</v>
      </c>
      <c r="E95">
        <v>76895</v>
      </c>
      <c r="F95">
        <v>1217.28489298246</v>
      </c>
      <c r="G95">
        <v>81558.9649122807</v>
      </c>
      <c r="H95">
        <v>71303.1052631579</v>
      </c>
      <c r="I95">
        <f t="shared" si="120"/>
        <v>0.351663363661057</v>
      </c>
      <c r="J95">
        <f t="shared" si="155"/>
        <v>0.882036696730662</v>
      </c>
      <c r="K95">
        <f t="shared" si="156"/>
        <v>1.07842428062851</v>
      </c>
      <c r="L95">
        <f t="shared" si="157"/>
        <v>0.770708113673409</v>
      </c>
      <c r="M95" s="2">
        <v>380.7</v>
      </c>
      <c r="N95">
        <f t="shared" si="158"/>
        <v>1.12444050433412</v>
      </c>
      <c r="O95">
        <f t="shared" si="159"/>
        <v>188.96243761492</v>
      </c>
      <c r="P95">
        <f t="shared" si="160"/>
        <v>201.983188862621</v>
      </c>
      <c r="Q95">
        <v>2.04139047146826</v>
      </c>
      <c r="R95">
        <v>177.27208249297</v>
      </c>
      <c r="S95">
        <v>138.902953934055</v>
      </c>
      <c r="T95">
        <f t="shared" si="161"/>
        <v>0.550820884122856</v>
      </c>
      <c r="U95">
        <f t="shared" si="162"/>
        <v>1.06594583285506</v>
      </c>
      <c r="V95">
        <f t="shared" si="163"/>
        <v>1.45413170232877</v>
      </c>
      <c r="W95">
        <f t="shared" si="164"/>
        <v>1.02363280643556</v>
      </c>
      <c r="X95">
        <v>134.255</v>
      </c>
      <c r="Y95">
        <f t="shared" si="165"/>
        <v>3.18851811850583</v>
      </c>
      <c r="Z95">
        <f t="shared" si="166"/>
        <v>535.831067744218</v>
      </c>
      <c r="AA95">
        <f t="shared" si="167"/>
        <v>572.753342519832</v>
      </c>
      <c r="AB95">
        <v>3.74912398912536</v>
      </c>
      <c r="AC95">
        <v>424.352999349216</v>
      </c>
      <c r="AD95">
        <v>358.090523000227</v>
      </c>
      <c r="AE95">
        <f t="shared" si="168"/>
        <v>0.850470170566348</v>
      </c>
      <c r="AF95">
        <f t="shared" si="169"/>
        <v>1.26270126184088</v>
      </c>
      <c r="AG95">
        <f t="shared" si="170"/>
        <v>1.59946523499442</v>
      </c>
      <c r="AH95">
        <f t="shared" si="171"/>
        <v>1.23754555580055</v>
      </c>
    </row>
    <row r="96" spans="1:34">
      <c r="A96" s="1" t="s">
        <v>105</v>
      </c>
      <c r="B96" s="1">
        <v>2015</v>
      </c>
      <c r="C96" s="1">
        <v>418.7436</v>
      </c>
      <c r="D96">
        <v>55393</v>
      </c>
      <c r="E96">
        <v>50907</v>
      </c>
      <c r="F96">
        <v>1207.20128596491</v>
      </c>
      <c r="G96">
        <v>69593.4210526316</v>
      </c>
      <c r="H96">
        <v>93071.2456140351</v>
      </c>
      <c r="I96">
        <f t="shared" si="120"/>
        <v>0.346871399880344</v>
      </c>
      <c r="J96">
        <f t="shared" si="155"/>
        <v>0.795951674197879</v>
      </c>
      <c r="K96">
        <f t="shared" si="156"/>
        <v>0.546968074448154</v>
      </c>
      <c r="L96">
        <f t="shared" si="157"/>
        <v>0.563263716175459</v>
      </c>
      <c r="M96" s="2">
        <v>382.35</v>
      </c>
      <c r="N96">
        <f t="shared" si="158"/>
        <v>1.09518399372303</v>
      </c>
      <c r="O96">
        <f t="shared" si="159"/>
        <v>144.875114423957</v>
      </c>
      <c r="P96">
        <f t="shared" si="160"/>
        <v>133.14240878776</v>
      </c>
      <c r="Q96">
        <v>2.04756505260844</v>
      </c>
      <c r="R96">
        <v>151.355038626027</v>
      </c>
      <c r="S96">
        <v>230.704973155184</v>
      </c>
      <c r="T96">
        <f t="shared" si="161"/>
        <v>0.534871403635186</v>
      </c>
      <c r="U96">
        <f t="shared" si="162"/>
        <v>0.957187258112493</v>
      </c>
      <c r="V96">
        <f t="shared" si="163"/>
        <v>0.577111134479973</v>
      </c>
      <c r="W96">
        <f t="shared" si="164"/>
        <v>0.689723265409217</v>
      </c>
      <c r="X96">
        <v>135.87278</v>
      </c>
      <c r="Y96">
        <f t="shared" si="165"/>
        <v>3.08187997625426</v>
      </c>
      <c r="Z96">
        <f t="shared" si="166"/>
        <v>407.682833898004</v>
      </c>
      <c r="AA96">
        <f t="shared" si="167"/>
        <v>374.666655087207</v>
      </c>
      <c r="AB96">
        <v>3.59418405508056</v>
      </c>
      <c r="AC96">
        <v>361.637788425244</v>
      </c>
      <c r="AD96">
        <v>570.876932663049</v>
      </c>
      <c r="AE96">
        <f t="shared" si="168"/>
        <v>0.85746303723591</v>
      </c>
      <c r="AF96">
        <f t="shared" si="169"/>
        <v>1.12732365628399</v>
      </c>
      <c r="AG96">
        <f t="shared" si="170"/>
        <v>0.656300217525776</v>
      </c>
      <c r="AH96">
        <f t="shared" si="171"/>
        <v>0.880362303681893</v>
      </c>
    </row>
    <row r="97" spans="1:34">
      <c r="A97" s="1" t="s">
        <v>105</v>
      </c>
      <c r="B97" s="1">
        <v>2016</v>
      </c>
      <c r="C97" s="1">
        <v>410.7487</v>
      </c>
      <c r="D97">
        <v>47879</v>
      </c>
      <c r="E97">
        <v>40963</v>
      </c>
      <c r="F97">
        <v>1255.50161403509</v>
      </c>
      <c r="G97">
        <v>39089.0350877193</v>
      </c>
      <c r="H97">
        <v>43726.3333333333</v>
      </c>
      <c r="I97">
        <f t="shared" si="120"/>
        <v>0.327159037796761</v>
      </c>
      <c r="J97">
        <f t="shared" si="155"/>
        <v>1.22487034772169</v>
      </c>
      <c r="K97">
        <f t="shared" si="156"/>
        <v>0.93680390916229</v>
      </c>
      <c r="L97">
        <f t="shared" si="157"/>
        <v>0.829611098226913</v>
      </c>
      <c r="M97" s="2">
        <v>383</v>
      </c>
      <c r="N97">
        <f t="shared" si="158"/>
        <v>1.07245091383812</v>
      </c>
      <c r="O97">
        <f t="shared" si="159"/>
        <v>125.01044386423</v>
      </c>
      <c r="P97">
        <f t="shared" si="160"/>
        <v>106.953002610966</v>
      </c>
      <c r="Q97">
        <v>2.11113558376918</v>
      </c>
      <c r="R97">
        <v>87.6040161472796</v>
      </c>
      <c r="S97">
        <v>90.5528392530271</v>
      </c>
      <c r="T97">
        <f t="shared" si="161"/>
        <v>0.507997175588025</v>
      </c>
      <c r="U97">
        <f t="shared" si="162"/>
        <v>1.42699443886297</v>
      </c>
      <c r="V97">
        <f t="shared" si="163"/>
        <v>1.18111153104888</v>
      </c>
      <c r="W97">
        <f t="shared" si="164"/>
        <v>1.03870104849996</v>
      </c>
      <c r="X97">
        <v>143.85741</v>
      </c>
      <c r="Y97">
        <f t="shared" si="165"/>
        <v>2.85524881895204</v>
      </c>
      <c r="Z97">
        <f t="shared" si="166"/>
        <v>332.822619286695</v>
      </c>
      <c r="AA97">
        <f t="shared" si="167"/>
        <v>284.747236864615</v>
      </c>
      <c r="AB97">
        <v>3.55191905456205</v>
      </c>
      <c r="AC97">
        <v>196.988219727374</v>
      </c>
      <c r="AD97">
        <v>221.459599460646</v>
      </c>
      <c r="AE97">
        <f t="shared" si="168"/>
        <v>0.803860891842338</v>
      </c>
      <c r="AF97">
        <f t="shared" si="169"/>
        <v>1.68955595287532</v>
      </c>
      <c r="AG97">
        <f t="shared" si="170"/>
        <v>1.28577509197209</v>
      </c>
      <c r="AH97">
        <f t="shared" si="171"/>
        <v>1.25973064556325</v>
      </c>
    </row>
    <row r="98" spans="1:34">
      <c r="A98" s="1" t="s">
        <v>105</v>
      </c>
      <c r="B98" s="1">
        <v>2017</v>
      </c>
      <c r="C98" s="1">
        <v>1263.174</v>
      </c>
      <c r="D98">
        <v>35048</v>
      </c>
      <c r="E98">
        <v>35066</v>
      </c>
      <c r="F98">
        <v>2167.51248070176</v>
      </c>
      <c r="G98">
        <v>24510.3859649123</v>
      </c>
      <c r="H98">
        <v>26620.8245614035</v>
      </c>
      <c r="I98">
        <f t="shared" si="120"/>
        <v>0.582775883067134</v>
      </c>
      <c r="J98">
        <f t="shared" si="155"/>
        <v>1.42992444305744</v>
      </c>
      <c r="K98">
        <f t="shared" si="156"/>
        <v>1.31723943858752</v>
      </c>
      <c r="L98">
        <f t="shared" si="157"/>
        <v>1.1099799215707</v>
      </c>
      <c r="M98" s="2">
        <v>380</v>
      </c>
      <c r="N98">
        <f t="shared" si="158"/>
        <v>3.32414210526316</v>
      </c>
      <c r="O98">
        <f t="shared" si="159"/>
        <v>92.2315789473684</v>
      </c>
      <c r="P98">
        <f t="shared" si="160"/>
        <v>92.2789473684211</v>
      </c>
      <c r="Q98">
        <v>3.85032885480357</v>
      </c>
      <c r="R98">
        <v>53.7290690195421</v>
      </c>
      <c r="S98">
        <v>53.7571146545848</v>
      </c>
      <c r="T98">
        <f t="shared" si="161"/>
        <v>0.863339790084694</v>
      </c>
      <c r="U98">
        <f t="shared" si="162"/>
        <v>1.71660482175528</v>
      </c>
      <c r="V98">
        <f t="shared" si="163"/>
        <v>1.71659040782522</v>
      </c>
      <c r="W98">
        <f t="shared" si="164"/>
        <v>1.4321783398884</v>
      </c>
      <c r="X98">
        <v>146.54537</v>
      </c>
      <c r="Y98">
        <f t="shared" si="165"/>
        <v>8.61967867016201</v>
      </c>
      <c r="Z98">
        <f t="shared" si="166"/>
        <v>239.161428300328</v>
      </c>
      <c r="AA98">
        <f t="shared" si="167"/>
        <v>239.28425715531</v>
      </c>
      <c r="AB98">
        <v>6.88033091006649</v>
      </c>
      <c r="AC98">
        <v>109.787945817379</v>
      </c>
      <c r="AD98">
        <v>122.596740234823</v>
      </c>
      <c r="AE98">
        <f t="shared" si="168"/>
        <v>1.2528000154107</v>
      </c>
      <c r="AF98">
        <f t="shared" si="169"/>
        <v>2.17839423553974</v>
      </c>
      <c r="AG98">
        <f t="shared" si="170"/>
        <v>1.9517995070422</v>
      </c>
      <c r="AH98">
        <f t="shared" si="171"/>
        <v>1.79433125266421</v>
      </c>
    </row>
    <row r="99" spans="1:34">
      <c r="A99" s="1" t="s">
        <v>105</v>
      </c>
      <c r="B99" s="1">
        <v>2018</v>
      </c>
      <c r="C99" s="1">
        <v>1292.596</v>
      </c>
      <c r="D99">
        <v>28649</v>
      </c>
      <c r="E99">
        <v>27287</v>
      </c>
      <c r="F99">
        <v>2333.65008421053</v>
      </c>
      <c r="G99">
        <v>18784.3333333333</v>
      </c>
      <c r="H99">
        <v>23460.8070175439</v>
      </c>
      <c r="I99">
        <f t="shared" si="120"/>
        <v>0.553894522896</v>
      </c>
      <c r="J99">
        <f t="shared" si="155"/>
        <v>1.52515394034035</v>
      </c>
      <c r="K99">
        <f t="shared" si="156"/>
        <v>1.16308871982089</v>
      </c>
      <c r="L99">
        <f t="shared" si="157"/>
        <v>1.08071239435241</v>
      </c>
      <c r="M99" s="2">
        <v>382</v>
      </c>
      <c r="N99">
        <f t="shared" si="158"/>
        <v>3.38375916230366</v>
      </c>
      <c r="O99">
        <f t="shared" si="159"/>
        <v>74.9973821989529</v>
      </c>
      <c r="P99">
        <f t="shared" si="160"/>
        <v>71.4319371727749</v>
      </c>
      <c r="Q99">
        <v>4.13949989191831</v>
      </c>
      <c r="R99">
        <v>40.8039000418815</v>
      </c>
      <c r="S99">
        <v>45.646221660073</v>
      </c>
      <c r="T99">
        <f t="shared" si="161"/>
        <v>0.817431875988183</v>
      </c>
      <c r="U99">
        <f t="shared" si="162"/>
        <v>1.8379954397</v>
      </c>
      <c r="V99">
        <f t="shared" si="163"/>
        <v>1.56490361249892</v>
      </c>
      <c r="W99">
        <f t="shared" si="164"/>
        <v>1.40677697606237</v>
      </c>
      <c r="X99">
        <v>148.15102</v>
      </c>
      <c r="Y99">
        <f t="shared" si="165"/>
        <v>8.72485386870776</v>
      </c>
      <c r="Z99">
        <f t="shared" si="166"/>
        <v>193.377001386828</v>
      </c>
      <c r="AA99">
        <f t="shared" si="167"/>
        <v>184.183679599371</v>
      </c>
      <c r="AB99">
        <v>6.99408128608981</v>
      </c>
      <c r="AC99">
        <v>80.5912957990599</v>
      </c>
      <c r="AD99">
        <v>97.1179593190069</v>
      </c>
      <c r="AE99">
        <f t="shared" si="168"/>
        <v>1.24746246316299</v>
      </c>
      <c r="AF99">
        <f t="shared" si="169"/>
        <v>2.39947750522562</v>
      </c>
      <c r="AG99">
        <f t="shared" si="170"/>
        <v>1.89649454015375</v>
      </c>
      <c r="AH99">
        <f t="shared" si="171"/>
        <v>1.84781150284745</v>
      </c>
    </row>
    <row r="100" spans="1:34">
      <c r="A100" s="1" t="s">
        <v>105</v>
      </c>
      <c r="B100" s="1">
        <v>2019</v>
      </c>
      <c r="C100" s="1">
        <v>1437.479</v>
      </c>
      <c r="D100">
        <v>25812</v>
      </c>
      <c r="E100">
        <v>31808</v>
      </c>
      <c r="F100" s="4">
        <v>2428.92643508772</v>
      </c>
      <c r="G100">
        <v>16248.1052631579</v>
      </c>
      <c r="H100">
        <v>21476.7894736842</v>
      </c>
      <c r="I100">
        <f t="shared" si="120"/>
        <v>0.591816606396351</v>
      </c>
      <c r="J100">
        <f t="shared" si="155"/>
        <v>1.58861600057011</v>
      </c>
      <c r="K100">
        <f t="shared" si="156"/>
        <v>1.48104073185495</v>
      </c>
      <c r="L100">
        <f t="shared" si="157"/>
        <v>1.22049111294047</v>
      </c>
      <c r="M100" s="2">
        <v>383</v>
      </c>
      <c r="N100">
        <f t="shared" si="158"/>
        <v>3.7532088772846</v>
      </c>
      <c r="O100">
        <f t="shared" si="159"/>
        <v>67.3942558746736</v>
      </c>
      <c r="P100">
        <f t="shared" si="160"/>
        <v>83.0496083550914</v>
      </c>
      <c r="Q100">
        <v>4.25522437737024</v>
      </c>
      <c r="R100">
        <v>33.0439687820845</v>
      </c>
      <c r="S100">
        <v>40.9597406280486</v>
      </c>
      <c r="T100">
        <f t="shared" si="161"/>
        <v>0.882023729992848</v>
      </c>
      <c r="U100">
        <f t="shared" si="162"/>
        <v>2.03953273043924</v>
      </c>
      <c r="V100">
        <f t="shared" si="163"/>
        <v>2.02759116834398</v>
      </c>
      <c r="W100">
        <f t="shared" si="164"/>
        <v>1.64971587625869</v>
      </c>
      <c r="X100">
        <v>147.1</v>
      </c>
      <c r="Y100">
        <f t="shared" si="165"/>
        <v>9.77212100611829</v>
      </c>
      <c r="Z100">
        <f t="shared" si="166"/>
        <v>175.472467709041</v>
      </c>
      <c r="AA100">
        <f t="shared" si="167"/>
        <v>216.233854520734</v>
      </c>
      <c r="AB100">
        <v>7.43170449759887</v>
      </c>
      <c r="AC100">
        <v>70.4923095860377</v>
      </c>
      <c r="AD100">
        <v>89.7284566406211</v>
      </c>
      <c r="AE100">
        <f t="shared" si="168"/>
        <v>1.31492324664895</v>
      </c>
      <c r="AF100">
        <f t="shared" si="169"/>
        <v>2.48924270944581</v>
      </c>
      <c r="AG100">
        <f t="shared" si="170"/>
        <v>2.40986931700821</v>
      </c>
      <c r="AH100">
        <f t="shared" si="171"/>
        <v>2.07134509103432</v>
      </c>
    </row>
    <row r="101" spans="1:24">
      <c r="A101" s="1" t="s">
        <v>105</v>
      </c>
      <c r="B101" s="1">
        <v>2020</v>
      </c>
      <c r="C101" s="1"/>
      <c r="M101" s="2">
        <v>384</v>
      </c>
      <c r="X101">
        <v>155.03</v>
      </c>
    </row>
    <row r="102" spans="1:34">
      <c r="A102" s="1" t="s">
        <v>109</v>
      </c>
      <c r="B102" s="1">
        <v>2011</v>
      </c>
      <c r="C102" s="1">
        <v>523.8253</v>
      </c>
      <c r="D102">
        <v>43616</v>
      </c>
      <c r="E102">
        <v>58812</v>
      </c>
      <c r="F102">
        <v>1075.78372192982</v>
      </c>
      <c r="G102">
        <v>97228.8771929825</v>
      </c>
      <c r="H102">
        <v>71289.701754386</v>
      </c>
      <c r="I102">
        <f t="shared" si="120"/>
        <v>0.486924359721972</v>
      </c>
      <c r="J102">
        <f t="shared" ref="J102:J110" si="172">D102/G102</f>
        <v>0.448591007725306</v>
      </c>
      <c r="K102">
        <f t="shared" ref="K102:K110" si="173">E102/H102</f>
        <v>0.824971890086238</v>
      </c>
      <c r="L102">
        <f t="shared" ref="L102:L110" si="174">AVERAGE(I102:K102)</f>
        <v>0.586829085844505</v>
      </c>
      <c r="M102" s="2">
        <v>734.8</v>
      </c>
      <c r="N102">
        <f t="shared" ref="N102:N110" si="175">C102/$M102</f>
        <v>0.712881464344039</v>
      </c>
      <c r="O102">
        <f t="shared" ref="O102:O110" si="176">D102/$M102</f>
        <v>59.3576483396843</v>
      </c>
      <c r="P102">
        <f t="shared" ref="P102:P110" si="177">E102/$M102</f>
        <v>80.0381056069679</v>
      </c>
      <c r="Q102">
        <v>1.86188110077612</v>
      </c>
      <c r="R102">
        <v>211.870055386791</v>
      </c>
      <c r="S102">
        <v>160.820245361298</v>
      </c>
      <c r="T102">
        <f t="shared" ref="T102:T110" si="178">N102/Q102</f>
        <v>0.382882378497142</v>
      </c>
      <c r="U102">
        <f t="shared" ref="U102:U110" si="179">O102/R102</f>
        <v>0.280160630681484</v>
      </c>
      <c r="V102">
        <f t="shared" ref="V102:V110" si="180">P102/S102</f>
        <v>0.49768675223169</v>
      </c>
      <c r="W102">
        <f t="shared" ref="W102:W110" si="181">AVERAGE(T102:V102)</f>
        <v>0.386909920470105</v>
      </c>
      <c r="X102">
        <v>258.51998</v>
      </c>
      <c r="Y102">
        <f t="shared" ref="Y102:Y110" si="182">C102/$X102</f>
        <v>2.02624686881068</v>
      </c>
      <c r="Z102">
        <f t="shared" ref="Z102:Z110" si="183">D102/$X102</f>
        <v>168.71423245507</v>
      </c>
      <c r="AA102">
        <f t="shared" ref="AA102:AA110" si="184">E102/$X102</f>
        <v>227.49498897532</v>
      </c>
      <c r="AB102">
        <v>4.16631478580653</v>
      </c>
      <c r="AC102">
        <v>592.635349194472</v>
      </c>
      <c r="AD102">
        <v>501.680671453495</v>
      </c>
      <c r="AE102">
        <f t="shared" ref="AE102:AE110" si="185">Y102/AB102</f>
        <v>0.486340320638646</v>
      </c>
      <c r="AF102">
        <f t="shared" ref="AF102:AF110" si="186">Z102/AC102</f>
        <v>0.284684726762235</v>
      </c>
      <c r="AG102">
        <f t="shared" ref="AG102:AG110" si="187">AA102/AD102</f>
        <v>0.453465724155188</v>
      </c>
      <c r="AH102">
        <f t="shared" ref="AH102:AH110" si="188">AVERAGE(AE102:AG102)</f>
        <v>0.40816359051869</v>
      </c>
    </row>
    <row r="103" spans="1:34">
      <c r="A103" s="1" t="s">
        <v>109</v>
      </c>
      <c r="B103" s="1">
        <v>2012</v>
      </c>
      <c r="C103" s="1">
        <v>711.952</v>
      </c>
      <c r="D103">
        <v>44476</v>
      </c>
      <c r="E103">
        <v>47863</v>
      </c>
      <c r="F103">
        <v>1134.46881754386</v>
      </c>
      <c r="G103">
        <v>90106.7894736842</v>
      </c>
      <c r="H103">
        <v>140930.631578947</v>
      </c>
      <c r="I103">
        <f t="shared" si="120"/>
        <v>0.627564185978585</v>
      </c>
      <c r="J103">
        <f t="shared" si="172"/>
        <v>0.493592106208481</v>
      </c>
      <c r="K103">
        <f t="shared" si="173"/>
        <v>0.339620985613676</v>
      </c>
      <c r="L103">
        <f t="shared" si="174"/>
        <v>0.486925759266914</v>
      </c>
      <c r="M103" s="2">
        <v>744.4</v>
      </c>
      <c r="N103">
        <f t="shared" si="175"/>
        <v>0.956410531972058</v>
      </c>
      <c r="O103">
        <f t="shared" si="176"/>
        <v>59.7474476088125</v>
      </c>
      <c r="P103">
        <f t="shared" si="177"/>
        <v>64.2974207415368</v>
      </c>
      <c r="Q103">
        <v>1.9581467365227</v>
      </c>
      <c r="R103">
        <v>195.230062904204</v>
      </c>
      <c r="S103">
        <v>317.051546791206</v>
      </c>
      <c r="T103">
        <f t="shared" si="178"/>
        <v>0.488426385077996</v>
      </c>
      <c r="U103">
        <f t="shared" si="179"/>
        <v>0.306036102842058</v>
      </c>
      <c r="V103">
        <f t="shared" si="180"/>
        <v>0.20279800364412</v>
      </c>
      <c r="W103">
        <f t="shared" si="181"/>
        <v>0.332420163854725</v>
      </c>
      <c r="X103">
        <v>281.24212</v>
      </c>
      <c r="Y103">
        <f t="shared" si="182"/>
        <v>2.53145581465536</v>
      </c>
      <c r="Z103">
        <f t="shared" si="183"/>
        <v>158.141319657241</v>
      </c>
      <c r="AA103">
        <f t="shared" si="184"/>
        <v>170.184323742119</v>
      </c>
      <c r="AB103">
        <v>4.02494890271734</v>
      </c>
      <c r="AC103">
        <v>496.862341390914</v>
      </c>
      <c r="AD103">
        <v>1027.71691301842</v>
      </c>
      <c r="AE103">
        <f t="shared" si="185"/>
        <v>0.628941106046418</v>
      </c>
      <c r="AF103">
        <f t="shared" si="186"/>
        <v>0.318279946945748</v>
      </c>
      <c r="AG103">
        <f t="shared" si="187"/>
        <v>0.165594553895474</v>
      </c>
      <c r="AH103">
        <f t="shared" si="188"/>
        <v>0.370938535629213</v>
      </c>
    </row>
    <row r="104" spans="1:34">
      <c r="A104" s="1" t="s">
        <v>109</v>
      </c>
      <c r="B104" s="1">
        <v>2013</v>
      </c>
      <c r="C104" s="1">
        <v>622.1146</v>
      </c>
      <c r="D104">
        <v>40689</v>
      </c>
      <c r="E104">
        <v>54621</v>
      </c>
      <c r="F104">
        <v>1211.69344912281</v>
      </c>
      <c r="G104">
        <v>85260.0350877193</v>
      </c>
      <c r="H104">
        <v>108169.385964912</v>
      </c>
      <c r="I104">
        <f t="shared" si="120"/>
        <v>0.51342573523887</v>
      </c>
      <c r="J104">
        <f t="shared" si="172"/>
        <v>0.477234145612741</v>
      </c>
      <c r="K104">
        <f t="shared" si="173"/>
        <v>0.504958029601072</v>
      </c>
      <c r="L104">
        <f t="shared" si="174"/>
        <v>0.498539303484228</v>
      </c>
      <c r="M104" s="2">
        <v>754.3</v>
      </c>
      <c r="N104">
        <f t="shared" si="175"/>
        <v>0.824757523531751</v>
      </c>
      <c r="O104">
        <f t="shared" si="176"/>
        <v>53.9427283574175</v>
      </c>
      <c r="P104">
        <f t="shared" si="177"/>
        <v>72.4128330902824</v>
      </c>
      <c r="Q104">
        <v>2.07405146424946</v>
      </c>
      <c r="R104">
        <v>186.233604680522</v>
      </c>
      <c r="S104">
        <v>273.216385782665</v>
      </c>
      <c r="T104">
        <f t="shared" si="178"/>
        <v>0.397655283751703</v>
      </c>
      <c r="U104">
        <f t="shared" si="179"/>
        <v>0.28965088470448</v>
      </c>
      <c r="V104">
        <f t="shared" si="180"/>
        <v>0.265038397616036</v>
      </c>
      <c r="W104">
        <f t="shared" si="181"/>
        <v>0.31744818869074</v>
      </c>
      <c r="X104">
        <v>301.2985</v>
      </c>
      <c r="Y104">
        <f t="shared" si="182"/>
        <v>2.06477828465791</v>
      </c>
      <c r="Z104">
        <f t="shared" si="183"/>
        <v>135.045478155384</v>
      </c>
      <c r="AA104">
        <f t="shared" si="184"/>
        <v>181.2853366346</v>
      </c>
      <c r="AB104">
        <v>4.01137838193116</v>
      </c>
      <c r="AC104">
        <v>455.678771077918</v>
      </c>
      <c r="AD104">
        <v>822.501376806412</v>
      </c>
      <c r="AE104">
        <f t="shared" si="185"/>
        <v>0.514730371474924</v>
      </c>
      <c r="AF104">
        <f t="shared" si="186"/>
        <v>0.296361135797332</v>
      </c>
      <c r="AG104">
        <f t="shared" si="187"/>
        <v>0.220407335168836</v>
      </c>
      <c r="AH104">
        <f t="shared" si="188"/>
        <v>0.343832947480364</v>
      </c>
    </row>
    <row r="105" spans="1:34">
      <c r="A105" s="1" t="s">
        <v>109</v>
      </c>
      <c r="B105" s="1">
        <v>2014</v>
      </c>
      <c r="C105" s="1">
        <v>675.6418</v>
      </c>
      <c r="D105">
        <v>39803</v>
      </c>
      <c r="E105">
        <v>63451</v>
      </c>
      <c r="F105">
        <v>1217.28489298246</v>
      </c>
      <c r="G105">
        <v>81558.9649122807</v>
      </c>
      <c r="H105">
        <v>71303.1052631579</v>
      </c>
      <c r="I105">
        <f t="shared" si="120"/>
        <v>0.55503999424869</v>
      </c>
      <c r="J105">
        <f t="shared" si="172"/>
        <v>0.488027282381641</v>
      </c>
      <c r="K105">
        <f t="shared" si="173"/>
        <v>0.889877092530849</v>
      </c>
      <c r="L105">
        <f t="shared" si="174"/>
        <v>0.644314789720393</v>
      </c>
      <c r="M105" s="2">
        <v>768.4</v>
      </c>
      <c r="N105">
        <f t="shared" si="175"/>
        <v>0.879283966684019</v>
      </c>
      <c r="O105">
        <f t="shared" si="176"/>
        <v>51.7998438313378</v>
      </c>
      <c r="P105">
        <f t="shared" si="177"/>
        <v>82.5754815200416</v>
      </c>
      <c r="Q105">
        <v>2.04139047146826</v>
      </c>
      <c r="R105">
        <v>177.27208249297</v>
      </c>
      <c r="S105">
        <v>138.902953934055</v>
      </c>
      <c r="T105">
        <f t="shared" si="178"/>
        <v>0.430727966537238</v>
      </c>
      <c r="U105">
        <f t="shared" si="179"/>
        <v>0.292205310068448</v>
      </c>
      <c r="V105">
        <f t="shared" si="180"/>
        <v>0.594483264619737</v>
      </c>
      <c r="W105">
        <f t="shared" si="181"/>
        <v>0.439138847075141</v>
      </c>
      <c r="X105">
        <v>313.33822</v>
      </c>
      <c r="Y105">
        <f t="shared" si="182"/>
        <v>2.15626998838507</v>
      </c>
      <c r="Z105">
        <f t="shared" si="183"/>
        <v>127.028869954007</v>
      </c>
      <c r="AA105">
        <f t="shared" si="184"/>
        <v>202.500033350544</v>
      </c>
      <c r="AB105">
        <v>3.74912398912536</v>
      </c>
      <c r="AC105">
        <v>424.352999349216</v>
      </c>
      <c r="AD105">
        <v>358.090523000227</v>
      </c>
      <c r="AE105">
        <f t="shared" si="185"/>
        <v>0.575139684534178</v>
      </c>
      <c r="AF105">
        <f t="shared" si="186"/>
        <v>0.299347171220228</v>
      </c>
      <c r="AG105">
        <f t="shared" si="187"/>
        <v>0.565499560429349</v>
      </c>
      <c r="AH105">
        <f t="shared" si="188"/>
        <v>0.479995472061251</v>
      </c>
    </row>
    <row r="106" spans="1:34">
      <c r="A106" s="1" t="s">
        <v>109</v>
      </c>
      <c r="B106" s="1">
        <v>2015</v>
      </c>
      <c r="C106" s="1">
        <v>663.4513</v>
      </c>
      <c r="D106">
        <v>32712</v>
      </c>
      <c r="E106">
        <v>50879</v>
      </c>
      <c r="F106">
        <v>1207.20128596491</v>
      </c>
      <c r="G106">
        <v>69593.4210526316</v>
      </c>
      <c r="H106">
        <v>93071.2456140351</v>
      </c>
      <c r="I106">
        <f t="shared" si="120"/>
        <v>0.549578026227586</v>
      </c>
      <c r="J106">
        <f t="shared" si="172"/>
        <v>0.470044430999603</v>
      </c>
      <c r="K106">
        <f t="shared" si="173"/>
        <v>0.546667229651082</v>
      </c>
      <c r="L106">
        <f t="shared" si="174"/>
        <v>0.522096562292757</v>
      </c>
      <c r="M106" s="2">
        <v>774.36</v>
      </c>
      <c r="N106">
        <f t="shared" si="175"/>
        <v>0.856773722816261</v>
      </c>
      <c r="O106">
        <f t="shared" si="176"/>
        <v>42.2439175577251</v>
      </c>
      <c r="P106">
        <f t="shared" si="177"/>
        <v>65.704581848236</v>
      </c>
      <c r="Q106">
        <v>2.04756505260844</v>
      </c>
      <c r="R106">
        <v>151.355038626027</v>
      </c>
      <c r="S106">
        <v>230.704973155184</v>
      </c>
      <c r="T106">
        <f t="shared" si="178"/>
        <v>0.418435410257075</v>
      </c>
      <c r="U106">
        <f t="shared" si="179"/>
        <v>0.279104798500318</v>
      </c>
      <c r="V106">
        <f t="shared" si="180"/>
        <v>0.284799156904345</v>
      </c>
      <c r="W106">
        <f t="shared" si="181"/>
        <v>0.327446455220579</v>
      </c>
      <c r="X106">
        <v>332.06328</v>
      </c>
      <c r="Y106">
        <f t="shared" si="182"/>
        <v>1.9979664719327</v>
      </c>
      <c r="Z106">
        <f t="shared" si="183"/>
        <v>98.5113439823879</v>
      </c>
      <c r="AA106">
        <f t="shared" si="184"/>
        <v>153.220795747124</v>
      </c>
      <c r="AB106">
        <v>3.59418405508056</v>
      </c>
      <c r="AC106">
        <v>361.637788425244</v>
      </c>
      <c r="AD106">
        <v>570.876932663049</v>
      </c>
      <c r="AE106">
        <f t="shared" si="185"/>
        <v>0.555888747296753</v>
      </c>
      <c r="AF106">
        <f t="shared" si="186"/>
        <v>0.27240334703781</v>
      </c>
      <c r="AG106">
        <f t="shared" si="187"/>
        <v>0.268395492934656</v>
      </c>
      <c r="AH106">
        <f t="shared" si="188"/>
        <v>0.36556252908974</v>
      </c>
    </row>
    <row r="107" spans="1:34">
      <c r="A107" s="1" t="s">
        <v>109</v>
      </c>
      <c r="B107" s="1">
        <v>2016</v>
      </c>
      <c r="C107" s="1">
        <v>675.1606</v>
      </c>
      <c r="D107">
        <v>21832</v>
      </c>
      <c r="E107">
        <v>13390</v>
      </c>
      <c r="F107">
        <v>1255.50161403509</v>
      </c>
      <c r="G107">
        <v>39089.0350877193</v>
      </c>
      <c r="H107">
        <v>43726.3333333333</v>
      </c>
      <c r="I107">
        <f t="shared" si="120"/>
        <v>0.537761634435566</v>
      </c>
      <c r="J107">
        <f t="shared" si="172"/>
        <v>0.558519798480751</v>
      </c>
      <c r="K107">
        <f t="shared" si="173"/>
        <v>0.306222794807096</v>
      </c>
      <c r="L107">
        <f t="shared" si="174"/>
        <v>0.467501409241138</v>
      </c>
      <c r="M107" s="2">
        <v>780</v>
      </c>
      <c r="N107">
        <f t="shared" si="175"/>
        <v>0.865590512820513</v>
      </c>
      <c r="O107">
        <f t="shared" si="176"/>
        <v>27.9897435897436</v>
      </c>
      <c r="P107">
        <f t="shared" si="177"/>
        <v>17.1666666666667</v>
      </c>
      <c r="Q107">
        <v>2.11113558376918</v>
      </c>
      <c r="R107">
        <v>87.6040161472796</v>
      </c>
      <c r="S107">
        <v>90.5528392530271</v>
      </c>
      <c r="T107">
        <f t="shared" si="178"/>
        <v>0.410011805719794</v>
      </c>
      <c r="U107">
        <f t="shared" si="179"/>
        <v>0.319502972816764</v>
      </c>
      <c r="V107">
        <f t="shared" si="180"/>
        <v>0.189576238672083</v>
      </c>
      <c r="W107">
        <f t="shared" si="181"/>
        <v>0.30636367240288</v>
      </c>
      <c r="X107">
        <v>354.468</v>
      </c>
      <c r="Y107">
        <f t="shared" si="182"/>
        <v>1.90471523522575</v>
      </c>
      <c r="Z107">
        <f t="shared" si="183"/>
        <v>61.5908911382692</v>
      </c>
      <c r="AA107">
        <f t="shared" si="184"/>
        <v>37.774919033594</v>
      </c>
      <c r="AB107">
        <v>3.55191905456205</v>
      </c>
      <c r="AC107">
        <v>196.988219727374</v>
      </c>
      <c r="AD107">
        <v>221.459599460646</v>
      </c>
      <c r="AE107">
        <f t="shared" si="185"/>
        <v>0.536249617732518</v>
      </c>
      <c r="AF107">
        <f t="shared" si="186"/>
        <v>0.312662814169848</v>
      </c>
      <c r="AG107">
        <f t="shared" si="187"/>
        <v>0.170572506793984</v>
      </c>
      <c r="AH107">
        <f t="shared" si="188"/>
        <v>0.339828312898784</v>
      </c>
    </row>
    <row r="108" spans="1:34">
      <c r="A108" s="1" t="s">
        <v>109</v>
      </c>
      <c r="B108" s="1">
        <v>2017</v>
      </c>
      <c r="C108" s="1">
        <v>2210.391</v>
      </c>
      <c r="D108">
        <v>12562</v>
      </c>
      <c r="E108">
        <v>12161</v>
      </c>
      <c r="F108">
        <v>2167.51248070176</v>
      </c>
      <c r="G108">
        <v>24510.3859649123</v>
      </c>
      <c r="H108">
        <v>26620.8245614035</v>
      </c>
      <c r="I108">
        <f t="shared" si="120"/>
        <v>1.01978236327588</v>
      </c>
      <c r="J108">
        <f t="shared" si="172"/>
        <v>0.51251742905979</v>
      </c>
      <c r="K108">
        <f t="shared" si="173"/>
        <v>0.456822814483055</v>
      </c>
      <c r="L108">
        <f t="shared" si="174"/>
        <v>0.663040868939575</v>
      </c>
      <c r="M108" s="2">
        <v>778</v>
      </c>
      <c r="N108">
        <f t="shared" si="175"/>
        <v>2.84111953727506</v>
      </c>
      <c r="O108">
        <f t="shared" si="176"/>
        <v>16.146529562982</v>
      </c>
      <c r="P108">
        <f t="shared" si="177"/>
        <v>15.6311053984576</v>
      </c>
      <c r="Q108">
        <v>3.85032885480357</v>
      </c>
      <c r="R108">
        <v>53.7290690195421</v>
      </c>
      <c r="S108">
        <v>53.7571146545848</v>
      </c>
      <c r="T108">
        <f t="shared" si="178"/>
        <v>0.737890098330317</v>
      </c>
      <c r="U108">
        <f t="shared" si="179"/>
        <v>0.300517575636928</v>
      </c>
      <c r="V108">
        <f t="shared" si="180"/>
        <v>0.290772774894912</v>
      </c>
      <c r="W108">
        <f t="shared" si="181"/>
        <v>0.443060149620719</v>
      </c>
      <c r="X108">
        <v>364.34034</v>
      </c>
      <c r="Y108">
        <f t="shared" si="182"/>
        <v>6.06683026095875</v>
      </c>
      <c r="Z108">
        <f t="shared" si="183"/>
        <v>34.4787513784502</v>
      </c>
      <c r="AA108">
        <f t="shared" si="184"/>
        <v>33.3781321058217</v>
      </c>
      <c r="AB108">
        <v>6.88033091006649</v>
      </c>
      <c r="AC108">
        <v>109.787945817379</v>
      </c>
      <c r="AD108">
        <v>122.596740234823</v>
      </c>
      <c r="AE108">
        <f t="shared" si="185"/>
        <v>0.881764313411507</v>
      </c>
      <c r="AF108">
        <f t="shared" si="186"/>
        <v>0.314048606354308</v>
      </c>
      <c r="AG108">
        <f t="shared" si="187"/>
        <v>0.272259540032539</v>
      </c>
      <c r="AH108">
        <f t="shared" si="188"/>
        <v>0.489357486599451</v>
      </c>
    </row>
    <row r="109" spans="1:34">
      <c r="A109" s="1" t="s">
        <v>109</v>
      </c>
      <c r="B109" s="1">
        <v>2018</v>
      </c>
      <c r="C109" s="1">
        <v>2497.795</v>
      </c>
      <c r="D109">
        <v>11504</v>
      </c>
      <c r="E109">
        <v>19408</v>
      </c>
      <c r="F109">
        <v>2333.65008421053</v>
      </c>
      <c r="G109">
        <v>18784.3333333333</v>
      </c>
      <c r="H109">
        <v>23460.8070175439</v>
      </c>
      <c r="I109">
        <f t="shared" si="120"/>
        <v>1.07033827260568</v>
      </c>
      <c r="J109">
        <f t="shared" si="172"/>
        <v>0.612425247990347</v>
      </c>
      <c r="K109">
        <f t="shared" si="173"/>
        <v>0.827252020166519</v>
      </c>
      <c r="L109">
        <f t="shared" si="174"/>
        <v>0.836671846920849</v>
      </c>
      <c r="M109" s="2">
        <v>783</v>
      </c>
      <c r="N109">
        <f t="shared" si="175"/>
        <v>3.1900319284802</v>
      </c>
      <c r="O109">
        <f t="shared" si="176"/>
        <v>14.6922094508301</v>
      </c>
      <c r="P109">
        <f t="shared" si="177"/>
        <v>24.786717752235</v>
      </c>
      <c r="Q109">
        <v>4.13949989191831</v>
      </c>
      <c r="R109">
        <v>40.8039000418815</v>
      </c>
      <c r="S109">
        <v>45.646221660073</v>
      </c>
      <c r="T109">
        <f t="shared" si="178"/>
        <v>0.770632204800443</v>
      </c>
      <c r="U109">
        <f t="shared" si="179"/>
        <v>0.360068754108061</v>
      </c>
      <c r="V109">
        <f t="shared" si="180"/>
        <v>0.543017950901204</v>
      </c>
      <c r="W109">
        <f t="shared" si="181"/>
        <v>0.557906303269903</v>
      </c>
      <c r="X109">
        <v>367.64121</v>
      </c>
      <c r="Y109">
        <f t="shared" si="182"/>
        <v>6.7941104861449</v>
      </c>
      <c r="Z109">
        <f t="shared" si="183"/>
        <v>31.2913778082713</v>
      </c>
      <c r="AA109">
        <f t="shared" si="184"/>
        <v>52.7905998350947</v>
      </c>
      <c r="AB109">
        <v>6.99408128608981</v>
      </c>
      <c r="AC109">
        <v>80.5912957990599</v>
      </c>
      <c r="AD109">
        <v>97.1179593190069</v>
      </c>
      <c r="AE109">
        <f t="shared" si="185"/>
        <v>0.971408567935488</v>
      </c>
      <c r="AF109">
        <f t="shared" si="186"/>
        <v>0.388272424435149</v>
      </c>
      <c r="AG109">
        <f t="shared" si="187"/>
        <v>0.543571963468584</v>
      </c>
      <c r="AH109">
        <f t="shared" si="188"/>
        <v>0.634417651946407</v>
      </c>
    </row>
    <row r="110" spans="1:34">
      <c r="A110" s="1" t="s">
        <v>109</v>
      </c>
      <c r="B110" s="1">
        <v>2019</v>
      </c>
      <c r="C110" s="1">
        <v>2679.985</v>
      </c>
      <c r="D110">
        <v>9248</v>
      </c>
      <c r="E110">
        <v>15996</v>
      </c>
      <c r="F110" s="4">
        <v>2428.92643508772</v>
      </c>
      <c r="G110">
        <v>16248.1052631579</v>
      </c>
      <c r="H110">
        <v>21476.7894736842</v>
      </c>
      <c r="I110">
        <f t="shared" si="120"/>
        <v>1.10336194677844</v>
      </c>
      <c r="J110">
        <f t="shared" si="172"/>
        <v>0.569174057541932</v>
      </c>
      <c r="K110">
        <f t="shared" si="173"/>
        <v>0.744804060197177</v>
      </c>
      <c r="L110">
        <f t="shared" si="174"/>
        <v>0.805780021505849</v>
      </c>
      <c r="M110" s="2">
        <v>787</v>
      </c>
      <c r="N110">
        <f t="shared" si="175"/>
        <v>3.40531766200762</v>
      </c>
      <c r="O110">
        <f t="shared" si="176"/>
        <v>11.7509529860229</v>
      </c>
      <c r="P110">
        <f t="shared" si="177"/>
        <v>20.3252858958069</v>
      </c>
      <c r="Q110">
        <v>4.25522437737024</v>
      </c>
      <c r="R110">
        <v>33.0439687820845</v>
      </c>
      <c r="S110">
        <v>40.9597406280486</v>
      </c>
      <c r="T110">
        <f t="shared" si="178"/>
        <v>0.800267473583176</v>
      </c>
      <c r="U110">
        <f t="shared" si="179"/>
        <v>0.355615666614293</v>
      </c>
      <c r="V110">
        <f t="shared" si="180"/>
        <v>0.496225942453562</v>
      </c>
      <c r="W110">
        <f t="shared" si="181"/>
        <v>0.550703027550344</v>
      </c>
      <c r="X110">
        <v>358.8</v>
      </c>
      <c r="Y110">
        <f t="shared" si="182"/>
        <v>7.46930044593088</v>
      </c>
      <c r="Z110">
        <f t="shared" si="183"/>
        <v>25.7748049052397</v>
      </c>
      <c r="AA110">
        <f t="shared" si="184"/>
        <v>44.5819397993311</v>
      </c>
      <c r="AB110">
        <v>7.43170449759887</v>
      </c>
      <c r="AC110">
        <v>70.4923095860377</v>
      </c>
      <c r="AD110">
        <v>89.7284566406211</v>
      </c>
      <c r="AE110">
        <f t="shared" si="185"/>
        <v>1.00505885942372</v>
      </c>
      <c r="AF110">
        <f t="shared" si="186"/>
        <v>0.365639955005033</v>
      </c>
      <c r="AG110">
        <f t="shared" si="187"/>
        <v>0.496853968834992</v>
      </c>
      <c r="AH110">
        <f t="shared" si="188"/>
        <v>0.62251759442125</v>
      </c>
    </row>
    <row r="111" spans="1:24">
      <c r="A111" s="1" t="s">
        <v>109</v>
      </c>
      <c r="B111" s="1">
        <v>2020</v>
      </c>
      <c r="C111" s="1"/>
      <c r="M111" s="2">
        <v>791</v>
      </c>
      <c r="X111" s="7">
        <v>369.99</v>
      </c>
    </row>
    <row r="112" spans="1:34">
      <c r="A112" s="1" t="s">
        <v>113</v>
      </c>
      <c r="B112" s="1">
        <v>2011</v>
      </c>
      <c r="C112" s="1">
        <v>486.6738</v>
      </c>
      <c r="D112">
        <v>48812</v>
      </c>
      <c r="E112">
        <v>27615</v>
      </c>
      <c r="F112">
        <v>1075.78372192982</v>
      </c>
      <c r="G112">
        <v>97228.8771929825</v>
      </c>
      <c r="H112">
        <v>71289.701754386</v>
      </c>
      <c r="I112">
        <f t="shared" si="120"/>
        <v>0.452390001892729</v>
      </c>
      <c r="J112">
        <f t="shared" ref="J112:J120" si="189">D112/G112</f>
        <v>0.502031921063087</v>
      </c>
      <c r="K112">
        <f t="shared" ref="K112:K120" si="190">E112/H112</f>
        <v>0.387363101828393</v>
      </c>
      <c r="L112">
        <f t="shared" ref="L112:L120" si="191">AVERAGE(I112:K112)</f>
        <v>0.44726167492807</v>
      </c>
      <c r="M112" s="2">
        <v>424.9</v>
      </c>
      <c r="N112">
        <f t="shared" ref="N112:N120" si="192">C112/$M112</f>
        <v>1.1453843257237</v>
      </c>
      <c r="O112">
        <f t="shared" ref="O112:O120" si="193">D112/$M112</f>
        <v>114.878795010591</v>
      </c>
      <c r="P112">
        <f t="shared" ref="P112:P120" si="194">E112/$M112</f>
        <v>64.9917627677101</v>
      </c>
      <c r="Q112">
        <v>1.86188110077612</v>
      </c>
      <c r="R112">
        <v>211.870055386791</v>
      </c>
      <c r="S112">
        <v>160.820245361298</v>
      </c>
      <c r="T112">
        <f t="shared" ref="T112:T120" si="195">N112/Q112</f>
        <v>0.615175869848105</v>
      </c>
      <c r="U112">
        <f t="shared" ref="U112:U120" si="196">O112/R112</f>
        <v>0.542213456266235</v>
      </c>
      <c r="V112">
        <f t="shared" ref="V112:V120" si="197">P112/S112</f>
        <v>0.404126747983128</v>
      </c>
      <c r="W112">
        <f t="shared" ref="W112:W120" si="198">AVERAGE(T112:V112)</f>
        <v>0.52050535803249</v>
      </c>
      <c r="X112">
        <v>161.14156</v>
      </c>
      <c r="Y112">
        <f t="shared" ref="Y112:Y120" si="199">C112/$X112</f>
        <v>3.02016314102954</v>
      </c>
      <c r="Z112">
        <f t="shared" ref="Z112:Z120" si="200">D112/$X112</f>
        <v>302.91378586629</v>
      </c>
      <c r="AA112">
        <f t="shared" ref="AA112:AA120" si="201">E112/$X112</f>
        <v>171.37106032733</v>
      </c>
      <c r="AB112">
        <v>4.16631478580653</v>
      </c>
      <c r="AC112">
        <v>592.635349194472</v>
      </c>
      <c r="AD112">
        <v>501.680671453495</v>
      </c>
      <c r="AE112">
        <f t="shared" ref="AE112:AE120" si="202">Y112/AB112</f>
        <v>0.724900372703088</v>
      </c>
      <c r="AF112">
        <f t="shared" ref="AF112:AF120" si="203">Z112/AC112</f>
        <v>0.511130134707658</v>
      </c>
      <c r="AG112">
        <f t="shared" ref="AG112:AG120" si="204">AA112/AD112</f>
        <v>0.341593906400309</v>
      </c>
      <c r="AH112">
        <f t="shared" ref="AH112:AH120" si="205">AVERAGE(AE112:AG112)</f>
        <v>0.525874804603685</v>
      </c>
    </row>
    <row r="113" spans="1:34">
      <c r="A113" s="1" t="s">
        <v>113</v>
      </c>
      <c r="B113" s="1">
        <v>2012</v>
      </c>
      <c r="C113" s="1">
        <v>574.8463</v>
      </c>
      <c r="D113">
        <v>51098</v>
      </c>
      <c r="E113">
        <v>26360</v>
      </c>
      <c r="F113">
        <v>1134.46881754386</v>
      </c>
      <c r="G113">
        <v>90106.7894736842</v>
      </c>
      <c r="H113">
        <v>140930.631578947</v>
      </c>
      <c r="I113">
        <f t="shared" si="120"/>
        <v>0.506709652226978</v>
      </c>
      <c r="J113">
        <f t="shared" si="189"/>
        <v>0.56708268376295</v>
      </c>
      <c r="K113">
        <f t="shared" si="190"/>
        <v>0.187042374710664</v>
      </c>
      <c r="L113">
        <f t="shared" si="191"/>
        <v>0.420278236900197</v>
      </c>
      <c r="M113" s="2">
        <v>433.2</v>
      </c>
      <c r="N113">
        <f t="shared" si="192"/>
        <v>1.32697668513389</v>
      </c>
      <c r="O113">
        <f t="shared" si="193"/>
        <v>117.954755309326</v>
      </c>
      <c r="P113">
        <f t="shared" si="194"/>
        <v>60.8494921514312</v>
      </c>
      <c r="Q113">
        <v>1.9581467365227</v>
      </c>
      <c r="R113">
        <v>195.230062904204</v>
      </c>
      <c r="S113">
        <v>317.051546791206</v>
      </c>
      <c r="T113">
        <f t="shared" si="195"/>
        <v>0.677669686537562</v>
      </c>
      <c r="U113">
        <f t="shared" si="196"/>
        <v>0.604183359645815</v>
      </c>
      <c r="V113">
        <f t="shared" si="197"/>
        <v>0.191923025663406</v>
      </c>
      <c r="W113">
        <f t="shared" si="198"/>
        <v>0.491258690615595</v>
      </c>
      <c r="X113">
        <v>179.43291</v>
      </c>
      <c r="Y113">
        <f t="shared" si="199"/>
        <v>3.20368376124536</v>
      </c>
      <c r="Z113">
        <f t="shared" si="200"/>
        <v>284.774961293332</v>
      </c>
      <c r="AA113">
        <f t="shared" si="201"/>
        <v>146.907275816906</v>
      </c>
      <c r="AB113">
        <v>4.02494890271734</v>
      </c>
      <c r="AC113">
        <v>496.862341390914</v>
      </c>
      <c r="AD113">
        <v>1027.71691301842</v>
      </c>
      <c r="AE113">
        <f t="shared" si="202"/>
        <v>0.795956380733797</v>
      </c>
      <c r="AF113">
        <f t="shared" si="203"/>
        <v>0.57314659930985</v>
      </c>
      <c r="AG113">
        <f t="shared" si="204"/>
        <v>0.142945274088597</v>
      </c>
      <c r="AH113">
        <f t="shared" si="205"/>
        <v>0.504016084710748</v>
      </c>
    </row>
    <row r="114" spans="1:34">
      <c r="A114" s="1" t="s">
        <v>113</v>
      </c>
      <c r="B114" s="1">
        <v>2013</v>
      </c>
      <c r="C114" s="1">
        <v>608.1921</v>
      </c>
      <c r="D114">
        <v>48607</v>
      </c>
      <c r="E114">
        <v>24139</v>
      </c>
      <c r="F114">
        <v>1211.69344912281</v>
      </c>
      <c r="G114">
        <v>85260.0350877193</v>
      </c>
      <c r="H114">
        <v>108169.385964912</v>
      </c>
      <c r="I114">
        <f t="shared" si="120"/>
        <v>0.501935617825032</v>
      </c>
      <c r="J114">
        <f t="shared" si="189"/>
        <v>0.570102979080304</v>
      </c>
      <c r="K114">
        <f t="shared" si="190"/>
        <v>0.223159258829759</v>
      </c>
      <c r="L114">
        <f t="shared" si="191"/>
        <v>0.431732618578365</v>
      </c>
      <c r="M114" s="2">
        <v>422.4</v>
      </c>
      <c r="N114">
        <f t="shared" si="192"/>
        <v>1.43984872159091</v>
      </c>
      <c r="O114">
        <f t="shared" si="193"/>
        <v>115.073390151515</v>
      </c>
      <c r="P114">
        <f t="shared" si="194"/>
        <v>57.1472537878788</v>
      </c>
      <c r="Q114">
        <v>2.07405146424946</v>
      </c>
      <c r="R114">
        <v>186.233604680522</v>
      </c>
      <c r="S114">
        <v>273.216385782665</v>
      </c>
      <c r="T114">
        <f t="shared" si="195"/>
        <v>0.694220344292157</v>
      </c>
      <c r="U114">
        <f t="shared" si="196"/>
        <v>0.617898098191893</v>
      </c>
      <c r="V114">
        <f t="shared" si="197"/>
        <v>0.209164811342382</v>
      </c>
      <c r="W114">
        <f t="shared" si="198"/>
        <v>0.507094417942144</v>
      </c>
      <c r="X114">
        <v>194.3134</v>
      </c>
      <c r="Y114">
        <f t="shared" si="199"/>
        <v>3.12995449619018</v>
      </c>
      <c r="Z114">
        <f t="shared" si="200"/>
        <v>250.147442224777</v>
      </c>
      <c r="AA114">
        <f t="shared" si="201"/>
        <v>124.22715057222</v>
      </c>
      <c r="AB114">
        <v>4.01137838193116</v>
      </c>
      <c r="AC114">
        <v>455.678771077918</v>
      </c>
      <c r="AD114">
        <v>822.501376806412</v>
      </c>
      <c r="AE114">
        <f t="shared" si="202"/>
        <v>0.780269074163817</v>
      </c>
      <c r="AF114">
        <f t="shared" si="203"/>
        <v>0.548955663730061</v>
      </c>
      <c r="AG114">
        <f t="shared" si="204"/>
        <v>0.151035796504762</v>
      </c>
      <c r="AH114">
        <f t="shared" si="205"/>
        <v>0.49342017813288</v>
      </c>
    </row>
    <row r="115" spans="1:34">
      <c r="A115" s="1" t="s">
        <v>113</v>
      </c>
      <c r="B115" s="1">
        <v>2014</v>
      </c>
      <c r="C115" s="1">
        <v>680.9107</v>
      </c>
      <c r="D115">
        <v>46320</v>
      </c>
      <c r="E115">
        <v>38713</v>
      </c>
      <c r="F115">
        <v>1217.28489298246</v>
      </c>
      <c r="G115">
        <v>81558.9649122807</v>
      </c>
      <c r="H115">
        <v>71303.1052631579</v>
      </c>
      <c r="I115">
        <f t="shared" si="120"/>
        <v>0.559368397591552</v>
      </c>
      <c r="J115">
        <f t="shared" si="189"/>
        <v>0.567932661355115</v>
      </c>
      <c r="K115">
        <f t="shared" si="190"/>
        <v>0.542935680811126</v>
      </c>
      <c r="L115">
        <f t="shared" si="191"/>
        <v>0.556745579919264</v>
      </c>
      <c r="M115" s="2">
        <v>450.4</v>
      </c>
      <c r="N115">
        <f t="shared" si="192"/>
        <v>1.51179107460036</v>
      </c>
      <c r="O115">
        <f t="shared" si="193"/>
        <v>102.841918294849</v>
      </c>
      <c r="P115">
        <f t="shared" si="194"/>
        <v>85.952486678508</v>
      </c>
      <c r="Q115">
        <v>2.04139047146826</v>
      </c>
      <c r="R115">
        <v>177.27208249297</v>
      </c>
      <c r="S115">
        <v>138.902953934055</v>
      </c>
      <c r="T115">
        <f t="shared" si="195"/>
        <v>0.740569281443253</v>
      </c>
      <c r="U115">
        <f t="shared" si="196"/>
        <v>0.580136008155302</v>
      </c>
      <c r="V115">
        <f t="shared" si="197"/>
        <v>0.618795239727693</v>
      </c>
      <c r="W115">
        <f t="shared" si="198"/>
        <v>0.646500176442083</v>
      </c>
      <c r="X115">
        <v>217.59631</v>
      </c>
      <c r="Y115">
        <f t="shared" si="199"/>
        <v>3.12923826695407</v>
      </c>
      <c r="Z115">
        <f t="shared" si="200"/>
        <v>212.871256870119</v>
      </c>
      <c r="AA115">
        <f t="shared" si="201"/>
        <v>177.912024335339</v>
      </c>
      <c r="AB115">
        <v>3.74912398912536</v>
      </c>
      <c r="AC115">
        <v>424.352999349216</v>
      </c>
      <c r="AD115">
        <v>358.090523000227</v>
      </c>
      <c r="AE115">
        <f t="shared" si="202"/>
        <v>0.834658516504304</v>
      </c>
      <c r="AF115">
        <f t="shared" si="203"/>
        <v>0.501637215234902</v>
      </c>
      <c r="AG115">
        <f t="shared" si="204"/>
        <v>0.496835333269143</v>
      </c>
      <c r="AH115">
        <f t="shared" si="205"/>
        <v>0.611043688336116</v>
      </c>
    </row>
    <row r="116" spans="1:34">
      <c r="A116" s="1" t="s">
        <v>113</v>
      </c>
      <c r="B116" s="1">
        <v>2015</v>
      </c>
      <c r="C116" s="1">
        <v>470.0432</v>
      </c>
      <c r="D116">
        <v>38390</v>
      </c>
      <c r="E116">
        <v>48205</v>
      </c>
      <c r="F116">
        <v>1207.20128596491</v>
      </c>
      <c r="G116">
        <v>69593.4210526316</v>
      </c>
      <c r="H116">
        <v>93071.2456140351</v>
      </c>
      <c r="I116">
        <f t="shared" si="120"/>
        <v>0.389366053088898</v>
      </c>
      <c r="J116">
        <f t="shared" si="189"/>
        <v>0.551632602900304</v>
      </c>
      <c r="K116">
        <f t="shared" si="190"/>
        <v>0.517936551530699</v>
      </c>
      <c r="L116">
        <f t="shared" si="191"/>
        <v>0.486311735839967</v>
      </c>
      <c r="M116" s="2">
        <v>461.13</v>
      </c>
      <c r="N116">
        <f t="shared" si="192"/>
        <v>1.01932903953332</v>
      </c>
      <c r="O116">
        <f t="shared" si="193"/>
        <v>83.2520113633899</v>
      </c>
      <c r="P116">
        <f t="shared" si="194"/>
        <v>104.536681629909</v>
      </c>
      <c r="Q116">
        <v>2.04756505260844</v>
      </c>
      <c r="R116">
        <v>151.355038626027</v>
      </c>
      <c r="S116">
        <v>230.704973155184</v>
      </c>
      <c r="T116">
        <f t="shared" si="195"/>
        <v>0.49782498399002</v>
      </c>
      <c r="U116">
        <f t="shared" si="196"/>
        <v>0.550044531844703</v>
      </c>
      <c r="V116">
        <f t="shared" si="197"/>
        <v>0.453118457743832</v>
      </c>
      <c r="W116">
        <f t="shared" si="198"/>
        <v>0.500329324526185</v>
      </c>
      <c r="X116">
        <v>247.38649</v>
      </c>
      <c r="Y116">
        <f t="shared" si="199"/>
        <v>1.90003585078555</v>
      </c>
      <c r="Z116">
        <f t="shared" si="200"/>
        <v>155.18228178103</v>
      </c>
      <c r="AA116">
        <f t="shared" si="201"/>
        <v>194.857043325203</v>
      </c>
      <c r="AB116">
        <v>3.59418405508056</v>
      </c>
      <c r="AC116">
        <v>361.637788425244</v>
      </c>
      <c r="AD116">
        <v>570.876932663049</v>
      </c>
      <c r="AE116">
        <f t="shared" si="202"/>
        <v>0.528641778403014</v>
      </c>
      <c r="AF116">
        <f t="shared" si="203"/>
        <v>0.429109696906325</v>
      </c>
      <c r="AG116">
        <f t="shared" si="204"/>
        <v>0.341329334181058</v>
      </c>
      <c r="AH116">
        <f t="shared" si="205"/>
        <v>0.433026936496799</v>
      </c>
    </row>
    <row r="117" spans="1:34">
      <c r="A117" s="1" t="s">
        <v>113</v>
      </c>
      <c r="B117" s="1">
        <v>2016</v>
      </c>
      <c r="C117" s="1">
        <v>515.1733</v>
      </c>
      <c r="D117">
        <v>23654</v>
      </c>
      <c r="E117">
        <v>27993</v>
      </c>
      <c r="F117">
        <v>1255.50161403509</v>
      </c>
      <c r="G117">
        <v>39089.0350877193</v>
      </c>
      <c r="H117">
        <v>43726.3333333333</v>
      </c>
      <c r="I117">
        <f t="shared" si="120"/>
        <v>0.410332646522271</v>
      </c>
      <c r="J117">
        <f t="shared" si="189"/>
        <v>0.605131335345534</v>
      </c>
      <c r="K117">
        <f t="shared" si="190"/>
        <v>0.640186310308815</v>
      </c>
      <c r="L117">
        <f t="shared" si="191"/>
        <v>0.55188343072554</v>
      </c>
      <c r="M117" s="2">
        <v>470</v>
      </c>
      <c r="N117">
        <f t="shared" si="192"/>
        <v>1.09611340425532</v>
      </c>
      <c r="O117">
        <f t="shared" si="193"/>
        <v>50.3276595744681</v>
      </c>
      <c r="P117">
        <f t="shared" si="194"/>
        <v>59.5595744680851</v>
      </c>
      <c r="Q117">
        <v>2.11113558376918</v>
      </c>
      <c r="R117">
        <v>87.6040161472796</v>
      </c>
      <c r="S117">
        <v>90.5528392530271</v>
      </c>
      <c r="T117">
        <f t="shared" si="195"/>
        <v>0.519205593748906</v>
      </c>
      <c r="U117">
        <f t="shared" si="196"/>
        <v>0.57449032347852</v>
      </c>
      <c r="V117">
        <f t="shared" si="197"/>
        <v>0.657732821625403</v>
      </c>
      <c r="W117">
        <f t="shared" si="198"/>
        <v>0.58380957961761</v>
      </c>
      <c r="X117">
        <v>270.63015</v>
      </c>
      <c r="Y117">
        <f t="shared" si="199"/>
        <v>1.90360645330906</v>
      </c>
      <c r="Z117">
        <f t="shared" si="200"/>
        <v>87.4034175423544</v>
      </c>
      <c r="AA117">
        <f t="shared" si="201"/>
        <v>103.436368785961</v>
      </c>
      <c r="AB117">
        <v>3.55191905456205</v>
      </c>
      <c r="AC117">
        <v>196.988219727374</v>
      </c>
      <c r="AD117">
        <v>221.459599460646</v>
      </c>
      <c r="AE117">
        <f t="shared" si="202"/>
        <v>0.535937453547566</v>
      </c>
      <c r="AF117">
        <f t="shared" si="203"/>
        <v>0.443698702710844</v>
      </c>
      <c r="AG117">
        <f t="shared" si="204"/>
        <v>0.467066539621112</v>
      </c>
      <c r="AH117">
        <f t="shared" si="205"/>
        <v>0.482234231959841</v>
      </c>
    </row>
    <row r="118" spans="1:34">
      <c r="A118" s="1" t="s">
        <v>113</v>
      </c>
      <c r="B118" s="1">
        <v>2017</v>
      </c>
      <c r="C118" s="1">
        <v>2083.03</v>
      </c>
      <c r="D118">
        <v>11311</v>
      </c>
      <c r="E118">
        <v>21625</v>
      </c>
      <c r="F118">
        <v>2167.51248070176</v>
      </c>
      <c r="G118">
        <v>24510.3859649123</v>
      </c>
      <c r="H118">
        <v>26620.8245614035</v>
      </c>
      <c r="I118">
        <f t="shared" si="120"/>
        <v>0.961023301386296</v>
      </c>
      <c r="J118">
        <f t="shared" si="189"/>
        <v>0.461477841115689</v>
      </c>
      <c r="K118">
        <f t="shared" si="190"/>
        <v>0.81233396621956</v>
      </c>
      <c r="L118">
        <f t="shared" si="191"/>
        <v>0.744945036240515</v>
      </c>
      <c r="M118" s="2">
        <v>474</v>
      </c>
      <c r="N118">
        <f t="shared" si="192"/>
        <v>4.39457805907173</v>
      </c>
      <c r="O118">
        <f t="shared" si="193"/>
        <v>23.8628691983122</v>
      </c>
      <c r="P118">
        <f t="shared" si="194"/>
        <v>45.6223628691983</v>
      </c>
      <c r="Q118">
        <v>3.85032885480357</v>
      </c>
      <c r="R118">
        <v>53.7290690195421</v>
      </c>
      <c r="S118">
        <v>53.7571146545848</v>
      </c>
      <c r="T118">
        <f t="shared" si="195"/>
        <v>1.14135135589501</v>
      </c>
      <c r="U118">
        <f t="shared" si="196"/>
        <v>0.444133308724052</v>
      </c>
      <c r="V118">
        <f t="shared" si="197"/>
        <v>0.848675810864178</v>
      </c>
      <c r="W118">
        <f t="shared" si="198"/>
        <v>0.811386825161079</v>
      </c>
      <c r="X118">
        <v>288.10071</v>
      </c>
      <c r="Y118">
        <f t="shared" si="199"/>
        <v>7.23021473983872</v>
      </c>
      <c r="Z118">
        <f t="shared" si="200"/>
        <v>39.2605766226678</v>
      </c>
      <c r="AA118">
        <f t="shared" si="201"/>
        <v>75.060557816744</v>
      </c>
      <c r="AB118">
        <v>6.88033091006649</v>
      </c>
      <c r="AC118">
        <v>109.787945817379</v>
      </c>
      <c r="AD118">
        <v>122.596740234823</v>
      </c>
      <c r="AE118">
        <f t="shared" si="202"/>
        <v>1.05085276193044</v>
      </c>
      <c r="AF118">
        <f t="shared" si="203"/>
        <v>0.357603708953383</v>
      </c>
      <c r="AG118">
        <f t="shared" si="204"/>
        <v>0.612255739206214</v>
      </c>
      <c r="AH118">
        <f t="shared" si="205"/>
        <v>0.673570736696678</v>
      </c>
    </row>
    <row r="119" spans="1:34">
      <c r="A119" s="1" t="s">
        <v>113</v>
      </c>
      <c r="B119" s="1">
        <v>2018</v>
      </c>
      <c r="C119" s="1">
        <v>2168.621</v>
      </c>
      <c r="D119">
        <v>8524</v>
      </c>
      <c r="E119">
        <v>10507</v>
      </c>
      <c r="F119">
        <v>2333.65008421053</v>
      </c>
      <c r="G119">
        <v>18784.3333333333</v>
      </c>
      <c r="H119">
        <v>23460.8070175439</v>
      </c>
      <c r="I119">
        <f t="shared" si="120"/>
        <v>0.929282849503825</v>
      </c>
      <c r="J119">
        <f t="shared" si="189"/>
        <v>0.453782407325253</v>
      </c>
      <c r="K119">
        <f t="shared" si="190"/>
        <v>0.447853306671971</v>
      </c>
      <c r="L119">
        <f t="shared" si="191"/>
        <v>0.610306187833683</v>
      </c>
      <c r="M119" s="2">
        <v>479</v>
      </c>
      <c r="N119">
        <f t="shared" si="192"/>
        <v>4.52739248434238</v>
      </c>
      <c r="O119">
        <f t="shared" si="193"/>
        <v>17.7954070981211</v>
      </c>
      <c r="P119">
        <f t="shared" si="194"/>
        <v>21.9352818371608</v>
      </c>
      <c r="Q119">
        <v>4.13949989191831</v>
      </c>
      <c r="R119">
        <v>40.8039000418815</v>
      </c>
      <c r="S119">
        <v>45.646221660073</v>
      </c>
      <c r="T119">
        <f t="shared" si="195"/>
        <v>1.09370518240171</v>
      </c>
      <c r="U119">
        <f t="shared" si="196"/>
        <v>0.436120250266659</v>
      </c>
      <c r="V119">
        <f t="shared" si="197"/>
        <v>0.480549781327195</v>
      </c>
      <c r="W119">
        <f t="shared" si="198"/>
        <v>0.670125071331855</v>
      </c>
      <c r="X119">
        <v>310.82249</v>
      </c>
      <c r="Y119">
        <f t="shared" si="199"/>
        <v>6.97704017492428</v>
      </c>
      <c r="Z119">
        <f t="shared" si="200"/>
        <v>27.424012979241</v>
      </c>
      <c r="AA119">
        <f t="shared" si="201"/>
        <v>33.8038602032948</v>
      </c>
      <c r="AB119">
        <v>6.99408128608981</v>
      </c>
      <c r="AC119">
        <v>80.5912957990599</v>
      </c>
      <c r="AD119">
        <v>97.1179593190069</v>
      </c>
      <c r="AE119">
        <f t="shared" si="202"/>
        <v>0.997563495408693</v>
      </c>
      <c r="AF119">
        <f t="shared" si="203"/>
        <v>0.340285048246623</v>
      </c>
      <c r="AG119">
        <f t="shared" si="204"/>
        <v>0.348070124622965</v>
      </c>
      <c r="AH119">
        <f t="shared" si="205"/>
        <v>0.561972889426094</v>
      </c>
    </row>
    <row r="120" spans="1:34">
      <c r="A120" s="1" t="s">
        <v>113</v>
      </c>
      <c r="B120" s="1">
        <v>2019</v>
      </c>
      <c r="C120" s="1">
        <v>2190.216</v>
      </c>
      <c r="D120">
        <v>4621</v>
      </c>
      <c r="E120">
        <v>8167</v>
      </c>
      <c r="F120" s="4">
        <v>2428.92643508772</v>
      </c>
      <c r="G120">
        <v>16248.1052631579</v>
      </c>
      <c r="H120">
        <v>21476.7894736842</v>
      </c>
      <c r="I120">
        <f t="shared" si="120"/>
        <v>0.901721834124178</v>
      </c>
      <c r="J120">
        <f t="shared" si="189"/>
        <v>0.284402391857836</v>
      </c>
      <c r="K120">
        <f t="shared" si="190"/>
        <v>0.380270990224453</v>
      </c>
      <c r="L120">
        <f t="shared" si="191"/>
        <v>0.522131738735489</v>
      </c>
      <c r="M120" s="2">
        <v>483</v>
      </c>
      <c r="N120">
        <f t="shared" si="192"/>
        <v>4.53460869565217</v>
      </c>
      <c r="O120">
        <f t="shared" si="193"/>
        <v>9.56728778467909</v>
      </c>
      <c r="P120">
        <f t="shared" si="194"/>
        <v>16.9089026915114</v>
      </c>
      <c r="Q120">
        <v>4.25522437737024</v>
      </c>
      <c r="R120">
        <v>33.0439687820845</v>
      </c>
      <c r="S120">
        <v>40.9597406280486</v>
      </c>
      <c r="T120">
        <f t="shared" si="195"/>
        <v>1.06565677705921</v>
      </c>
      <c r="U120">
        <f t="shared" si="196"/>
        <v>0.28953204282974</v>
      </c>
      <c r="V120">
        <f t="shared" si="197"/>
        <v>0.412817621211508</v>
      </c>
      <c r="W120">
        <f t="shared" si="198"/>
        <v>0.589335480366821</v>
      </c>
      <c r="X120">
        <v>319.6</v>
      </c>
      <c r="Y120">
        <f t="shared" si="199"/>
        <v>6.85299123904881</v>
      </c>
      <c r="Z120">
        <f t="shared" si="200"/>
        <v>14.4586983729662</v>
      </c>
      <c r="AA120">
        <f t="shared" si="201"/>
        <v>25.5538172715895</v>
      </c>
      <c r="AB120">
        <v>7.43170449759887</v>
      </c>
      <c r="AC120">
        <v>70.4923095860377</v>
      </c>
      <c r="AD120">
        <v>89.7284566406211</v>
      </c>
      <c r="AE120">
        <f t="shared" si="202"/>
        <v>0.922129134879214</v>
      </c>
      <c r="AF120">
        <f t="shared" si="203"/>
        <v>0.205110294411889</v>
      </c>
      <c r="AG120">
        <f t="shared" si="204"/>
        <v>0.284790558405983</v>
      </c>
      <c r="AH120">
        <f t="shared" si="205"/>
        <v>0.470676662565695</v>
      </c>
    </row>
    <row r="121" spans="1:24">
      <c r="A121" s="1" t="s">
        <v>113</v>
      </c>
      <c r="B121" s="1">
        <v>2020</v>
      </c>
      <c r="C121" s="1"/>
      <c r="M121" s="2">
        <v>487</v>
      </c>
      <c r="X121" s="7">
        <v>330.11</v>
      </c>
    </row>
    <row r="122" spans="1:34">
      <c r="A122" s="1" t="s">
        <v>116</v>
      </c>
      <c r="B122" s="1">
        <v>2011</v>
      </c>
      <c r="C122" s="1">
        <v>246.4182</v>
      </c>
      <c r="D122">
        <v>34333</v>
      </c>
      <c r="E122">
        <v>18543</v>
      </c>
      <c r="F122">
        <v>1075.78372192982</v>
      </c>
      <c r="G122">
        <v>97228.8771929825</v>
      </c>
      <c r="H122">
        <v>71289.701754386</v>
      </c>
      <c r="I122">
        <f t="shared" si="120"/>
        <v>0.229059238373635</v>
      </c>
      <c r="J122">
        <f t="shared" ref="J122:J130" si="206">D122/G122</f>
        <v>0.353115257433807</v>
      </c>
      <c r="K122">
        <f t="shared" ref="K122:K130" si="207">E122/H122</f>
        <v>0.260107694991993</v>
      </c>
      <c r="L122">
        <f t="shared" ref="L122:L130" si="208">AVERAGE(I122:K122)</f>
        <v>0.280760730266478</v>
      </c>
      <c r="M122" s="2">
        <v>441.6</v>
      </c>
      <c r="N122">
        <f t="shared" ref="N122:N130" si="209">C122/$M122</f>
        <v>0.55801222826087</v>
      </c>
      <c r="O122">
        <f t="shared" ref="O122:O130" si="210">D122/$M122</f>
        <v>77.7468297101449</v>
      </c>
      <c r="P122">
        <f t="shared" ref="P122:P130" si="211">E122/$M122</f>
        <v>41.9904891304348</v>
      </c>
      <c r="Q122">
        <v>1.86188110077612</v>
      </c>
      <c r="R122">
        <v>211.870055386791</v>
      </c>
      <c r="S122">
        <v>160.820245361298</v>
      </c>
      <c r="T122">
        <f t="shared" ref="T122:T130" si="212">N122/Q122</f>
        <v>0.299703470875913</v>
      </c>
      <c r="U122">
        <f t="shared" ref="U122:U130" si="213">O122/R122</f>
        <v>0.366955252681696</v>
      </c>
      <c r="V122">
        <f t="shared" ref="V122:V130" si="214">P122/S122</f>
        <v>0.261102008867722</v>
      </c>
      <c r="W122">
        <f t="shared" ref="W122:W130" si="215">AVERAGE(T122:V122)</f>
        <v>0.30925357747511</v>
      </c>
      <c r="X122">
        <v>92.90736</v>
      </c>
      <c r="Y122">
        <f t="shared" ref="Y122:Y130" si="216">C122/$X122</f>
        <v>2.65230009764565</v>
      </c>
      <c r="Z122">
        <f t="shared" ref="Z122:Z130" si="217">D122/$X122</f>
        <v>369.540152685428</v>
      </c>
      <c r="AA122">
        <f t="shared" ref="AA122:AA130" si="218">E122/$X122</f>
        <v>199.585910093668</v>
      </c>
      <c r="AB122">
        <v>4.16631478580653</v>
      </c>
      <c r="AC122">
        <v>592.635349194472</v>
      </c>
      <c r="AD122">
        <v>501.680671453495</v>
      </c>
      <c r="AE122">
        <f t="shared" ref="AE122:AE130" si="219">Y122/AB122</f>
        <v>0.636605785688902</v>
      </c>
      <c r="AF122">
        <f t="shared" ref="AF122:AF130" si="220">Z122/AC122</f>
        <v>0.623554017133332</v>
      </c>
      <c r="AG122">
        <f t="shared" ref="AG122:AG130" si="221">AA122/AD122</f>
        <v>0.397834561804857</v>
      </c>
      <c r="AH122">
        <f t="shared" ref="AH122:AH130" si="222">AVERAGE(AE122:AG122)</f>
        <v>0.55266478820903</v>
      </c>
    </row>
    <row r="123" spans="1:34">
      <c r="A123" s="1" t="s">
        <v>116</v>
      </c>
      <c r="B123" s="1">
        <v>2012</v>
      </c>
      <c r="C123" s="1">
        <v>255.0495</v>
      </c>
      <c r="D123">
        <v>34169</v>
      </c>
      <c r="E123">
        <v>13937</v>
      </c>
      <c r="F123">
        <v>1134.46881754386</v>
      </c>
      <c r="G123">
        <v>90106.7894736842</v>
      </c>
      <c r="H123">
        <v>140930.631578947</v>
      </c>
      <c r="I123">
        <f t="shared" si="120"/>
        <v>0.22481843137142</v>
      </c>
      <c r="J123">
        <f t="shared" si="206"/>
        <v>0.379205609250778</v>
      </c>
      <c r="K123">
        <f t="shared" si="207"/>
        <v>0.098892624292205</v>
      </c>
      <c r="L123">
        <f t="shared" si="208"/>
        <v>0.234305554971468</v>
      </c>
      <c r="M123" s="2">
        <v>442.4</v>
      </c>
      <c r="N123">
        <f t="shared" si="209"/>
        <v>0.576513336347197</v>
      </c>
      <c r="O123">
        <f t="shared" si="210"/>
        <v>77.2355334538879</v>
      </c>
      <c r="P123">
        <f t="shared" si="211"/>
        <v>31.503164556962</v>
      </c>
      <c r="Q123">
        <v>1.9581467365227</v>
      </c>
      <c r="R123">
        <v>195.230062904204</v>
      </c>
      <c r="S123">
        <v>317.051546791206</v>
      </c>
      <c r="T123">
        <f t="shared" si="212"/>
        <v>0.294417841928933</v>
      </c>
      <c r="U123">
        <f t="shared" si="213"/>
        <v>0.39561291076255</v>
      </c>
      <c r="V123">
        <f t="shared" si="214"/>
        <v>0.0993629107815344</v>
      </c>
      <c r="W123">
        <f t="shared" si="215"/>
        <v>0.263131221157673</v>
      </c>
      <c r="X123">
        <v>101.10263</v>
      </c>
      <c r="Y123">
        <f t="shared" si="216"/>
        <v>2.52267918252967</v>
      </c>
      <c r="Z123">
        <f t="shared" si="217"/>
        <v>337.963512917518</v>
      </c>
      <c r="AA123">
        <f t="shared" si="218"/>
        <v>137.850024277311</v>
      </c>
      <c r="AB123">
        <v>4.02494890271734</v>
      </c>
      <c r="AC123">
        <v>496.862341390914</v>
      </c>
      <c r="AD123">
        <v>1027.71691301842</v>
      </c>
      <c r="AE123">
        <f t="shared" si="219"/>
        <v>0.626760548643625</v>
      </c>
      <c r="AF123">
        <f t="shared" si="220"/>
        <v>0.680195468168153</v>
      </c>
      <c r="AG123">
        <f t="shared" si="221"/>
        <v>0.134132291228373</v>
      </c>
      <c r="AH123">
        <f t="shared" si="222"/>
        <v>0.480362769346717</v>
      </c>
    </row>
    <row r="124" spans="1:34">
      <c r="A124" s="1" t="s">
        <v>116</v>
      </c>
      <c r="B124" s="1">
        <v>2013</v>
      </c>
      <c r="C124" s="1">
        <v>264.5283</v>
      </c>
      <c r="D124">
        <v>32996</v>
      </c>
      <c r="E124">
        <v>16045</v>
      </c>
      <c r="F124">
        <v>1211.69344912281</v>
      </c>
      <c r="G124">
        <v>85260.0350877193</v>
      </c>
      <c r="H124">
        <v>108169.385964912</v>
      </c>
      <c r="I124">
        <f t="shared" si="120"/>
        <v>0.218312891095931</v>
      </c>
      <c r="J124">
        <f t="shared" si="206"/>
        <v>0.387004297688269</v>
      </c>
      <c r="K124">
        <f t="shared" si="207"/>
        <v>0.148332172332056</v>
      </c>
      <c r="L124">
        <f t="shared" si="208"/>
        <v>0.251216453705419</v>
      </c>
      <c r="M124" s="2">
        <v>447.5</v>
      </c>
      <c r="N124">
        <f t="shared" si="209"/>
        <v>0.59112469273743</v>
      </c>
      <c r="O124">
        <f t="shared" si="210"/>
        <v>73.7340782122905</v>
      </c>
      <c r="P124">
        <f t="shared" si="211"/>
        <v>35.854748603352</v>
      </c>
      <c r="Q124">
        <v>2.07405146424946</v>
      </c>
      <c r="R124">
        <v>186.233604680522</v>
      </c>
      <c r="S124">
        <v>273.216385782665</v>
      </c>
      <c r="T124">
        <f t="shared" si="212"/>
        <v>0.285009655221522</v>
      </c>
      <c r="U124">
        <f t="shared" si="213"/>
        <v>0.395922520743661</v>
      </c>
      <c r="V124">
        <f t="shared" si="214"/>
        <v>0.131232058065043</v>
      </c>
      <c r="W124">
        <f t="shared" si="215"/>
        <v>0.270721411343409</v>
      </c>
      <c r="X124">
        <v>107.02335</v>
      </c>
      <c r="Y124">
        <f t="shared" si="216"/>
        <v>2.47168772048343</v>
      </c>
      <c r="Z124">
        <f t="shared" si="217"/>
        <v>308.306551794538</v>
      </c>
      <c r="AA124">
        <f t="shared" si="218"/>
        <v>149.920554720068</v>
      </c>
      <c r="AB124">
        <v>4.01137838193116</v>
      </c>
      <c r="AC124">
        <v>455.678771077918</v>
      </c>
      <c r="AD124">
        <v>822.501376806412</v>
      </c>
      <c r="AE124">
        <f t="shared" si="219"/>
        <v>0.616169178060312</v>
      </c>
      <c r="AF124">
        <f t="shared" si="220"/>
        <v>0.676587480837066</v>
      </c>
      <c r="AG124">
        <f t="shared" si="221"/>
        <v>0.182273925549129</v>
      </c>
      <c r="AH124">
        <f t="shared" si="222"/>
        <v>0.491676861482169</v>
      </c>
    </row>
    <row r="125" spans="1:34">
      <c r="A125" s="1" t="s">
        <v>116</v>
      </c>
      <c r="B125" s="1">
        <v>2014</v>
      </c>
      <c r="C125" s="1">
        <v>372.7258</v>
      </c>
      <c r="D125">
        <v>34636</v>
      </c>
      <c r="E125">
        <v>22720</v>
      </c>
      <c r="F125">
        <v>1217.28489298246</v>
      </c>
      <c r="G125">
        <v>81558.9649122807</v>
      </c>
      <c r="H125">
        <v>71303.1052631579</v>
      </c>
      <c r="I125">
        <f t="shared" si="120"/>
        <v>0.306194385676461</v>
      </c>
      <c r="J125">
        <f t="shared" si="206"/>
        <v>0.424674344963207</v>
      </c>
      <c r="K125">
        <f t="shared" si="207"/>
        <v>0.318639699016578</v>
      </c>
      <c r="L125">
        <f t="shared" si="208"/>
        <v>0.349836143218749</v>
      </c>
      <c r="M125" s="2">
        <v>452.6</v>
      </c>
      <c r="N125">
        <f t="shared" si="209"/>
        <v>0.823521431727795</v>
      </c>
      <c r="O125">
        <f t="shared" si="210"/>
        <v>76.5267344233319</v>
      </c>
      <c r="P125">
        <f t="shared" si="211"/>
        <v>50.1988510826337</v>
      </c>
      <c r="Q125">
        <v>2.04139047146826</v>
      </c>
      <c r="R125">
        <v>177.27208249297</v>
      </c>
      <c r="S125">
        <v>138.902953934055</v>
      </c>
      <c r="T125">
        <f t="shared" si="212"/>
        <v>0.403412009234804</v>
      </c>
      <c r="U125">
        <f t="shared" si="213"/>
        <v>0.431690841260167</v>
      </c>
      <c r="V125">
        <f t="shared" si="214"/>
        <v>0.361395129915423</v>
      </c>
      <c r="W125">
        <f t="shared" si="215"/>
        <v>0.398832660136798</v>
      </c>
      <c r="X125">
        <v>114.91345</v>
      </c>
      <c r="Y125">
        <f t="shared" si="216"/>
        <v>3.24353502570848</v>
      </c>
      <c r="Z125">
        <f t="shared" si="217"/>
        <v>301.409452070232</v>
      </c>
      <c r="AA125">
        <f t="shared" si="218"/>
        <v>197.714018681016</v>
      </c>
      <c r="AB125">
        <v>3.74912398912536</v>
      </c>
      <c r="AC125">
        <v>424.352999349216</v>
      </c>
      <c r="AD125">
        <v>358.090523000227</v>
      </c>
      <c r="AE125">
        <f t="shared" si="219"/>
        <v>0.86514477385027</v>
      </c>
      <c r="AF125">
        <f t="shared" si="220"/>
        <v>0.710280008701414</v>
      </c>
      <c r="AG125">
        <f t="shared" si="221"/>
        <v>0.552134183905478</v>
      </c>
      <c r="AH125">
        <f t="shared" si="222"/>
        <v>0.709186322152387</v>
      </c>
    </row>
    <row r="126" spans="1:34">
      <c r="A126" s="1" t="s">
        <v>116</v>
      </c>
      <c r="B126" s="1">
        <v>2015</v>
      </c>
      <c r="C126" s="1">
        <v>376.5854</v>
      </c>
      <c r="D126">
        <v>29919</v>
      </c>
      <c r="E126">
        <v>12481</v>
      </c>
      <c r="F126">
        <v>1207.20128596491</v>
      </c>
      <c r="G126">
        <v>69593.4210526316</v>
      </c>
      <c r="H126">
        <v>93071.2456140351</v>
      </c>
      <c r="I126">
        <f t="shared" si="120"/>
        <v>0.311949137545026</v>
      </c>
      <c r="J126">
        <f t="shared" si="206"/>
        <v>0.429911327068878</v>
      </c>
      <c r="K126">
        <f t="shared" si="207"/>
        <v>0.134101568294879</v>
      </c>
      <c r="L126">
        <f t="shared" si="208"/>
        <v>0.291987344302927</v>
      </c>
      <c r="M126" s="2">
        <v>452.26</v>
      </c>
      <c r="N126">
        <f t="shared" si="209"/>
        <v>0.832674567726529</v>
      </c>
      <c r="O126">
        <f t="shared" si="210"/>
        <v>66.1544244461151</v>
      </c>
      <c r="P126">
        <f t="shared" si="211"/>
        <v>27.5969575023217</v>
      </c>
      <c r="Q126">
        <v>2.04756505260844</v>
      </c>
      <c r="R126">
        <v>151.355038626027</v>
      </c>
      <c r="S126">
        <v>230.704973155184</v>
      </c>
      <c r="T126">
        <f t="shared" si="212"/>
        <v>0.406665745083784</v>
      </c>
      <c r="U126">
        <f t="shared" si="213"/>
        <v>0.43708108462495</v>
      </c>
      <c r="V126">
        <f t="shared" si="214"/>
        <v>0.119620124026362</v>
      </c>
      <c r="W126">
        <f t="shared" si="215"/>
        <v>0.321122317911699</v>
      </c>
      <c r="X126">
        <v>122.0008</v>
      </c>
      <c r="Y126">
        <f t="shared" si="216"/>
        <v>3.08674533281749</v>
      </c>
      <c r="Z126">
        <f t="shared" si="217"/>
        <v>245.23609681248</v>
      </c>
      <c r="AA126">
        <f t="shared" si="218"/>
        <v>102.302607851752</v>
      </c>
      <c r="AB126">
        <v>3.59418405508056</v>
      </c>
      <c r="AC126">
        <v>361.637788425244</v>
      </c>
      <c r="AD126">
        <v>570.876932663049</v>
      </c>
      <c r="AE126">
        <f t="shared" si="219"/>
        <v>0.858816712086354</v>
      </c>
      <c r="AF126">
        <f t="shared" si="220"/>
        <v>0.678126303891977</v>
      </c>
      <c r="AG126">
        <f t="shared" si="221"/>
        <v>0.179202560128899</v>
      </c>
      <c r="AH126">
        <f t="shared" si="222"/>
        <v>0.572048525369077</v>
      </c>
    </row>
    <row r="127" spans="1:34">
      <c r="A127" s="1" t="s">
        <v>116</v>
      </c>
      <c r="B127" s="1">
        <v>2016</v>
      </c>
      <c r="C127" s="1">
        <v>451.1705</v>
      </c>
      <c r="D127">
        <v>9563</v>
      </c>
      <c r="E127">
        <v>7133</v>
      </c>
      <c r="F127">
        <v>1255.50161403509</v>
      </c>
      <c r="G127">
        <v>39089.0350877193</v>
      </c>
      <c r="H127">
        <v>43726.3333333333</v>
      </c>
      <c r="I127">
        <f t="shared" si="120"/>
        <v>0.35935477498111</v>
      </c>
      <c r="J127">
        <f t="shared" si="206"/>
        <v>0.244646611985683</v>
      </c>
      <c r="K127">
        <f t="shared" si="207"/>
        <v>0.163128244612324</v>
      </c>
      <c r="L127">
        <f t="shared" si="208"/>
        <v>0.255709877193039</v>
      </c>
      <c r="M127" s="2">
        <v>455</v>
      </c>
      <c r="N127">
        <f t="shared" si="209"/>
        <v>0.991583516483517</v>
      </c>
      <c r="O127">
        <f t="shared" si="210"/>
        <v>21.0175824175824</v>
      </c>
      <c r="P127">
        <f t="shared" si="211"/>
        <v>15.6769230769231</v>
      </c>
      <c r="Q127">
        <v>2.11113558376918</v>
      </c>
      <c r="R127">
        <v>87.6040161472796</v>
      </c>
      <c r="S127">
        <v>90.5528392530271</v>
      </c>
      <c r="T127">
        <f t="shared" si="212"/>
        <v>0.469692010360208</v>
      </c>
      <c r="U127">
        <f t="shared" si="213"/>
        <v>0.239915740646499</v>
      </c>
      <c r="V127">
        <f t="shared" si="214"/>
        <v>0.17312458898299</v>
      </c>
      <c r="W127">
        <f t="shared" si="215"/>
        <v>0.294244113329899</v>
      </c>
      <c r="X127">
        <v>142.01825</v>
      </c>
      <c r="Y127">
        <f t="shared" si="216"/>
        <v>3.17684875007261</v>
      </c>
      <c r="Z127">
        <f t="shared" si="217"/>
        <v>67.3364162704441</v>
      </c>
      <c r="AA127">
        <f t="shared" si="218"/>
        <v>50.2259392718894</v>
      </c>
      <c r="AB127">
        <v>3.55191905456205</v>
      </c>
      <c r="AC127">
        <v>196.988219727374</v>
      </c>
      <c r="AD127">
        <v>221.459599460646</v>
      </c>
      <c r="AE127">
        <f t="shared" si="219"/>
        <v>0.894403476338319</v>
      </c>
      <c r="AF127">
        <f t="shared" si="220"/>
        <v>0.341829660492571</v>
      </c>
      <c r="AG127">
        <f t="shared" si="221"/>
        <v>0.226795042500809</v>
      </c>
      <c r="AH127">
        <f t="shared" si="222"/>
        <v>0.487676059777233</v>
      </c>
    </row>
    <row r="128" spans="1:34">
      <c r="A128" s="1" t="s">
        <v>116</v>
      </c>
      <c r="B128" s="1">
        <v>2017</v>
      </c>
      <c r="C128" s="1">
        <v>1048.629</v>
      </c>
      <c r="D128">
        <v>2040</v>
      </c>
      <c r="E128">
        <v>4846</v>
      </c>
      <c r="F128">
        <v>2167.51248070176</v>
      </c>
      <c r="G128">
        <v>24510.3859649123</v>
      </c>
      <c r="H128">
        <v>26620.8245614035</v>
      </c>
      <c r="I128">
        <f t="shared" si="120"/>
        <v>0.483793754055107</v>
      </c>
      <c r="J128">
        <f t="shared" si="206"/>
        <v>0.0832300235059681</v>
      </c>
      <c r="K128">
        <f t="shared" si="207"/>
        <v>0.182037937586127</v>
      </c>
      <c r="L128">
        <f t="shared" si="208"/>
        <v>0.249687238382401</v>
      </c>
      <c r="M128" s="2">
        <v>454</v>
      </c>
      <c r="N128">
        <f t="shared" si="209"/>
        <v>2.30975550660793</v>
      </c>
      <c r="O128">
        <f t="shared" si="210"/>
        <v>4.49339207048458</v>
      </c>
      <c r="P128">
        <f t="shared" si="211"/>
        <v>10.6740088105727</v>
      </c>
      <c r="Q128">
        <v>3.85032885480357</v>
      </c>
      <c r="R128">
        <v>53.7290690195421</v>
      </c>
      <c r="S128">
        <v>53.7571146545848</v>
      </c>
      <c r="T128">
        <f t="shared" si="212"/>
        <v>0.599885254924741</v>
      </c>
      <c r="U128">
        <f t="shared" si="213"/>
        <v>0.0836305588851774</v>
      </c>
      <c r="V128">
        <f t="shared" si="214"/>
        <v>0.198559927912023</v>
      </c>
      <c r="W128">
        <f t="shared" si="215"/>
        <v>0.294025247240647</v>
      </c>
      <c r="X128">
        <v>152.31872</v>
      </c>
      <c r="Y128">
        <f t="shared" si="216"/>
        <v>6.88443941755813</v>
      </c>
      <c r="Z128">
        <f t="shared" si="217"/>
        <v>13.3929696888209</v>
      </c>
      <c r="AA128">
        <f t="shared" si="218"/>
        <v>31.8148681921697</v>
      </c>
      <c r="AB128">
        <v>6.88033091006649</v>
      </c>
      <c r="AC128">
        <v>109.787945817379</v>
      </c>
      <c r="AD128">
        <v>122.596740234823</v>
      </c>
      <c r="AE128">
        <f t="shared" si="219"/>
        <v>1.00059713806579</v>
      </c>
      <c r="AF128">
        <f t="shared" si="220"/>
        <v>0.121989436901377</v>
      </c>
      <c r="AG128">
        <f t="shared" si="221"/>
        <v>0.259508271845002</v>
      </c>
      <c r="AH128">
        <f t="shared" si="222"/>
        <v>0.460698282270723</v>
      </c>
    </row>
    <row r="129" spans="1:34">
      <c r="A129" s="1" t="s">
        <v>116</v>
      </c>
      <c r="B129" s="1">
        <v>2018</v>
      </c>
      <c r="C129" s="1">
        <v>1162.313</v>
      </c>
      <c r="D129">
        <v>4238</v>
      </c>
      <c r="E129">
        <v>3527</v>
      </c>
      <c r="F129">
        <v>2333.65008421053</v>
      </c>
      <c r="G129">
        <v>18784.3333333333</v>
      </c>
      <c r="H129">
        <v>23460.8070175439</v>
      </c>
      <c r="I129">
        <f t="shared" si="120"/>
        <v>0.498066530138433</v>
      </c>
      <c r="J129">
        <f t="shared" si="206"/>
        <v>0.225613543200894</v>
      </c>
      <c r="K129">
        <f t="shared" si="207"/>
        <v>0.150335834456271</v>
      </c>
      <c r="L129">
        <f t="shared" si="208"/>
        <v>0.291338635931866</v>
      </c>
      <c r="M129" s="2">
        <v>456</v>
      </c>
      <c r="N129">
        <f t="shared" si="209"/>
        <v>2.54893201754386</v>
      </c>
      <c r="O129">
        <f t="shared" si="210"/>
        <v>9.29385964912281</v>
      </c>
      <c r="P129">
        <f t="shared" si="211"/>
        <v>7.73464912280702</v>
      </c>
      <c r="Q129">
        <v>4.13949989191831</v>
      </c>
      <c r="R129">
        <v>40.8039000418815</v>
      </c>
      <c r="S129">
        <v>45.646221660073</v>
      </c>
      <c r="T129">
        <f t="shared" si="212"/>
        <v>0.615758445246062</v>
      </c>
      <c r="U129">
        <f t="shared" si="213"/>
        <v>0.227768905413049</v>
      </c>
      <c r="V129">
        <f t="shared" si="214"/>
        <v>0.169447740503187</v>
      </c>
      <c r="W129">
        <f t="shared" si="215"/>
        <v>0.337658363720766</v>
      </c>
      <c r="X129">
        <v>155.86909</v>
      </c>
      <c r="Y129">
        <f t="shared" si="216"/>
        <v>7.45698200971084</v>
      </c>
      <c r="Z129">
        <f t="shared" si="217"/>
        <v>27.1894831746307</v>
      </c>
      <c r="AA129">
        <f t="shared" si="218"/>
        <v>22.6279629912512</v>
      </c>
      <c r="AB129">
        <v>6.99408128608981</v>
      </c>
      <c r="AC129">
        <v>80.5912957990599</v>
      </c>
      <c r="AD129">
        <v>97.1179593190069</v>
      </c>
      <c r="AE129">
        <f t="shared" si="219"/>
        <v>1.0661846359352</v>
      </c>
      <c r="AF129">
        <f t="shared" si="220"/>
        <v>0.337374934911369</v>
      </c>
      <c r="AG129">
        <f t="shared" si="221"/>
        <v>0.232994629931672</v>
      </c>
      <c r="AH129">
        <f t="shared" si="222"/>
        <v>0.545518066926079</v>
      </c>
    </row>
    <row r="130" spans="1:34">
      <c r="A130" s="1" t="s">
        <v>116</v>
      </c>
      <c r="B130" s="1">
        <v>2019</v>
      </c>
      <c r="C130" s="1">
        <v>1237.539</v>
      </c>
      <c r="D130">
        <v>1320</v>
      </c>
      <c r="E130">
        <v>4610</v>
      </c>
      <c r="F130" s="4">
        <v>2428.92643508772</v>
      </c>
      <c r="G130">
        <v>16248.1052631579</v>
      </c>
      <c r="H130">
        <v>21476.7894736842</v>
      </c>
      <c r="I130">
        <f t="shared" si="120"/>
        <v>0.509500404015038</v>
      </c>
      <c r="J130">
        <f t="shared" si="206"/>
        <v>0.0812402417771789</v>
      </c>
      <c r="K130">
        <f t="shared" si="207"/>
        <v>0.214650332427419</v>
      </c>
      <c r="L130">
        <f t="shared" si="208"/>
        <v>0.268463659406545</v>
      </c>
      <c r="M130" s="2">
        <v>458</v>
      </c>
      <c r="N130">
        <f t="shared" si="209"/>
        <v>2.70205021834061</v>
      </c>
      <c r="O130">
        <f t="shared" si="210"/>
        <v>2.882096069869</v>
      </c>
      <c r="P130">
        <f t="shared" si="211"/>
        <v>10.0655021834061</v>
      </c>
      <c r="Q130">
        <v>4.25522437737024</v>
      </c>
      <c r="R130">
        <v>33.0439687820845</v>
      </c>
      <c r="S130">
        <v>40.9597406280486</v>
      </c>
      <c r="T130">
        <f t="shared" si="212"/>
        <v>0.634995943506626</v>
      </c>
      <c r="U130">
        <f t="shared" si="213"/>
        <v>0.0872200336731824</v>
      </c>
      <c r="V130">
        <f t="shared" si="214"/>
        <v>0.245741355513209</v>
      </c>
      <c r="W130">
        <f t="shared" si="215"/>
        <v>0.322652444231006</v>
      </c>
      <c r="X130">
        <v>150.5</v>
      </c>
      <c r="Y130">
        <f t="shared" si="216"/>
        <v>8.22285049833887</v>
      </c>
      <c r="Z130">
        <f t="shared" si="217"/>
        <v>8.77076411960133</v>
      </c>
      <c r="AA130">
        <f t="shared" si="218"/>
        <v>30.6312292358804</v>
      </c>
      <c r="AB130">
        <v>7.43170449759887</v>
      </c>
      <c r="AC130">
        <v>70.4923095860377</v>
      </c>
      <c r="AD130">
        <v>89.7284566406211</v>
      </c>
      <c r="AE130">
        <f t="shared" si="219"/>
        <v>1.10645552456985</v>
      </c>
      <c r="AF130">
        <f t="shared" si="220"/>
        <v>0.124421574085275</v>
      </c>
      <c r="AG130">
        <f t="shared" si="221"/>
        <v>0.341376976521106</v>
      </c>
      <c r="AH130">
        <f t="shared" si="222"/>
        <v>0.52408469172541</v>
      </c>
    </row>
    <row r="131" spans="1:24">
      <c r="A131" s="1" t="s">
        <v>116</v>
      </c>
      <c r="B131" s="1">
        <v>2020</v>
      </c>
      <c r="C131" s="1"/>
      <c r="M131" s="2">
        <v>460</v>
      </c>
      <c r="X131" s="7">
        <v>156.02</v>
      </c>
    </row>
    <row r="132" spans="1:34">
      <c r="A132" s="1" t="s">
        <v>120</v>
      </c>
      <c r="B132" s="1">
        <v>2011</v>
      </c>
      <c r="C132" s="1">
        <v>2210.011</v>
      </c>
      <c r="D132">
        <v>108234</v>
      </c>
      <c r="E132">
        <v>44203</v>
      </c>
      <c r="F132">
        <v>1075.78372192982</v>
      </c>
      <c r="G132">
        <v>97228.8771929825</v>
      </c>
      <c r="H132">
        <v>71289.701754386</v>
      </c>
      <c r="I132">
        <f t="shared" ref="I131:I194" si="223">C132/F132</f>
        <v>2.05432649235063</v>
      </c>
      <c r="J132">
        <f t="shared" ref="J132:J140" si="224">D132/G132</f>
        <v>1.11318780103954</v>
      </c>
      <c r="K132">
        <f t="shared" ref="K132:K140" si="225">E132/H132</f>
        <v>0.620047481083486</v>
      </c>
      <c r="L132">
        <f t="shared" ref="L132:L140" si="226">AVERAGE(I132:K132)</f>
        <v>1.26252059149122</v>
      </c>
      <c r="M132" s="2">
        <v>365</v>
      </c>
      <c r="N132">
        <f t="shared" ref="N132:N140" si="227">C132/$M132</f>
        <v>6.05482465753425</v>
      </c>
      <c r="O132">
        <f t="shared" ref="O132:O140" si="228">D132/$M132</f>
        <v>296.531506849315</v>
      </c>
      <c r="P132">
        <f t="shared" ref="P132:P140" si="229">E132/$M132</f>
        <v>121.104109589041</v>
      </c>
      <c r="Q132">
        <v>1.86188110077612</v>
      </c>
      <c r="R132">
        <v>211.870055386791</v>
      </c>
      <c r="S132">
        <v>160.820245361298</v>
      </c>
      <c r="T132">
        <f t="shared" ref="T132:T140" si="230">N132/Q132</f>
        <v>3.2519931885072</v>
      </c>
      <c r="U132">
        <f t="shared" ref="U132:U140" si="231">O132/R132</f>
        <v>1.39959139722678</v>
      </c>
      <c r="V132">
        <f t="shared" ref="V132:V140" si="232">P132/S132</f>
        <v>0.753040199117774</v>
      </c>
      <c r="W132">
        <f t="shared" ref="W132:W140" si="233">AVERAGE(T132:V132)</f>
        <v>1.80154159495059</v>
      </c>
      <c r="X132">
        <v>208.01243</v>
      </c>
      <c r="Y132">
        <f t="shared" ref="Y132:Y140" si="234">C132/$X132</f>
        <v>10.6244179734836</v>
      </c>
      <c r="Z132">
        <f t="shared" ref="Z132:Z140" si="235">D132/$X132</f>
        <v>520.324674828326</v>
      </c>
      <c r="AA132">
        <f t="shared" ref="AA132:AA140" si="236">E132/$X132</f>
        <v>212.501724055625</v>
      </c>
      <c r="AB132">
        <v>4.16631478580653</v>
      </c>
      <c r="AC132">
        <v>592.635349194472</v>
      </c>
      <c r="AD132">
        <v>501.680671453495</v>
      </c>
      <c r="AE132">
        <f t="shared" ref="AE132:AE140" si="237">Y132/AB132</f>
        <v>2.550075671113</v>
      </c>
      <c r="AF132">
        <f t="shared" ref="AF132:AF140" si="238">Z132/AC132</f>
        <v>0.877984540637961</v>
      </c>
      <c r="AG132">
        <f t="shared" ref="AG132:AG140" si="239">AA132/AD132</f>
        <v>0.423579651653618</v>
      </c>
      <c r="AH132">
        <f t="shared" ref="AH132:AH140" si="240">AVERAGE(AE132:AG132)</f>
        <v>1.28387995446819</v>
      </c>
    </row>
    <row r="133" spans="1:34">
      <c r="A133" s="1" t="s">
        <v>120</v>
      </c>
      <c r="B133" s="1">
        <v>2012</v>
      </c>
      <c r="C133" s="1">
        <v>2243.349</v>
      </c>
      <c r="D133">
        <v>101780</v>
      </c>
      <c r="E133">
        <v>42084</v>
      </c>
      <c r="F133">
        <v>1134.46881754386</v>
      </c>
      <c r="G133">
        <v>90106.7894736842</v>
      </c>
      <c r="H133">
        <v>140930.631578947</v>
      </c>
      <c r="I133">
        <f t="shared" si="223"/>
        <v>1.97744439098545</v>
      </c>
      <c r="J133">
        <f t="shared" si="224"/>
        <v>1.12954862330019</v>
      </c>
      <c r="K133">
        <f t="shared" si="225"/>
        <v>0.29861499610484</v>
      </c>
      <c r="L133">
        <f t="shared" si="226"/>
        <v>1.13520267013016</v>
      </c>
      <c r="M133" s="2">
        <v>365.8</v>
      </c>
      <c r="N133">
        <f t="shared" si="227"/>
        <v>6.13272006560962</v>
      </c>
      <c r="O133">
        <f t="shared" si="228"/>
        <v>278.239475123018</v>
      </c>
      <c r="P133">
        <f t="shared" si="229"/>
        <v>115.046473482777</v>
      </c>
      <c r="Q133">
        <v>1.9581467365227</v>
      </c>
      <c r="R133">
        <v>195.230062904204</v>
      </c>
      <c r="S133">
        <v>317.051546791206</v>
      </c>
      <c r="T133">
        <f t="shared" si="230"/>
        <v>3.13190015396915</v>
      </c>
      <c r="U133">
        <f t="shared" si="231"/>
        <v>1.42518765288492</v>
      </c>
      <c r="V133">
        <f t="shared" si="232"/>
        <v>0.362863624691733</v>
      </c>
      <c r="W133">
        <f t="shared" si="233"/>
        <v>1.63998381051527</v>
      </c>
      <c r="X133">
        <v>231.14326</v>
      </c>
      <c r="Y133">
        <f t="shared" si="234"/>
        <v>9.70544847381663</v>
      </c>
      <c r="Z133">
        <f t="shared" si="235"/>
        <v>440.332977911621</v>
      </c>
      <c r="AA133">
        <f t="shared" si="236"/>
        <v>182.068903934296</v>
      </c>
      <c r="AB133">
        <v>4.02494890271734</v>
      </c>
      <c r="AC133">
        <v>496.862341390914</v>
      </c>
      <c r="AD133">
        <v>1027.71691301842</v>
      </c>
      <c r="AE133">
        <f t="shared" si="237"/>
        <v>2.41132215796932</v>
      </c>
      <c r="AF133">
        <f t="shared" si="238"/>
        <v>0.886227313341869</v>
      </c>
      <c r="AG133">
        <f t="shared" si="239"/>
        <v>0.177158614038526</v>
      </c>
      <c r="AH133">
        <f t="shared" si="240"/>
        <v>1.15823602844991</v>
      </c>
    </row>
    <row r="134" spans="1:34">
      <c r="A134" s="1" t="s">
        <v>120</v>
      </c>
      <c r="B134" s="1">
        <v>2013</v>
      </c>
      <c r="C134" s="1">
        <v>2361.454</v>
      </c>
      <c r="D134">
        <v>88900</v>
      </c>
      <c r="E134">
        <v>37003</v>
      </c>
      <c r="F134">
        <v>1211.69344912281</v>
      </c>
      <c r="G134">
        <v>85260.0350877193</v>
      </c>
      <c r="H134">
        <v>108169.385964912</v>
      </c>
      <c r="I134">
        <f t="shared" si="223"/>
        <v>1.94888732105431</v>
      </c>
      <c r="J134">
        <f t="shared" si="224"/>
        <v>1.0426925101372</v>
      </c>
      <c r="K134">
        <f t="shared" si="225"/>
        <v>0.342083849972144</v>
      </c>
      <c r="L134">
        <f t="shared" si="226"/>
        <v>1.11122122705455</v>
      </c>
      <c r="M134" s="2">
        <v>367.5</v>
      </c>
      <c r="N134">
        <f t="shared" si="227"/>
        <v>6.42572517006803</v>
      </c>
      <c r="O134">
        <f t="shared" si="228"/>
        <v>241.904761904762</v>
      </c>
      <c r="P134">
        <f t="shared" si="229"/>
        <v>100.68843537415</v>
      </c>
      <c r="Q134">
        <v>2.07405146424946</v>
      </c>
      <c r="R134">
        <v>186.233604680522</v>
      </c>
      <c r="S134">
        <v>273.216385782665</v>
      </c>
      <c r="T134">
        <f t="shared" si="230"/>
        <v>3.09815126617088</v>
      </c>
      <c r="U134">
        <f t="shared" si="231"/>
        <v>1.29893185668474</v>
      </c>
      <c r="V134">
        <f t="shared" si="232"/>
        <v>0.368530002641364</v>
      </c>
      <c r="W134">
        <f t="shared" si="233"/>
        <v>1.588537708499</v>
      </c>
      <c r="X134">
        <v>241.28724</v>
      </c>
      <c r="Y134">
        <f t="shared" si="234"/>
        <v>9.78689963049849</v>
      </c>
      <c r="Z134">
        <f t="shared" si="235"/>
        <v>368.440535852621</v>
      </c>
      <c r="AA134">
        <f t="shared" si="236"/>
        <v>153.356638336946</v>
      </c>
      <c r="AB134">
        <v>4.01137838193116</v>
      </c>
      <c r="AC134">
        <v>455.678771077918</v>
      </c>
      <c r="AD134">
        <v>822.501376806412</v>
      </c>
      <c r="AE134">
        <f t="shared" si="237"/>
        <v>2.43978470706792</v>
      </c>
      <c r="AF134">
        <f t="shared" si="238"/>
        <v>0.808553216076025</v>
      </c>
      <c r="AG134">
        <f t="shared" si="239"/>
        <v>0.186451527816763</v>
      </c>
      <c r="AH134">
        <f t="shared" si="240"/>
        <v>1.1449298169869</v>
      </c>
    </row>
    <row r="135" spans="1:34">
      <c r="A135" s="1" t="s">
        <v>120</v>
      </c>
      <c r="B135" s="1">
        <v>2014</v>
      </c>
      <c r="C135" s="1">
        <v>2015.128</v>
      </c>
      <c r="D135">
        <v>83648</v>
      </c>
      <c r="E135">
        <v>59441</v>
      </c>
      <c r="F135">
        <v>1217.28489298246</v>
      </c>
      <c r="G135">
        <v>81558.9649122807</v>
      </c>
      <c r="H135">
        <v>71303.1052631579</v>
      </c>
      <c r="I135">
        <f t="shared" si="223"/>
        <v>1.65542841418393</v>
      </c>
      <c r="J135">
        <f t="shared" si="224"/>
        <v>1.02561380088585</v>
      </c>
      <c r="K135">
        <f t="shared" si="225"/>
        <v>0.833638307625194</v>
      </c>
      <c r="L135">
        <f t="shared" si="226"/>
        <v>1.17156017423166</v>
      </c>
      <c r="M135" s="2">
        <v>369.7</v>
      </c>
      <c r="N135">
        <f t="shared" si="227"/>
        <v>5.45071138761158</v>
      </c>
      <c r="O135">
        <f t="shared" si="228"/>
        <v>226.259129023533</v>
      </c>
      <c r="P135">
        <f t="shared" si="229"/>
        <v>160.781714903976</v>
      </c>
      <c r="Q135">
        <v>2.04139047146826</v>
      </c>
      <c r="R135">
        <v>177.27208249297</v>
      </c>
      <c r="S135">
        <v>138.902953934055</v>
      </c>
      <c r="T135">
        <f t="shared" si="230"/>
        <v>2.67009739870647</v>
      </c>
      <c r="U135">
        <f t="shared" si="231"/>
        <v>1.27633819065958</v>
      </c>
      <c r="V135">
        <f t="shared" si="232"/>
        <v>1.15751112809529</v>
      </c>
      <c r="W135">
        <f t="shared" si="233"/>
        <v>1.70131557248711</v>
      </c>
      <c r="X135">
        <v>253.10917</v>
      </c>
      <c r="Y135">
        <f t="shared" si="234"/>
        <v>7.9614974044599</v>
      </c>
      <c r="Z135">
        <f t="shared" si="235"/>
        <v>330.48190233487</v>
      </c>
      <c r="AA135">
        <f t="shared" si="236"/>
        <v>234.843328671182</v>
      </c>
      <c r="AB135">
        <v>3.74912398912536</v>
      </c>
      <c r="AC135">
        <v>424.352999349216</v>
      </c>
      <c r="AD135">
        <v>358.090523000227</v>
      </c>
      <c r="AE135">
        <f t="shared" si="237"/>
        <v>2.12356204477443</v>
      </c>
      <c r="AF135">
        <f t="shared" si="238"/>
        <v>0.778790070629156</v>
      </c>
      <c r="AG135">
        <f t="shared" si="239"/>
        <v>0.65582112227816</v>
      </c>
      <c r="AH135">
        <f t="shared" si="240"/>
        <v>1.18605774589391</v>
      </c>
    </row>
    <row r="136" spans="1:34">
      <c r="A136" s="1" t="s">
        <v>120</v>
      </c>
      <c r="B136" s="1">
        <v>2015</v>
      </c>
      <c r="C136" s="1">
        <v>2330.259</v>
      </c>
      <c r="D136">
        <v>64656</v>
      </c>
      <c r="E136">
        <v>34473</v>
      </c>
      <c r="F136">
        <v>1207.20128596491</v>
      </c>
      <c r="G136">
        <v>69593.4210526316</v>
      </c>
      <c r="H136">
        <v>93071.2456140351</v>
      </c>
      <c r="I136">
        <f t="shared" si="223"/>
        <v>1.93029863958224</v>
      </c>
      <c r="J136">
        <f t="shared" si="224"/>
        <v>0.929053336106332</v>
      </c>
      <c r="K136">
        <f t="shared" si="225"/>
        <v>0.370393667480921</v>
      </c>
      <c r="L136">
        <f t="shared" si="226"/>
        <v>1.0765818810565</v>
      </c>
      <c r="M136" s="2">
        <v>367.39</v>
      </c>
      <c r="N136">
        <f t="shared" si="227"/>
        <v>6.34273932333488</v>
      </c>
      <c r="O136">
        <f t="shared" si="228"/>
        <v>175.987370369362</v>
      </c>
      <c r="P136">
        <f t="shared" si="229"/>
        <v>93.8321674514821</v>
      </c>
      <c r="Q136">
        <v>2.04756505260844</v>
      </c>
      <c r="R136">
        <v>151.355038626027</v>
      </c>
      <c r="S136">
        <v>230.704973155184</v>
      </c>
      <c r="T136">
        <f t="shared" si="230"/>
        <v>3.09769856408455</v>
      </c>
      <c r="U136">
        <f t="shared" si="231"/>
        <v>1.162745369873</v>
      </c>
      <c r="V136">
        <f t="shared" si="232"/>
        <v>0.406719309810308</v>
      </c>
      <c r="W136">
        <f t="shared" si="233"/>
        <v>1.55572108125595</v>
      </c>
      <c r="X136">
        <v>273.53442</v>
      </c>
      <c r="Y136">
        <f t="shared" si="234"/>
        <v>8.51907047018068</v>
      </c>
      <c r="Z136">
        <f t="shared" si="235"/>
        <v>236.372446290306</v>
      </c>
      <c r="AA136">
        <f t="shared" si="236"/>
        <v>126.028015048344</v>
      </c>
      <c r="AB136">
        <v>3.59418405508056</v>
      </c>
      <c r="AC136">
        <v>361.637788425244</v>
      </c>
      <c r="AD136">
        <v>570.876932663049</v>
      </c>
      <c r="AE136">
        <f t="shared" si="237"/>
        <v>2.37023767832327</v>
      </c>
      <c r="AF136">
        <f t="shared" si="238"/>
        <v>0.653616557383542</v>
      </c>
      <c r="AG136">
        <f t="shared" si="239"/>
        <v>0.220762143007676</v>
      </c>
      <c r="AH136">
        <f t="shared" si="240"/>
        <v>1.08153879290483</v>
      </c>
    </row>
    <row r="137" spans="1:34">
      <c r="A137" s="1" t="s">
        <v>120</v>
      </c>
      <c r="B137" s="1">
        <v>2016</v>
      </c>
      <c r="C137" s="1">
        <v>2099.282</v>
      </c>
      <c r="D137">
        <v>15707</v>
      </c>
      <c r="E137">
        <v>21897</v>
      </c>
      <c r="F137">
        <v>1255.50161403509</v>
      </c>
      <c r="G137">
        <v>39089.0350877193</v>
      </c>
      <c r="H137">
        <v>43726.3333333333</v>
      </c>
      <c r="I137">
        <f t="shared" si="223"/>
        <v>1.6720663490452</v>
      </c>
      <c r="J137">
        <f t="shared" si="224"/>
        <v>0.401826240140031</v>
      </c>
      <c r="K137">
        <f t="shared" si="225"/>
        <v>0.500773751896264</v>
      </c>
      <c r="L137">
        <f t="shared" si="226"/>
        <v>0.85822211369383</v>
      </c>
      <c r="M137" s="2">
        <v>370</v>
      </c>
      <c r="N137">
        <f t="shared" si="227"/>
        <v>5.67373513513514</v>
      </c>
      <c r="O137">
        <f t="shared" si="228"/>
        <v>42.4513513513513</v>
      </c>
      <c r="P137">
        <f t="shared" si="229"/>
        <v>59.1810810810811</v>
      </c>
      <c r="Q137">
        <v>2.11113558376918</v>
      </c>
      <c r="R137">
        <v>87.6040161472796</v>
      </c>
      <c r="S137">
        <v>90.5528392530271</v>
      </c>
      <c r="T137">
        <f t="shared" si="230"/>
        <v>2.6875275935643</v>
      </c>
      <c r="U137">
        <f t="shared" si="231"/>
        <v>0.484582251114861</v>
      </c>
      <c r="V137">
        <f t="shared" si="232"/>
        <v>0.653553014673725</v>
      </c>
      <c r="W137">
        <f t="shared" si="233"/>
        <v>1.27522095311763</v>
      </c>
      <c r="X137">
        <v>295.56045</v>
      </c>
      <c r="Y137">
        <f t="shared" si="234"/>
        <v>7.10271621253791</v>
      </c>
      <c r="Z137">
        <f t="shared" si="235"/>
        <v>53.1431049045974</v>
      </c>
      <c r="AA137">
        <f t="shared" si="236"/>
        <v>74.0863671035824</v>
      </c>
      <c r="AB137">
        <v>3.55191905456205</v>
      </c>
      <c r="AC137">
        <v>196.988219727374</v>
      </c>
      <c r="AD137">
        <v>221.459599460646</v>
      </c>
      <c r="AE137">
        <f t="shared" si="237"/>
        <v>1.99968414353791</v>
      </c>
      <c r="AF137">
        <f t="shared" si="238"/>
        <v>0.269778086111677</v>
      </c>
      <c r="AG137">
        <f t="shared" si="239"/>
        <v>0.334536715879629</v>
      </c>
      <c r="AH137">
        <f t="shared" si="240"/>
        <v>0.86799964850974</v>
      </c>
    </row>
    <row r="138" spans="1:34">
      <c r="A138" s="1" t="s">
        <v>120</v>
      </c>
      <c r="B138" s="1">
        <v>2017</v>
      </c>
      <c r="C138" s="1">
        <v>2502.137</v>
      </c>
      <c r="D138">
        <v>9759</v>
      </c>
      <c r="E138">
        <v>17086</v>
      </c>
      <c r="F138">
        <v>2167.51248070176</v>
      </c>
      <c r="G138">
        <v>24510.3859649123</v>
      </c>
      <c r="H138">
        <v>26620.8245614035</v>
      </c>
      <c r="I138">
        <f t="shared" si="223"/>
        <v>1.15438181891802</v>
      </c>
      <c r="J138">
        <f t="shared" si="224"/>
        <v>0.398157744801344</v>
      </c>
      <c r="K138">
        <f t="shared" si="225"/>
        <v>0.641828353610516</v>
      </c>
      <c r="L138">
        <f t="shared" si="226"/>
        <v>0.731455972443293</v>
      </c>
      <c r="M138" s="2">
        <v>369</v>
      </c>
      <c r="N138">
        <f t="shared" si="227"/>
        <v>6.78085907859079</v>
      </c>
      <c r="O138">
        <f t="shared" si="228"/>
        <v>26.4471544715447</v>
      </c>
      <c r="P138">
        <f t="shared" si="229"/>
        <v>46.3035230352304</v>
      </c>
      <c r="Q138">
        <v>3.85032885480357</v>
      </c>
      <c r="R138">
        <v>53.7290690195421</v>
      </c>
      <c r="S138">
        <v>53.7571146545848</v>
      </c>
      <c r="T138">
        <f t="shared" si="230"/>
        <v>1.76111166975547</v>
      </c>
      <c r="U138">
        <f t="shared" si="231"/>
        <v>0.492231764930181</v>
      </c>
      <c r="V138">
        <f t="shared" si="232"/>
        <v>0.861346880924556</v>
      </c>
      <c r="W138">
        <f t="shared" si="233"/>
        <v>1.0382301052034</v>
      </c>
      <c r="X138">
        <v>338.21819</v>
      </c>
      <c r="Y138">
        <f t="shared" si="234"/>
        <v>7.39799654181817</v>
      </c>
      <c r="Z138">
        <f t="shared" si="235"/>
        <v>28.8541547691447</v>
      </c>
      <c r="AA138">
        <f t="shared" si="236"/>
        <v>50.5176850482229</v>
      </c>
      <c r="AB138">
        <v>6.88033091006649</v>
      </c>
      <c r="AC138">
        <v>109.787945817379</v>
      </c>
      <c r="AD138">
        <v>122.596740234823</v>
      </c>
      <c r="AE138">
        <f t="shared" si="237"/>
        <v>1.07523847886361</v>
      </c>
      <c r="AF138">
        <f t="shared" si="238"/>
        <v>0.262817147677949</v>
      </c>
      <c r="AG138">
        <f t="shared" si="239"/>
        <v>0.412063852199174</v>
      </c>
      <c r="AH138">
        <f t="shared" si="240"/>
        <v>0.583373159580244</v>
      </c>
    </row>
    <row r="139" spans="1:34">
      <c r="A139" s="1" t="s">
        <v>120</v>
      </c>
      <c r="B139" s="1">
        <v>2018</v>
      </c>
      <c r="C139" s="1">
        <v>2656.82</v>
      </c>
      <c r="D139">
        <v>9906</v>
      </c>
      <c r="E139">
        <v>16915</v>
      </c>
      <c r="F139">
        <v>2333.65008421053</v>
      </c>
      <c r="G139">
        <v>18784.3333333333</v>
      </c>
      <c r="H139">
        <v>23460.8070175439</v>
      </c>
      <c r="I139">
        <f t="shared" si="223"/>
        <v>1.13848259341709</v>
      </c>
      <c r="J139">
        <f t="shared" si="224"/>
        <v>0.527354355580005</v>
      </c>
      <c r="K139">
        <f t="shared" si="225"/>
        <v>0.720989690906671</v>
      </c>
      <c r="L139">
        <f t="shared" si="226"/>
        <v>0.79560887996792</v>
      </c>
      <c r="M139" s="2">
        <v>377</v>
      </c>
      <c r="N139">
        <f t="shared" si="227"/>
        <v>7.04726790450928</v>
      </c>
      <c r="O139">
        <f t="shared" si="228"/>
        <v>26.2758620689655</v>
      </c>
      <c r="P139">
        <f t="shared" si="229"/>
        <v>44.867374005305</v>
      </c>
      <c r="Q139">
        <v>4.13949989191831</v>
      </c>
      <c r="R139">
        <v>40.8039000418815</v>
      </c>
      <c r="S139">
        <v>45.646221660073</v>
      </c>
      <c r="T139">
        <f t="shared" si="230"/>
        <v>1.7024442779351</v>
      </c>
      <c r="U139">
        <f t="shared" si="231"/>
        <v>0.643954672028795</v>
      </c>
      <c r="V139">
        <f t="shared" si="232"/>
        <v>0.982937302881977</v>
      </c>
      <c r="W139">
        <f t="shared" si="233"/>
        <v>1.10977875094862</v>
      </c>
      <c r="X139">
        <v>388.44778</v>
      </c>
      <c r="Y139">
        <f t="shared" si="234"/>
        <v>6.83958085691724</v>
      </c>
      <c r="Z139">
        <f t="shared" si="235"/>
        <v>25.5014972668913</v>
      </c>
      <c r="AA139">
        <f t="shared" si="236"/>
        <v>43.5451066292617</v>
      </c>
      <c r="AB139">
        <v>6.99408128608981</v>
      </c>
      <c r="AC139">
        <v>80.5912957990599</v>
      </c>
      <c r="AD139">
        <v>97.1179593190069</v>
      </c>
      <c r="AE139">
        <f t="shared" si="237"/>
        <v>0.97790983220629</v>
      </c>
      <c r="AF139">
        <f t="shared" si="238"/>
        <v>0.316429919807652</v>
      </c>
      <c r="AG139">
        <f t="shared" si="239"/>
        <v>0.448373369195573</v>
      </c>
      <c r="AH139">
        <f t="shared" si="240"/>
        <v>0.580904373736505</v>
      </c>
    </row>
    <row r="140" spans="1:34">
      <c r="A140" s="1" t="s">
        <v>120</v>
      </c>
      <c r="B140" s="1">
        <v>2019</v>
      </c>
      <c r="C140" s="1">
        <v>2728.312</v>
      </c>
      <c r="D140">
        <v>9926</v>
      </c>
      <c r="E140">
        <v>16943</v>
      </c>
      <c r="F140" s="4">
        <v>2428.92643508772</v>
      </c>
      <c r="G140">
        <v>16248.1052631579</v>
      </c>
      <c r="H140">
        <v>21476.7894736842</v>
      </c>
      <c r="I140">
        <f t="shared" si="223"/>
        <v>1.1232583912742</v>
      </c>
      <c r="J140">
        <f t="shared" si="224"/>
        <v>0.610901999909301</v>
      </c>
      <c r="K140">
        <f t="shared" si="225"/>
        <v>0.788898174038558</v>
      </c>
      <c r="L140">
        <f t="shared" si="226"/>
        <v>0.841019521740685</v>
      </c>
      <c r="M140" s="2">
        <v>384</v>
      </c>
      <c r="N140">
        <f t="shared" si="227"/>
        <v>7.10497916666667</v>
      </c>
      <c r="O140">
        <f t="shared" si="228"/>
        <v>25.8489583333333</v>
      </c>
      <c r="P140">
        <f t="shared" si="229"/>
        <v>44.1223958333333</v>
      </c>
      <c r="Q140">
        <v>4.25522437737024</v>
      </c>
      <c r="R140">
        <v>33.0439687820845</v>
      </c>
      <c r="S140">
        <v>40.9597406280486</v>
      </c>
      <c r="T140">
        <f t="shared" si="230"/>
        <v>1.66970729074869</v>
      </c>
      <c r="U140">
        <f t="shared" si="231"/>
        <v>0.782259495032204</v>
      </c>
      <c r="V140">
        <f t="shared" si="232"/>
        <v>1.07721375079018</v>
      </c>
      <c r="W140">
        <f t="shared" si="233"/>
        <v>1.17639351219036</v>
      </c>
      <c r="X140">
        <v>402.9</v>
      </c>
      <c r="Y140">
        <f t="shared" si="234"/>
        <v>6.77168528170762</v>
      </c>
      <c r="Z140">
        <f t="shared" si="235"/>
        <v>24.6363862000496</v>
      </c>
      <c r="AA140">
        <f t="shared" si="236"/>
        <v>42.0526185157607</v>
      </c>
      <c r="AB140">
        <v>7.43170449759887</v>
      </c>
      <c r="AC140">
        <v>70.4923095860377</v>
      </c>
      <c r="AD140">
        <v>89.7284566406211</v>
      </c>
      <c r="AE140">
        <f t="shared" si="237"/>
        <v>0.911188716383369</v>
      </c>
      <c r="AF140">
        <f t="shared" si="238"/>
        <v>0.349490410297598</v>
      </c>
      <c r="AG140">
        <f t="shared" si="239"/>
        <v>0.468665349769574</v>
      </c>
      <c r="AH140">
        <f t="shared" si="240"/>
        <v>0.576448158816847</v>
      </c>
    </row>
    <row r="141" spans="1:24">
      <c r="A141" s="1" t="s">
        <v>120</v>
      </c>
      <c r="B141" s="1">
        <v>2020</v>
      </c>
      <c r="C141" s="1"/>
      <c r="M141" s="2">
        <v>391</v>
      </c>
      <c r="X141" s="7">
        <v>415.3251</v>
      </c>
    </row>
    <row r="142" spans="1:34">
      <c r="A142" s="1" t="s">
        <v>125</v>
      </c>
      <c r="B142" s="1">
        <v>2011</v>
      </c>
      <c r="C142" s="1">
        <v>647.0417</v>
      </c>
      <c r="D142">
        <v>143447</v>
      </c>
      <c r="E142">
        <v>66212</v>
      </c>
      <c r="F142">
        <v>1075.78372192982</v>
      </c>
      <c r="G142">
        <v>97228.8771929825</v>
      </c>
      <c r="H142">
        <v>71289.701754386</v>
      </c>
      <c r="I142">
        <f t="shared" si="223"/>
        <v>0.601460764659356</v>
      </c>
      <c r="J142">
        <f t="shared" ref="J142:J150" si="241">D142/G142</f>
        <v>1.47535386750669</v>
      </c>
      <c r="K142">
        <f t="shared" ref="K142:K150" si="242">E142/H142</f>
        <v>0.928773699013637</v>
      </c>
      <c r="L142">
        <f t="shared" ref="L142:L150" si="243">AVERAGE(I142:K142)</f>
        <v>1.0018627770599</v>
      </c>
      <c r="M142" s="2">
        <v>318.9</v>
      </c>
      <c r="N142">
        <f t="shared" ref="N142:N150" si="244">C142/$M142</f>
        <v>2.02897993101286</v>
      </c>
      <c r="O142">
        <f t="shared" ref="O142:O150" si="245">D142/$M142</f>
        <v>449.818124804014</v>
      </c>
      <c r="P142">
        <f t="shared" ref="P142:P150" si="246">E142/$M142</f>
        <v>207.626215114456</v>
      </c>
      <c r="Q142">
        <v>1.86188110077612</v>
      </c>
      <c r="R142">
        <v>211.870055386791</v>
      </c>
      <c r="S142">
        <v>160.820245361298</v>
      </c>
      <c r="T142">
        <f t="shared" ref="T142:T150" si="247">N142/Q142</f>
        <v>1.0897473153184</v>
      </c>
      <c r="U142">
        <f t="shared" ref="U142:U150" si="248">O142/R142</f>
        <v>2.12308494460354</v>
      </c>
      <c r="V142">
        <f t="shared" ref="V142:V150" si="249">P142/S142</f>
        <v>1.29104525769131</v>
      </c>
      <c r="W142">
        <f t="shared" ref="W142:W150" si="250">AVERAGE(T142:V142)</f>
        <v>1.50129250587108</v>
      </c>
      <c r="X142">
        <v>84.35722</v>
      </c>
      <c r="Y142">
        <f t="shared" ref="Y142:Y150" si="251">C142/$X142</f>
        <v>7.67025869273549</v>
      </c>
      <c r="Z142">
        <f t="shared" ref="Z142:Z150" si="252">D142/$X142</f>
        <v>1700.47092590296</v>
      </c>
      <c r="AA142">
        <f t="shared" ref="AA142:AA150" si="253">E142/$X142</f>
        <v>784.900213639093</v>
      </c>
      <c r="AB142">
        <v>4.16631478580653</v>
      </c>
      <c r="AC142">
        <v>592.635349194472</v>
      </c>
      <c r="AD142">
        <v>501.680671453495</v>
      </c>
      <c r="AE142">
        <f t="shared" ref="AE142:AE150" si="254">Y142/AB142</f>
        <v>1.84101756277896</v>
      </c>
      <c r="AF142">
        <f t="shared" ref="AF142:AF150" si="255">Z142/AC142</f>
        <v>2.8693376596828</v>
      </c>
      <c r="AG142">
        <f t="shared" ref="AG142:AG150" si="256">AA142/AD142</f>
        <v>1.56454146691568</v>
      </c>
      <c r="AH142">
        <f t="shared" ref="AH142:AH150" si="257">AVERAGE(AE142:AG142)</f>
        <v>2.09163222979248</v>
      </c>
    </row>
    <row r="143" spans="1:34">
      <c r="A143" s="1" t="s">
        <v>125</v>
      </c>
      <c r="B143" s="1">
        <v>2012</v>
      </c>
      <c r="C143" s="1">
        <v>710.9639</v>
      </c>
      <c r="D143">
        <v>135097</v>
      </c>
      <c r="E143">
        <v>62421</v>
      </c>
      <c r="F143">
        <v>1134.46881754386</v>
      </c>
      <c r="G143">
        <v>90106.7894736842</v>
      </c>
      <c r="H143">
        <v>140930.631578947</v>
      </c>
      <c r="I143">
        <f t="shared" si="223"/>
        <v>0.626693205670691</v>
      </c>
      <c r="J143">
        <f t="shared" si="241"/>
        <v>1.49929878524254</v>
      </c>
      <c r="K143">
        <f t="shared" si="242"/>
        <v>0.442920033073382</v>
      </c>
      <c r="L143">
        <f t="shared" si="243"/>
        <v>0.856304007995538</v>
      </c>
      <c r="M143" s="2">
        <v>319.4</v>
      </c>
      <c r="N143">
        <f t="shared" si="244"/>
        <v>2.22593581715717</v>
      </c>
      <c r="O143">
        <f t="shared" si="245"/>
        <v>422.971195992486</v>
      </c>
      <c r="P143">
        <f t="shared" si="246"/>
        <v>195.432060112711</v>
      </c>
      <c r="Q143">
        <v>1.9581467365227</v>
      </c>
      <c r="R143">
        <v>195.230062904204</v>
      </c>
      <c r="S143">
        <v>317.051546791206</v>
      </c>
      <c r="T143">
        <f t="shared" si="247"/>
        <v>1.13675639094852</v>
      </c>
      <c r="U143">
        <f t="shared" si="248"/>
        <v>2.16652696669995</v>
      </c>
      <c r="V143">
        <f t="shared" si="249"/>
        <v>0.616404689050179</v>
      </c>
      <c r="W143">
        <f t="shared" si="250"/>
        <v>1.30656268223288</v>
      </c>
      <c r="X143">
        <v>93.13878</v>
      </c>
      <c r="Y143">
        <f t="shared" si="251"/>
        <v>7.63338214221831</v>
      </c>
      <c r="Z143">
        <f t="shared" si="252"/>
        <v>1450.49140647966</v>
      </c>
      <c r="AA143">
        <f t="shared" si="253"/>
        <v>670.193446811307</v>
      </c>
      <c r="AB143">
        <v>4.02494890271734</v>
      </c>
      <c r="AC143">
        <v>496.862341390914</v>
      </c>
      <c r="AD143">
        <v>1027.71691301842</v>
      </c>
      <c r="AE143">
        <f t="shared" si="254"/>
        <v>1.89651653392788</v>
      </c>
      <c r="AF143">
        <f t="shared" si="255"/>
        <v>2.91930236133245</v>
      </c>
      <c r="AG143">
        <f t="shared" si="256"/>
        <v>0.652118728729429</v>
      </c>
      <c r="AH143">
        <f t="shared" si="257"/>
        <v>1.82264587466325</v>
      </c>
    </row>
    <row r="144" spans="1:34">
      <c r="A144" s="1" t="s">
        <v>125</v>
      </c>
      <c r="B144" s="1">
        <v>2013</v>
      </c>
      <c r="C144" s="1">
        <v>793.7692</v>
      </c>
      <c r="D144">
        <v>128026</v>
      </c>
      <c r="E144">
        <v>58068</v>
      </c>
      <c r="F144">
        <v>1211.69344912281</v>
      </c>
      <c r="G144">
        <v>85260.0350877193</v>
      </c>
      <c r="H144">
        <v>108169.385964912</v>
      </c>
      <c r="I144">
        <f t="shared" si="223"/>
        <v>0.655090774464978</v>
      </c>
      <c r="J144">
        <f t="shared" si="241"/>
        <v>1.50159450284393</v>
      </c>
      <c r="K144">
        <f t="shared" si="242"/>
        <v>0.536824716919776</v>
      </c>
      <c r="L144">
        <f t="shared" si="243"/>
        <v>0.897836664742895</v>
      </c>
      <c r="M144" s="2">
        <v>337.5</v>
      </c>
      <c r="N144">
        <f t="shared" si="244"/>
        <v>2.35190874074074</v>
      </c>
      <c r="O144">
        <f t="shared" si="245"/>
        <v>379.336296296296</v>
      </c>
      <c r="P144">
        <f t="shared" si="246"/>
        <v>172.053333333333</v>
      </c>
      <c r="Q144">
        <v>2.07405146424946</v>
      </c>
      <c r="R144">
        <v>186.233604680522</v>
      </c>
      <c r="S144">
        <v>273.216385782665</v>
      </c>
      <c r="T144">
        <f t="shared" si="247"/>
        <v>1.13396836157671</v>
      </c>
      <c r="U144">
        <f t="shared" si="248"/>
        <v>2.03688425054671</v>
      </c>
      <c r="V144">
        <f t="shared" si="249"/>
        <v>0.629732850174645</v>
      </c>
      <c r="W144">
        <f t="shared" si="250"/>
        <v>1.26686182076602</v>
      </c>
      <c r="X144">
        <v>96.74311</v>
      </c>
      <c r="Y144">
        <f t="shared" si="251"/>
        <v>8.20491712536428</v>
      </c>
      <c r="Z144">
        <f t="shared" si="252"/>
        <v>1323.36039228013</v>
      </c>
      <c r="AA144">
        <f t="shared" si="253"/>
        <v>600.228791487063</v>
      </c>
      <c r="AB144">
        <v>4.01137838193116</v>
      </c>
      <c r="AC144">
        <v>455.678771077918</v>
      </c>
      <c r="AD144">
        <v>822.501376806412</v>
      </c>
      <c r="AE144">
        <f t="shared" si="254"/>
        <v>2.04541091469268</v>
      </c>
      <c r="AF144">
        <f t="shared" si="255"/>
        <v>2.90415195149358</v>
      </c>
      <c r="AG144">
        <f t="shared" si="256"/>
        <v>0.729760227049851</v>
      </c>
      <c r="AH144">
        <f t="shared" si="257"/>
        <v>1.89310769774537</v>
      </c>
    </row>
    <row r="145" spans="1:34">
      <c r="A145" s="1" t="s">
        <v>125</v>
      </c>
      <c r="B145" s="1">
        <v>2014</v>
      </c>
      <c r="C145" s="1">
        <v>815.3344</v>
      </c>
      <c r="D145">
        <v>115853</v>
      </c>
      <c r="E145">
        <v>58038</v>
      </c>
      <c r="F145">
        <v>1217.28489298246</v>
      </c>
      <c r="G145">
        <v>81558.9649122807</v>
      </c>
      <c r="H145">
        <v>71303.1052631579</v>
      </c>
      <c r="I145">
        <f t="shared" si="223"/>
        <v>0.669797517984765</v>
      </c>
      <c r="J145">
        <f t="shared" si="241"/>
        <v>1.42048148998217</v>
      </c>
      <c r="K145">
        <f t="shared" si="242"/>
        <v>0.813961745225535</v>
      </c>
      <c r="L145">
        <f t="shared" si="243"/>
        <v>0.968080251064157</v>
      </c>
      <c r="M145" s="2">
        <v>339.2</v>
      </c>
      <c r="N145">
        <f t="shared" si="244"/>
        <v>2.40369811320755</v>
      </c>
      <c r="O145">
        <f t="shared" si="245"/>
        <v>341.547759433962</v>
      </c>
      <c r="P145">
        <f t="shared" si="246"/>
        <v>171.102594339623</v>
      </c>
      <c r="Q145">
        <v>2.04139047146826</v>
      </c>
      <c r="R145">
        <v>177.27208249297</v>
      </c>
      <c r="S145">
        <v>138.902953934055</v>
      </c>
      <c r="T145">
        <f t="shared" si="247"/>
        <v>1.17748081359403</v>
      </c>
      <c r="U145">
        <f t="shared" si="248"/>
        <v>1.9266866763835</v>
      </c>
      <c r="V145">
        <f t="shared" si="249"/>
        <v>1.23181393551108</v>
      </c>
      <c r="W145">
        <f t="shared" si="250"/>
        <v>1.44532714182954</v>
      </c>
      <c r="X145">
        <v>100.17256</v>
      </c>
      <c r="Y145">
        <f t="shared" si="251"/>
        <v>8.13929882594595</v>
      </c>
      <c r="Z145">
        <f t="shared" si="252"/>
        <v>1156.53428443877</v>
      </c>
      <c r="AA145">
        <f t="shared" si="253"/>
        <v>579.380221489797</v>
      </c>
      <c r="AB145">
        <v>3.74912398912536</v>
      </c>
      <c r="AC145">
        <v>424.352999349216</v>
      </c>
      <c r="AD145">
        <v>358.090523000227</v>
      </c>
      <c r="AE145">
        <f t="shared" si="254"/>
        <v>2.1709868357394</v>
      </c>
      <c r="AF145">
        <f t="shared" si="255"/>
        <v>2.72540617413433</v>
      </c>
      <c r="AG145">
        <f t="shared" si="256"/>
        <v>1.617971390685</v>
      </c>
      <c r="AH145">
        <f t="shared" si="257"/>
        <v>2.17145480018624</v>
      </c>
    </row>
    <row r="146" spans="1:34">
      <c r="A146" s="1" t="s">
        <v>125</v>
      </c>
      <c r="B146" s="1">
        <v>2015</v>
      </c>
      <c r="C146" s="1">
        <v>741.9565</v>
      </c>
      <c r="D146">
        <v>95973</v>
      </c>
      <c r="E146">
        <v>58299</v>
      </c>
      <c r="F146">
        <v>1207.20128596491</v>
      </c>
      <c r="G146">
        <v>69593.4210526316</v>
      </c>
      <c r="H146">
        <v>93071.2456140351</v>
      </c>
      <c r="I146">
        <f t="shared" si="223"/>
        <v>0.614608772063191</v>
      </c>
      <c r="J146">
        <f t="shared" si="241"/>
        <v>1.37905276890208</v>
      </c>
      <c r="K146">
        <f t="shared" si="242"/>
        <v>0.626391100875183</v>
      </c>
      <c r="L146">
        <f t="shared" si="243"/>
        <v>0.873350880613485</v>
      </c>
      <c r="M146" s="2">
        <v>316.22</v>
      </c>
      <c r="N146">
        <f t="shared" si="244"/>
        <v>2.34633008664854</v>
      </c>
      <c r="O146">
        <f t="shared" si="245"/>
        <v>303.500727341724</v>
      </c>
      <c r="P146">
        <f t="shared" si="246"/>
        <v>184.362152931503</v>
      </c>
      <c r="Q146">
        <v>2.04756505260844</v>
      </c>
      <c r="R146">
        <v>151.355038626027</v>
      </c>
      <c r="S146">
        <v>230.704973155184</v>
      </c>
      <c r="T146">
        <f t="shared" si="247"/>
        <v>1.14591235265492</v>
      </c>
      <c r="U146">
        <f t="shared" si="248"/>
        <v>2.00522381082815</v>
      </c>
      <c r="V146">
        <f t="shared" si="249"/>
        <v>0.799125178838221</v>
      </c>
      <c r="W146">
        <f t="shared" si="250"/>
        <v>1.31675378077377</v>
      </c>
      <c r="X146">
        <v>105.33703</v>
      </c>
      <c r="Y146">
        <f t="shared" si="251"/>
        <v>7.04364362655754</v>
      </c>
      <c r="Z146">
        <f t="shared" si="252"/>
        <v>911.104100808614</v>
      </c>
      <c r="AA146">
        <f t="shared" si="253"/>
        <v>553.452095621075</v>
      </c>
      <c r="AB146">
        <v>3.59418405508056</v>
      </c>
      <c r="AC146">
        <v>361.637788425244</v>
      </c>
      <c r="AD146">
        <v>570.876932663049</v>
      </c>
      <c r="AE146">
        <f t="shared" si="254"/>
        <v>1.95973370273038</v>
      </c>
      <c r="AF146">
        <f t="shared" si="255"/>
        <v>2.51938301242253</v>
      </c>
      <c r="AG146">
        <f t="shared" si="256"/>
        <v>0.969477069320894</v>
      </c>
      <c r="AH146">
        <f t="shared" si="257"/>
        <v>1.81619792815794</v>
      </c>
    </row>
    <row r="147" spans="1:34">
      <c r="A147" s="1" t="s">
        <v>125</v>
      </c>
      <c r="B147" s="1">
        <v>2016</v>
      </c>
      <c r="C147" s="1">
        <v>752.3925</v>
      </c>
      <c r="D147">
        <v>21044</v>
      </c>
      <c r="E147">
        <v>25462</v>
      </c>
      <c r="F147">
        <v>1255.50161403509</v>
      </c>
      <c r="G147">
        <v>39089.0350877193</v>
      </c>
      <c r="H147">
        <v>43726.3333333333</v>
      </c>
      <c r="I147">
        <f t="shared" si="223"/>
        <v>0.599276409993506</v>
      </c>
      <c r="J147">
        <f t="shared" si="241"/>
        <v>0.538360692526059</v>
      </c>
      <c r="K147">
        <f t="shared" si="242"/>
        <v>0.582303569931163</v>
      </c>
      <c r="L147">
        <f t="shared" si="243"/>
        <v>0.573313557483576</v>
      </c>
      <c r="M147" s="2">
        <v>318</v>
      </c>
      <c r="N147">
        <f t="shared" si="244"/>
        <v>2.3660141509434</v>
      </c>
      <c r="O147">
        <f t="shared" si="245"/>
        <v>66.1761006289308</v>
      </c>
      <c r="P147">
        <f t="shared" si="246"/>
        <v>80.0691823899371</v>
      </c>
      <c r="Q147">
        <v>2.11113558376918</v>
      </c>
      <c r="R147">
        <v>87.6040161472796</v>
      </c>
      <c r="S147">
        <v>90.5528392530271</v>
      </c>
      <c r="T147">
        <f t="shared" si="247"/>
        <v>1.12073055332579</v>
      </c>
      <c r="U147">
        <f t="shared" si="248"/>
        <v>0.755400306279061</v>
      </c>
      <c r="V147">
        <f t="shared" si="249"/>
        <v>0.884226083361163</v>
      </c>
      <c r="W147">
        <f t="shared" si="250"/>
        <v>0.920118980988671</v>
      </c>
      <c r="X147">
        <v>102.57962</v>
      </c>
      <c r="Y147">
        <f t="shared" si="251"/>
        <v>7.33471716896592</v>
      </c>
      <c r="Z147">
        <f t="shared" si="252"/>
        <v>205.147962139068</v>
      </c>
      <c r="AA147">
        <f t="shared" si="253"/>
        <v>248.216946017152</v>
      </c>
      <c r="AB147">
        <v>3.55191905456205</v>
      </c>
      <c r="AC147">
        <v>196.988219727374</v>
      </c>
      <c r="AD147">
        <v>221.459599460646</v>
      </c>
      <c r="AE147">
        <f t="shared" si="254"/>
        <v>2.0650012166086</v>
      </c>
      <c r="AF147">
        <f t="shared" si="255"/>
        <v>1.04142248923812</v>
      </c>
      <c r="AG147">
        <f t="shared" si="256"/>
        <v>1.12082269913642</v>
      </c>
      <c r="AH147">
        <f t="shared" si="257"/>
        <v>1.40908213499438</v>
      </c>
    </row>
    <row r="148" spans="1:34">
      <c r="A148" s="1" t="s">
        <v>125</v>
      </c>
      <c r="B148" s="1">
        <v>2017</v>
      </c>
      <c r="C148" s="1">
        <v>929.1712</v>
      </c>
      <c r="D148">
        <v>18789</v>
      </c>
      <c r="E148">
        <v>21840</v>
      </c>
      <c r="F148">
        <v>2167.51248070176</v>
      </c>
      <c r="G148">
        <v>24510.3859649123</v>
      </c>
      <c r="H148">
        <v>26620.8245614035</v>
      </c>
      <c r="I148">
        <f t="shared" si="223"/>
        <v>0.428680899543965</v>
      </c>
      <c r="J148">
        <f t="shared" si="241"/>
        <v>0.766572995908644</v>
      </c>
      <c r="K148">
        <f t="shared" si="242"/>
        <v>0.820410350161165</v>
      </c>
      <c r="L148">
        <f t="shared" si="243"/>
        <v>0.671888081871258</v>
      </c>
      <c r="M148" s="2">
        <v>318</v>
      </c>
      <c r="N148">
        <f t="shared" si="244"/>
        <v>2.92192201257862</v>
      </c>
      <c r="O148">
        <f t="shared" si="245"/>
        <v>59.0849056603774</v>
      </c>
      <c r="P148">
        <f t="shared" si="246"/>
        <v>68.6792452830189</v>
      </c>
      <c r="Q148">
        <v>3.85032885480357</v>
      </c>
      <c r="R148">
        <v>53.7290690195421</v>
      </c>
      <c r="S148">
        <v>53.7571146545848</v>
      </c>
      <c r="T148">
        <f t="shared" si="247"/>
        <v>0.758875961707349</v>
      </c>
      <c r="U148">
        <f t="shared" si="248"/>
        <v>1.09968229002604</v>
      </c>
      <c r="V148">
        <f t="shared" si="249"/>
        <v>1.27758429231769</v>
      </c>
      <c r="W148">
        <f t="shared" si="250"/>
        <v>1.04538084801703</v>
      </c>
      <c r="X148">
        <v>112.13101</v>
      </c>
      <c r="Y148">
        <f t="shared" si="251"/>
        <v>8.2864784683559</v>
      </c>
      <c r="Z148">
        <f t="shared" si="252"/>
        <v>167.562924832301</v>
      </c>
      <c r="AA148">
        <f t="shared" si="253"/>
        <v>194.772168733698</v>
      </c>
      <c r="AB148">
        <v>6.88033091006649</v>
      </c>
      <c r="AC148">
        <v>109.787945817379</v>
      </c>
      <c r="AD148">
        <v>122.596740234823</v>
      </c>
      <c r="AE148">
        <f t="shared" si="254"/>
        <v>1.2043720827776</v>
      </c>
      <c r="AF148">
        <f t="shared" si="255"/>
        <v>1.52624155215569</v>
      </c>
      <c r="AG148">
        <f t="shared" si="256"/>
        <v>1.58872224792135</v>
      </c>
      <c r="AH148">
        <f t="shared" si="257"/>
        <v>1.43977862761821</v>
      </c>
    </row>
    <row r="149" spans="1:34">
      <c r="A149" s="1" t="s">
        <v>125</v>
      </c>
      <c r="B149" s="1">
        <v>2018</v>
      </c>
      <c r="C149" s="1">
        <v>1004.605</v>
      </c>
      <c r="D149">
        <v>16927</v>
      </c>
      <c r="E149">
        <v>22764</v>
      </c>
      <c r="F149">
        <v>2333.65008421053</v>
      </c>
      <c r="G149">
        <v>18784.3333333333</v>
      </c>
      <c r="H149">
        <v>23460.8070175439</v>
      </c>
      <c r="I149">
        <f t="shared" si="223"/>
        <v>0.430486561287468</v>
      </c>
      <c r="J149">
        <f t="shared" si="241"/>
        <v>0.901123276489273</v>
      </c>
      <c r="K149">
        <f t="shared" si="242"/>
        <v>0.970299102796302</v>
      </c>
      <c r="L149">
        <f t="shared" si="243"/>
        <v>0.767302980191015</v>
      </c>
      <c r="M149" s="2">
        <v>318</v>
      </c>
      <c r="N149">
        <f t="shared" si="244"/>
        <v>3.15913522012579</v>
      </c>
      <c r="O149">
        <f t="shared" si="245"/>
        <v>53.2295597484277</v>
      </c>
      <c r="P149">
        <f t="shared" si="246"/>
        <v>71.5849056603774</v>
      </c>
      <c r="Q149">
        <v>4.13949989191831</v>
      </c>
      <c r="R149">
        <v>40.8039000418815</v>
      </c>
      <c r="S149">
        <v>45.646221660073</v>
      </c>
      <c r="T149">
        <f t="shared" si="247"/>
        <v>0.76316833013898</v>
      </c>
      <c r="U149">
        <f t="shared" si="248"/>
        <v>1.30452137403024</v>
      </c>
      <c r="V149">
        <f t="shared" si="249"/>
        <v>1.56825478773401</v>
      </c>
      <c r="W149">
        <f t="shared" si="250"/>
        <v>1.21198149730108</v>
      </c>
      <c r="X149">
        <v>127.19598</v>
      </c>
      <c r="Y149">
        <f t="shared" si="251"/>
        <v>7.89808765968862</v>
      </c>
      <c r="Z149">
        <f t="shared" si="252"/>
        <v>133.078105141373</v>
      </c>
      <c r="AA149">
        <f t="shared" si="253"/>
        <v>178.967920212573</v>
      </c>
      <c r="AB149">
        <v>6.99408128608981</v>
      </c>
      <c r="AC149">
        <v>80.5912957990599</v>
      </c>
      <c r="AD149">
        <v>97.1179593190069</v>
      </c>
      <c r="AE149">
        <f t="shared" si="254"/>
        <v>1.12925305506482</v>
      </c>
      <c r="AF149">
        <f t="shared" si="255"/>
        <v>1.65127144094047</v>
      </c>
      <c r="AG149">
        <f t="shared" si="256"/>
        <v>1.8427891346513</v>
      </c>
      <c r="AH149">
        <f t="shared" si="257"/>
        <v>1.5411045435522</v>
      </c>
    </row>
    <row r="150" spans="1:34">
      <c r="A150" s="1" t="s">
        <v>125</v>
      </c>
      <c r="B150" s="1">
        <v>2019</v>
      </c>
      <c r="C150" s="1">
        <v>1081.54</v>
      </c>
      <c r="D150">
        <v>16094</v>
      </c>
      <c r="E150">
        <v>22452</v>
      </c>
      <c r="F150" s="4">
        <v>2428.92643508772</v>
      </c>
      <c r="G150">
        <v>16248.1052631579</v>
      </c>
      <c r="H150">
        <v>21476.7894736842</v>
      </c>
      <c r="I150">
        <f t="shared" si="223"/>
        <v>0.445274910090449</v>
      </c>
      <c r="J150">
        <f t="shared" si="241"/>
        <v>0.990515493304482</v>
      </c>
      <c r="K150">
        <f t="shared" si="242"/>
        <v>1.04540764938404</v>
      </c>
      <c r="L150">
        <f t="shared" si="243"/>
        <v>0.827066017592989</v>
      </c>
      <c r="M150" s="2">
        <v>318</v>
      </c>
      <c r="N150">
        <f t="shared" si="244"/>
        <v>3.40106918238994</v>
      </c>
      <c r="O150">
        <f t="shared" si="245"/>
        <v>50.6100628930818</v>
      </c>
      <c r="P150">
        <f t="shared" si="246"/>
        <v>70.6037735849057</v>
      </c>
      <c r="Q150">
        <v>4.25522437737024</v>
      </c>
      <c r="R150">
        <v>33.0439687820845</v>
      </c>
      <c r="S150">
        <v>40.9597406280486</v>
      </c>
      <c r="T150">
        <f t="shared" si="247"/>
        <v>0.799269058637002</v>
      </c>
      <c r="U150">
        <f t="shared" si="248"/>
        <v>1.53159758825705</v>
      </c>
      <c r="V150">
        <f t="shared" si="249"/>
        <v>1.72373585629</v>
      </c>
      <c r="W150">
        <f t="shared" si="250"/>
        <v>1.35153416772802</v>
      </c>
      <c r="X150">
        <v>131.9</v>
      </c>
      <c r="Y150">
        <f t="shared" si="251"/>
        <v>8.19969673995451</v>
      </c>
      <c r="Z150">
        <f t="shared" si="252"/>
        <v>122.016679302502</v>
      </c>
      <c r="AA150">
        <f t="shared" si="253"/>
        <v>170.21986353298</v>
      </c>
      <c r="AB150">
        <v>7.43170449759887</v>
      </c>
      <c r="AC150">
        <v>70.4923095860377</v>
      </c>
      <c r="AD150">
        <v>89.7284566406211</v>
      </c>
      <c r="AE150">
        <f t="shared" si="254"/>
        <v>1.10333998648678</v>
      </c>
      <c r="AF150">
        <f t="shared" si="255"/>
        <v>1.73092185543413</v>
      </c>
      <c r="AG150">
        <f t="shared" si="256"/>
        <v>1.89705551511647</v>
      </c>
      <c r="AH150">
        <f t="shared" si="257"/>
        <v>1.57710578567913</v>
      </c>
    </row>
    <row r="151" spans="1:24">
      <c r="A151" s="1" t="s">
        <v>125</v>
      </c>
      <c r="B151" s="1">
        <v>2020</v>
      </c>
      <c r="C151" s="1"/>
      <c r="M151" s="2">
        <v>318</v>
      </c>
      <c r="X151" s="7">
        <v>136.99125</v>
      </c>
    </row>
    <row r="152" spans="1:34">
      <c r="A152" s="1" t="s">
        <v>128</v>
      </c>
      <c r="B152" s="1">
        <v>2011</v>
      </c>
      <c r="C152" s="1">
        <v>865.8084</v>
      </c>
      <c r="D152">
        <v>101156</v>
      </c>
      <c r="E152">
        <v>31141</v>
      </c>
      <c r="F152">
        <v>1075.78372192982</v>
      </c>
      <c r="G152">
        <v>97228.8771929825</v>
      </c>
      <c r="H152">
        <v>71289.701754386</v>
      </c>
      <c r="I152">
        <f t="shared" si="223"/>
        <v>0.804816416488293</v>
      </c>
      <c r="J152">
        <f t="shared" ref="J152:J160" si="258">D152/G152</f>
        <v>1.04039049838273</v>
      </c>
      <c r="K152">
        <f t="shared" ref="K152:K160" si="259">E152/H152</f>
        <v>0.436823261055151</v>
      </c>
      <c r="L152">
        <f t="shared" ref="L152:L160" si="260">AVERAGE(I152:K152)</f>
        <v>0.760676725308724</v>
      </c>
      <c r="M152" s="2">
        <v>131.4</v>
      </c>
      <c r="N152">
        <f t="shared" ref="N152:N160" si="261">C152/$M152</f>
        <v>6.58910502283105</v>
      </c>
      <c r="O152">
        <f t="shared" ref="O152:O160" si="262">D152/$M152</f>
        <v>769.832572298326</v>
      </c>
      <c r="P152">
        <f t="shared" ref="P152:P160" si="263">E152/$M152</f>
        <v>236.993911719939</v>
      </c>
      <c r="Q152">
        <v>1.86188110077612</v>
      </c>
      <c r="R152">
        <v>211.870055386791</v>
      </c>
      <c r="S152">
        <v>160.820245361298</v>
      </c>
      <c r="T152">
        <f t="shared" ref="T152:T160" si="264">N152/Q152</f>
        <v>3.53895048404777</v>
      </c>
      <c r="U152">
        <f t="shared" ref="U152:U160" si="265">O152/R152</f>
        <v>3.63351286661494</v>
      </c>
      <c r="V152">
        <f t="shared" ref="V152:V160" si="266">P152/S152</f>
        <v>1.47365719525866</v>
      </c>
      <c r="W152">
        <f t="shared" ref="W152:W160" si="267">AVERAGE(T152:V152)</f>
        <v>2.88204018197379</v>
      </c>
      <c r="X152">
        <v>52.81145</v>
      </c>
      <c r="Y152">
        <f t="shared" ref="Y152:Y160" si="268">C152/$X152</f>
        <v>16.3943311535661</v>
      </c>
      <c r="Z152">
        <f t="shared" ref="Z152:Z160" si="269">D152/$X152</f>
        <v>1915.41796333939</v>
      </c>
      <c r="AA152">
        <f t="shared" ref="AA152:AA160" si="270">E152/$X152</f>
        <v>589.66379449911</v>
      </c>
      <c r="AB152">
        <v>4.16631478580653</v>
      </c>
      <c r="AC152">
        <v>592.635349194472</v>
      </c>
      <c r="AD152">
        <v>501.680671453495</v>
      </c>
      <c r="AE152">
        <f t="shared" ref="AE152:AE160" si="271">Y152/AB152</f>
        <v>3.93497179075787</v>
      </c>
      <c r="AF152">
        <f t="shared" ref="AF152:AF160" si="272">Z152/AC152</f>
        <v>3.23203461613095</v>
      </c>
      <c r="AG152">
        <f t="shared" ref="AG152:AG160" si="273">AA152/AD152</f>
        <v>1.17537674471433</v>
      </c>
      <c r="AH152">
        <f t="shared" ref="AH152:AH160" si="274">AVERAGE(AE152:AG152)</f>
        <v>2.78079438386772</v>
      </c>
    </row>
    <row r="153" spans="1:34">
      <c r="A153" s="1" t="s">
        <v>128</v>
      </c>
      <c r="B153" s="1">
        <v>2012</v>
      </c>
      <c r="C153" s="1">
        <v>914.1604</v>
      </c>
      <c r="D153">
        <v>98713</v>
      </c>
      <c r="E153">
        <v>25639</v>
      </c>
      <c r="F153">
        <v>1134.46881754386</v>
      </c>
      <c r="G153">
        <v>90106.7894736842</v>
      </c>
      <c r="H153">
        <v>140930.631578947</v>
      </c>
      <c r="I153">
        <f t="shared" si="223"/>
        <v>0.805804783580715</v>
      </c>
      <c r="J153">
        <f t="shared" si="258"/>
        <v>1.09551123257842</v>
      </c>
      <c r="K153">
        <f t="shared" si="259"/>
        <v>0.181926382595095</v>
      </c>
      <c r="L153">
        <f t="shared" si="260"/>
        <v>0.694414132918077</v>
      </c>
      <c r="M153" s="2">
        <v>132.1</v>
      </c>
      <c r="N153">
        <f t="shared" si="261"/>
        <v>6.92021498864497</v>
      </c>
      <c r="O153">
        <f t="shared" si="262"/>
        <v>747.259651778955</v>
      </c>
      <c r="P153">
        <f t="shared" si="263"/>
        <v>194.087812263437</v>
      </c>
      <c r="Q153">
        <v>1.9581467365227</v>
      </c>
      <c r="R153">
        <v>195.230062904204</v>
      </c>
      <c r="S153">
        <v>317.051546791206</v>
      </c>
      <c r="T153">
        <f t="shared" si="264"/>
        <v>3.53406354057713</v>
      </c>
      <c r="U153">
        <f t="shared" si="265"/>
        <v>3.8275849562453</v>
      </c>
      <c r="V153">
        <f t="shared" si="266"/>
        <v>0.61216484898985</v>
      </c>
      <c r="W153">
        <f t="shared" si="267"/>
        <v>2.65793778193743</v>
      </c>
      <c r="X153">
        <v>60.19519</v>
      </c>
      <c r="Y153">
        <f t="shared" si="268"/>
        <v>15.1866021188736</v>
      </c>
      <c r="Z153">
        <f t="shared" si="269"/>
        <v>1639.88185767002</v>
      </c>
      <c r="AA153">
        <f t="shared" si="270"/>
        <v>425.931041998538</v>
      </c>
      <c r="AB153">
        <v>4.02494890271734</v>
      </c>
      <c r="AC153">
        <v>496.862341390914</v>
      </c>
      <c r="AD153">
        <v>1027.71691301842</v>
      </c>
      <c r="AE153">
        <f t="shared" si="271"/>
        <v>3.77311674904017</v>
      </c>
      <c r="AF153">
        <f t="shared" si="272"/>
        <v>3.30047524446982</v>
      </c>
      <c r="AG153">
        <f t="shared" si="273"/>
        <v>0.414443935487615</v>
      </c>
      <c r="AH153">
        <f t="shared" si="274"/>
        <v>2.49601197633253</v>
      </c>
    </row>
    <row r="154" spans="1:34">
      <c r="A154" s="1" t="s">
        <v>128</v>
      </c>
      <c r="B154" s="1">
        <v>2013</v>
      </c>
      <c r="C154" s="1">
        <v>907.911</v>
      </c>
      <c r="D154">
        <v>93767</v>
      </c>
      <c r="E154">
        <v>23408</v>
      </c>
      <c r="F154">
        <v>1211.69344912281</v>
      </c>
      <c r="G154">
        <v>85260.0350877193</v>
      </c>
      <c r="H154">
        <v>108169.385964912</v>
      </c>
      <c r="I154">
        <f t="shared" si="223"/>
        <v>0.749291003147102</v>
      </c>
      <c r="J154">
        <f t="shared" si="258"/>
        <v>1.09977669964044</v>
      </c>
      <c r="K154">
        <f t="shared" si="259"/>
        <v>0.216401339354862</v>
      </c>
      <c r="L154">
        <f t="shared" si="260"/>
        <v>0.688489680714134</v>
      </c>
      <c r="M154" s="2">
        <v>132.7</v>
      </c>
      <c r="N154">
        <f t="shared" si="261"/>
        <v>6.84183119819141</v>
      </c>
      <c r="O154">
        <f t="shared" si="262"/>
        <v>706.608892238131</v>
      </c>
      <c r="P154">
        <f t="shared" si="263"/>
        <v>176.397889977393</v>
      </c>
      <c r="Q154">
        <v>2.07405146424946</v>
      </c>
      <c r="R154">
        <v>186.233604680522</v>
      </c>
      <c r="S154">
        <v>273.216385782665</v>
      </c>
      <c r="T154">
        <f t="shared" si="264"/>
        <v>3.2987760024881</v>
      </c>
      <c r="U154">
        <f t="shared" si="265"/>
        <v>3.79420724551994</v>
      </c>
      <c r="V154">
        <f t="shared" si="266"/>
        <v>0.645634373180353</v>
      </c>
      <c r="W154">
        <f t="shared" si="267"/>
        <v>2.5795392070628</v>
      </c>
      <c r="X154">
        <v>61.18094</v>
      </c>
      <c r="Y154">
        <f t="shared" si="268"/>
        <v>14.8397687253579</v>
      </c>
      <c r="Z154">
        <f t="shared" si="269"/>
        <v>1532.61783816986</v>
      </c>
      <c r="AA154">
        <f t="shared" si="270"/>
        <v>382.602817151878</v>
      </c>
      <c r="AB154">
        <v>4.01137838193116</v>
      </c>
      <c r="AC154">
        <v>455.678771077918</v>
      </c>
      <c r="AD154">
        <v>822.501376806412</v>
      </c>
      <c r="AE154">
        <f t="shared" si="271"/>
        <v>3.69941883124318</v>
      </c>
      <c r="AF154">
        <f t="shared" si="272"/>
        <v>3.363373357386</v>
      </c>
      <c r="AG154">
        <f t="shared" si="273"/>
        <v>0.465169819699802</v>
      </c>
      <c r="AH154">
        <f t="shared" si="274"/>
        <v>2.50932066944299</v>
      </c>
    </row>
    <row r="155" spans="1:34">
      <c r="A155" s="1" t="s">
        <v>128</v>
      </c>
      <c r="B155" s="1">
        <v>2014</v>
      </c>
      <c r="C155" s="1">
        <v>817.8394</v>
      </c>
      <c r="D155">
        <v>88855</v>
      </c>
      <c r="E155">
        <v>23315</v>
      </c>
      <c r="F155">
        <v>1217.28489298246</v>
      </c>
      <c r="G155">
        <v>81558.9649122807</v>
      </c>
      <c r="H155">
        <v>71303.1052631579</v>
      </c>
      <c r="I155">
        <f t="shared" si="223"/>
        <v>0.671855376432234</v>
      </c>
      <c r="J155">
        <f t="shared" si="258"/>
        <v>1.08945718101703</v>
      </c>
      <c r="K155">
        <f t="shared" si="259"/>
        <v>0.326984356627267</v>
      </c>
      <c r="L155">
        <f t="shared" si="260"/>
        <v>0.696098971358843</v>
      </c>
      <c r="M155" s="2">
        <v>133.2</v>
      </c>
      <c r="N155">
        <f t="shared" si="261"/>
        <v>6.13993543543544</v>
      </c>
      <c r="O155">
        <f t="shared" si="262"/>
        <v>667.07957957958</v>
      </c>
      <c r="P155">
        <f t="shared" si="263"/>
        <v>175.037537537538</v>
      </c>
      <c r="Q155">
        <v>2.04139047146826</v>
      </c>
      <c r="R155">
        <v>177.27208249297</v>
      </c>
      <c r="S155">
        <v>138.902953934055</v>
      </c>
      <c r="T155">
        <f t="shared" si="264"/>
        <v>3.00772219781124</v>
      </c>
      <c r="U155">
        <f t="shared" si="265"/>
        <v>3.76302669996576</v>
      </c>
      <c r="V155">
        <f t="shared" si="266"/>
        <v>1.26014265773382</v>
      </c>
      <c r="W155">
        <f t="shared" si="267"/>
        <v>2.67696385183694</v>
      </c>
      <c r="X155">
        <v>61.66154</v>
      </c>
      <c r="Y155">
        <f t="shared" si="268"/>
        <v>13.2633631920319</v>
      </c>
      <c r="Z155">
        <f t="shared" si="269"/>
        <v>1441.01169059352</v>
      </c>
      <c r="AA155">
        <f t="shared" si="270"/>
        <v>378.112515516155</v>
      </c>
      <c r="AB155">
        <v>3.74912398912536</v>
      </c>
      <c r="AC155">
        <v>424.352999349216</v>
      </c>
      <c r="AD155">
        <v>358.090523000227</v>
      </c>
      <c r="AE155">
        <f t="shared" si="271"/>
        <v>3.53772327362428</v>
      </c>
      <c r="AF155">
        <f t="shared" si="272"/>
        <v>3.39578533155991</v>
      </c>
      <c r="AG155">
        <f t="shared" si="273"/>
        <v>1.05591321531823</v>
      </c>
      <c r="AH155">
        <f t="shared" si="274"/>
        <v>2.66314060683414</v>
      </c>
    </row>
    <row r="156" spans="1:34">
      <c r="A156" s="1" t="s">
        <v>128</v>
      </c>
      <c r="B156" s="1">
        <v>2015</v>
      </c>
      <c r="C156" s="1">
        <v>665.8939</v>
      </c>
      <c r="D156">
        <v>78128</v>
      </c>
      <c r="E156">
        <v>31096</v>
      </c>
      <c r="F156">
        <v>1207.20128596491</v>
      </c>
      <c r="G156">
        <v>69593.4210526316</v>
      </c>
      <c r="H156">
        <v>93071.2456140351</v>
      </c>
      <c r="I156">
        <f t="shared" si="223"/>
        <v>0.551601383913167</v>
      </c>
      <c r="J156">
        <f t="shared" si="258"/>
        <v>1.1226348528105</v>
      </c>
      <c r="K156">
        <f t="shared" si="259"/>
        <v>0.33410963606262</v>
      </c>
      <c r="L156">
        <f t="shared" si="260"/>
        <v>0.669448624262095</v>
      </c>
      <c r="M156" s="2">
        <v>132.16</v>
      </c>
      <c r="N156">
        <f t="shared" si="261"/>
        <v>5.03854343220339</v>
      </c>
      <c r="O156">
        <f t="shared" si="262"/>
        <v>591.162227602906</v>
      </c>
      <c r="P156">
        <f t="shared" si="263"/>
        <v>235.290556900726</v>
      </c>
      <c r="Q156">
        <v>2.04756505260844</v>
      </c>
      <c r="R156">
        <v>151.355038626027</v>
      </c>
      <c r="S156">
        <v>230.704973155184</v>
      </c>
      <c r="T156">
        <f t="shared" si="264"/>
        <v>2.46074889087635</v>
      </c>
      <c r="U156">
        <f t="shared" si="265"/>
        <v>3.90579813509591</v>
      </c>
      <c r="V156">
        <f t="shared" si="266"/>
        <v>1.01987639747349</v>
      </c>
      <c r="W156">
        <f t="shared" si="267"/>
        <v>2.46214114114858</v>
      </c>
      <c r="X156">
        <v>59.57009</v>
      </c>
      <c r="Y156">
        <f t="shared" si="268"/>
        <v>11.1783262372107</v>
      </c>
      <c r="Z156">
        <f t="shared" si="269"/>
        <v>1311.53066916636</v>
      </c>
      <c r="AA156">
        <f t="shared" si="270"/>
        <v>522.006933345241</v>
      </c>
      <c r="AB156">
        <v>3.59418405508056</v>
      </c>
      <c r="AC156">
        <v>361.637788425244</v>
      </c>
      <c r="AD156">
        <v>570.876932663049</v>
      </c>
      <c r="AE156">
        <f t="shared" si="271"/>
        <v>3.11011513765121</v>
      </c>
      <c r="AF156">
        <f t="shared" si="272"/>
        <v>3.62664165953848</v>
      </c>
      <c r="AG156">
        <f t="shared" si="273"/>
        <v>0.914394860745489</v>
      </c>
      <c r="AH156">
        <f t="shared" si="274"/>
        <v>2.55038388597839</v>
      </c>
    </row>
    <row r="157" spans="1:34">
      <c r="A157" s="1" t="s">
        <v>128</v>
      </c>
      <c r="B157" s="1">
        <v>2016</v>
      </c>
      <c r="C157" s="1">
        <v>731.5919</v>
      </c>
      <c r="D157">
        <v>58396</v>
      </c>
      <c r="E157">
        <v>27681</v>
      </c>
      <c r="F157">
        <v>1255.50161403509</v>
      </c>
      <c r="G157">
        <v>39089.0350877193</v>
      </c>
      <c r="H157">
        <v>43726.3333333333</v>
      </c>
      <c r="I157">
        <f t="shared" si="223"/>
        <v>0.582708848655892</v>
      </c>
      <c r="J157">
        <f t="shared" si="258"/>
        <v>1.49392278087587</v>
      </c>
      <c r="K157">
        <f t="shared" si="259"/>
        <v>0.633051021886125</v>
      </c>
      <c r="L157">
        <f t="shared" si="260"/>
        <v>0.903227550472628</v>
      </c>
      <c r="M157" s="2">
        <v>133</v>
      </c>
      <c r="N157">
        <f t="shared" si="261"/>
        <v>5.50069097744361</v>
      </c>
      <c r="O157">
        <f t="shared" si="262"/>
        <v>439.067669172932</v>
      </c>
      <c r="P157">
        <f t="shared" si="263"/>
        <v>208.127819548872</v>
      </c>
      <c r="Q157">
        <v>2.11113558376918</v>
      </c>
      <c r="R157">
        <v>87.6040161472796</v>
      </c>
      <c r="S157">
        <v>90.5528392530271</v>
      </c>
      <c r="T157">
        <f t="shared" si="264"/>
        <v>2.60556025853289</v>
      </c>
      <c r="U157">
        <f t="shared" si="265"/>
        <v>5.01195822386468</v>
      </c>
      <c r="V157">
        <f t="shared" si="266"/>
        <v>2.2984129627047</v>
      </c>
      <c r="W157">
        <f t="shared" si="267"/>
        <v>3.30531048170076</v>
      </c>
      <c r="X157">
        <v>62.28625</v>
      </c>
      <c r="Y157">
        <f t="shared" si="268"/>
        <v>11.7456404904774</v>
      </c>
      <c r="Z157">
        <f t="shared" si="269"/>
        <v>937.542394990869</v>
      </c>
      <c r="AA157">
        <f t="shared" si="270"/>
        <v>444.415902386161</v>
      </c>
      <c r="AB157">
        <v>3.55191905456205</v>
      </c>
      <c r="AC157">
        <v>196.988219727374</v>
      </c>
      <c r="AD157">
        <v>221.459599460646</v>
      </c>
      <c r="AE157">
        <f t="shared" si="271"/>
        <v>3.30684351474492</v>
      </c>
      <c r="AF157">
        <f t="shared" si="272"/>
        <v>4.75938305492786</v>
      </c>
      <c r="AG157">
        <f t="shared" si="273"/>
        <v>2.00675835894454</v>
      </c>
      <c r="AH157">
        <f t="shared" si="274"/>
        <v>3.35766164287244</v>
      </c>
    </row>
    <row r="158" spans="1:34">
      <c r="A158" s="1" t="s">
        <v>128</v>
      </c>
      <c r="B158" s="1">
        <v>2017</v>
      </c>
      <c r="C158" s="1">
        <v>911.952</v>
      </c>
      <c r="D158">
        <v>40504</v>
      </c>
      <c r="E158">
        <v>19384</v>
      </c>
      <c r="F158">
        <v>2167.51248070176</v>
      </c>
      <c r="G158">
        <v>24510.3859649123</v>
      </c>
      <c r="H158">
        <v>26620.8245614035</v>
      </c>
      <c r="I158">
        <f t="shared" si="223"/>
        <v>0.420736677698274</v>
      </c>
      <c r="J158">
        <f t="shared" si="258"/>
        <v>1.65252395690477</v>
      </c>
      <c r="K158">
        <f t="shared" si="259"/>
        <v>0.728151750344507</v>
      </c>
      <c r="L158">
        <f t="shared" si="260"/>
        <v>0.93380412831585</v>
      </c>
      <c r="M158" s="2">
        <v>132</v>
      </c>
      <c r="N158">
        <f t="shared" si="261"/>
        <v>6.90872727272727</v>
      </c>
      <c r="O158">
        <f t="shared" si="262"/>
        <v>306.848484848485</v>
      </c>
      <c r="P158">
        <f t="shared" si="263"/>
        <v>146.848484848485</v>
      </c>
      <c r="Q158">
        <v>3.85032885480357</v>
      </c>
      <c r="R158">
        <v>53.7290690195421</v>
      </c>
      <c r="S158">
        <v>53.7571146545848</v>
      </c>
      <c r="T158">
        <f t="shared" si="264"/>
        <v>1.79432135104723</v>
      </c>
      <c r="U158">
        <f t="shared" si="265"/>
        <v>5.71103297428956</v>
      </c>
      <c r="V158">
        <f t="shared" si="266"/>
        <v>2.73170325066843</v>
      </c>
      <c r="W158">
        <f t="shared" si="267"/>
        <v>3.41235252533507</v>
      </c>
      <c r="X158">
        <v>67.202224</v>
      </c>
      <c r="Y158">
        <f t="shared" si="268"/>
        <v>13.5702651745573</v>
      </c>
      <c r="Z158">
        <f t="shared" si="269"/>
        <v>602.718148137478</v>
      </c>
      <c r="AA158">
        <f t="shared" si="270"/>
        <v>288.442834868084</v>
      </c>
      <c r="AB158">
        <v>6.88033091006649</v>
      </c>
      <c r="AC158">
        <v>109.787945817379</v>
      </c>
      <c r="AD158">
        <v>122.596740234823</v>
      </c>
      <c r="AE158">
        <f t="shared" si="271"/>
        <v>1.97232739993696</v>
      </c>
      <c r="AF158">
        <f t="shared" si="272"/>
        <v>5.48983901329238</v>
      </c>
      <c r="AG158">
        <f t="shared" si="273"/>
        <v>2.35277736027562</v>
      </c>
      <c r="AH158">
        <f t="shared" si="274"/>
        <v>3.27164792450165</v>
      </c>
    </row>
    <row r="159" spans="1:34">
      <c r="A159" s="1" t="s">
        <v>128</v>
      </c>
      <c r="B159" s="1">
        <v>2018</v>
      </c>
      <c r="C159" s="1">
        <v>990.1207</v>
      </c>
      <c r="D159">
        <v>22613</v>
      </c>
      <c r="E159">
        <v>11087</v>
      </c>
      <c r="F159">
        <v>2333.65008421053</v>
      </c>
      <c r="G159">
        <v>18784.3333333333</v>
      </c>
      <c r="H159">
        <v>23460.8070175439</v>
      </c>
      <c r="I159">
        <f t="shared" si="223"/>
        <v>0.424279846708448</v>
      </c>
      <c r="J159">
        <f t="shared" si="258"/>
        <v>1.20382233421468</v>
      </c>
      <c r="K159">
        <f t="shared" si="259"/>
        <v>0.472575388890468</v>
      </c>
      <c r="L159">
        <f t="shared" si="260"/>
        <v>0.700225856604533</v>
      </c>
      <c r="M159" s="2">
        <v>132</v>
      </c>
      <c r="N159">
        <f t="shared" si="261"/>
        <v>7.50091439393939</v>
      </c>
      <c r="O159">
        <f t="shared" si="262"/>
        <v>171.310606060606</v>
      </c>
      <c r="P159">
        <f t="shared" si="263"/>
        <v>83.9924242424242</v>
      </c>
      <c r="Q159">
        <v>4.13949989191831</v>
      </c>
      <c r="R159">
        <v>40.8039000418815</v>
      </c>
      <c r="S159">
        <v>45.646221660073</v>
      </c>
      <c r="T159">
        <f t="shared" si="264"/>
        <v>1.81203396298758</v>
      </c>
      <c r="U159">
        <f t="shared" si="265"/>
        <v>4.19838804341672</v>
      </c>
      <c r="V159">
        <f t="shared" si="266"/>
        <v>1.84007396861705</v>
      </c>
      <c r="W159">
        <f t="shared" si="267"/>
        <v>2.61683199167378</v>
      </c>
      <c r="X159">
        <v>73.36944</v>
      </c>
      <c r="Y159">
        <f t="shared" si="268"/>
        <v>13.4950014610988</v>
      </c>
      <c r="Z159">
        <f t="shared" si="269"/>
        <v>308.20734082201</v>
      </c>
      <c r="AA159">
        <f t="shared" si="270"/>
        <v>151.111961601451</v>
      </c>
      <c r="AB159">
        <v>6.99408128608981</v>
      </c>
      <c r="AC159">
        <v>80.5912957990599</v>
      </c>
      <c r="AD159">
        <v>97.1179593190069</v>
      </c>
      <c r="AE159">
        <f t="shared" si="271"/>
        <v>1.92948879332277</v>
      </c>
      <c r="AF159">
        <f t="shared" si="272"/>
        <v>3.82432541586712</v>
      </c>
      <c r="AG159">
        <f t="shared" si="273"/>
        <v>1.55596310570209</v>
      </c>
      <c r="AH159">
        <f t="shared" si="274"/>
        <v>2.43659243829733</v>
      </c>
    </row>
    <row r="160" spans="1:34">
      <c r="A160" s="1" t="s">
        <v>128</v>
      </c>
      <c r="B160" s="1">
        <v>2019</v>
      </c>
      <c r="C160" s="1">
        <v>966.4386</v>
      </c>
      <c r="D160">
        <v>4721</v>
      </c>
      <c r="E160">
        <v>2790</v>
      </c>
      <c r="F160" s="4">
        <v>2428.92643508772</v>
      </c>
      <c r="G160">
        <v>16248.1052631579</v>
      </c>
      <c r="H160">
        <v>21476.7894736842</v>
      </c>
      <c r="I160">
        <f t="shared" si="223"/>
        <v>0.397887143076483</v>
      </c>
      <c r="J160">
        <f t="shared" si="258"/>
        <v>0.290556955628834</v>
      </c>
      <c r="K160">
        <f t="shared" si="259"/>
        <v>0.129907684918112</v>
      </c>
      <c r="L160">
        <f t="shared" si="260"/>
        <v>0.272783927874477</v>
      </c>
      <c r="M160" s="2">
        <v>132</v>
      </c>
      <c r="N160">
        <f t="shared" si="261"/>
        <v>7.32150454545454</v>
      </c>
      <c r="O160">
        <f t="shared" si="262"/>
        <v>35.7651515151515</v>
      </c>
      <c r="P160">
        <f t="shared" si="263"/>
        <v>21.1363636363636</v>
      </c>
      <c r="Q160">
        <v>4.25522437737024</v>
      </c>
      <c r="R160">
        <v>33.0439687820845</v>
      </c>
      <c r="S160">
        <v>40.9597406280486</v>
      </c>
      <c r="T160">
        <f t="shared" si="264"/>
        <v>1.72059188803089</v>
      </c>
      <c r="U160">
        <f t="shared" si="265"/>
        <v>1.08235036024312</v>
      </c>
      <c r="V160">
        <f t="shared" si="266"/>
        <v>0.516027770495445</v>
      </c>
      <c r="W160">
        <f t="shared" si="267"/>
        <v>1.10632333958982</v>
      </c>
      <c r="X160">
        <v>71.9</v>
      </c>
      <c r="Y160">
        <f t="shared" si="268"/>
        <v>13.4414269819193</v>
      </c>
      <c r="Z160">
        <f t="shared" si="269"/>
        <v>65.6606397774687</v>
      </c>
      <c r="AA160">
        <f t="shared" si="270"/>
        <v>38.8038942976356</v>
      </c>
      <c r="AB160">
        <v>7.43170449759887</v>
      </c>
      <c r="AC160">
        <v>70.4923095860377</v>
      </c>
      <c r="AD160">
        <v>89.7284566406211</v>
      </c>
      <c r="AE160">
        <f t="shared" si="271"/>
        <v>1.80866004377087</v>
      </c>
      <c r="AF160">
        <f t="shared" si="272"/>
        <v>0.931458199668265</v>
      </c>
      <c r="AG160">
        <f t="shared" si="273"/>
        <v>0.432459174607809</v>
      </c>
      <c r="AH160">
        <f t="shared" si="274"/>
        <v>1.05752580601565</v>
      </c>
    </row>
    <row r="161" spans="1:24">
      <c r="A161" s="1" t="s">
        <v>128</v>
      </c>
      <c r="B161" s="1">
        <v>2020</v>
      </c>
      <c r="C161" s="1"/>
      <c r="M161" s="2">
        <v>132</v>
      </c>
      <c r="X161" s="7">
        <v>74.22446</v>
      </c>
    </row>
    <row r="162" spans="1:34">
      <c r="A162" s="1" t="s">
        <v>133</v>
      </c>
      <c r="B162" s="1">
        <v>2011</v>
      </c>
      <c r="C162" s="1">
        <v>438.7307</v>
      </c>
      <c r="D162">
        <v>146678</v>
      </c>
      <c r="E162">
        <v>214965</v>
      </c>
      <c r="F162">
        <v>1075.78372192982</v>
      </c>
      <c r="G162">
        <v>97228.8771929825</v>
      </c>
      <c r="H162">
        <v>71289.701754386</v>
      </c>
      <c r="I162">
        <f t="shared" si="223"/>
        <v>0.40782425970619</v>
      </c>
      <c r="J162">
        <f t="shared" ref="J162:J170" si="275">D162/G162</f>
        <v>1.50858473567343</v>
      </c>
      <c r="K162">
        <f t="shared" ref="K162:K170" si="276">E162/H162</f>
        <v>3.01537241298354</v>
      </c>
      <c r="L162">
        <f t="shared" ref="L162:L170" si="277">AVERAGE(I162:K162)</f>
        <v>1.64392713612106</v>
      </c>
      <c r="M162" s="2">
        <v>334.3</v>
      </c>
      <c r="N162">
        <f t="shared" ref="N162:N170" si="278">C162/$M162</f>
        <v>1.31238618007777</v>
      </c>
      <c r="O162">
        <f t="shared" ref="O162:O170" si="279">D162/$M162</f>
        <v>438.761591384984</v>
      </c>
      <c r="P162">
        <f t="shared" ref="P162:P170" si="280">E162/$M162</f>
        <v>643.030212384086</v>
      </c>
      <c r="Q162">
        <v>1.86188110077612</v>
      </c>
      <c r="R162">
        <v>211.870055386791</v>
      </c>
      <c r="S162">
        <v>160.820245361298</v>
      </c>
      <c r="T162">
        <f t="shared" ref="T162:T170" si="281">N162/Q162</f>
        <v>0.704871100270961</v>
      </c>
      <c r="U162">
        <f t="shared" ref="U162:U170" si="282">O162/R162</f>
        <v>2.07089949820411</v>
      </c>
      <c r="V162">
        <f t="shared" ref="V162:V170" si="283">P162/S162</f>
        <v>3.99844068723722</v>
      </c>
      <c r="W162">
        <f t="shared" ref="W162:W170" si="284">AVERAGE(T162:V162)</f>
        <v>2.25807042857076</v>
      </c>
      <c r="X162">
        <v>121.86017</v>
      </c>
      <c r="Y162">
        <f t="shared" ref="Y162:Y170" si="285">C162/$X162</f>
        <v>3.60027973044843</v>
      </c>
      <c r="Z162">
        <f t="shared" ref="Z162:Z170" si="286">D162/$X162</f>
        <v>1203.65825847773</v>
      </c>
      <c r="AA162">
        <f t="shared" ref="AA162:AA170" si="287">E162/$X162</f>
        <v>1764.03003540862</v>
      </c>
      <c r="AB162">
        <v>4.16631478580653</v>
      </c>
      <c r="AC162">
        <v>592.635349194472</v>
      </c>
      <c r="AD162">
        <v>501.680671453495</v>
      </c>
      <c r="AE162">
        <f t="shared" ref="AE162:AE170" si="288">Y162/AB162</f>
        <v>0.864140113155534</v>
      </c>
      <c r="AF162">
        <f t="shared" ref="AF162:AF170" si="289">Z162/AC162</f>
        <v>2.03102676901366</v>
      </c>
      <c r="AG162">
        <f t="shared" ref="AG162:AG170" si="290">AA162/AD162</f>
        <v>3.51624077981274</v>
      </c>
      <c r="AH162">
        <f t="shared" ref="AH162:AH170" si="291">AVERAGE(AE162:AG162)</f>
        <v>2.13713588732731</v>
      </c>
    </row>
    <row r="163" spans="1:34">
      <c r="A163" s="1" t="s">
        <v>133</v>
      </c>
      <c r="B163" s="1">
        <v>2012</v>
      </c>
      <c r="C163" s="1">
        <v>399.2611</v>
      </c>
      <c r="D163">
        <v>136945</v>
      </c>
      <c r="E163">
        <v>203124</v>
      </c>
      <c r="F163">
        <v>1134.46881754386</v>
      </c>
      <c r="G163">
        <v>90106.7894736842</v>
      </c>
      <c r="H163">
        <v>140930.631578947</v>
      </c>
      <c r="I163">
        <f t="shared" si="223"/>
        <v>0.351936601364157</v>
      </c>
      <c r="J163">
        <f t="shared" si="275"/>
        <v>1.51980778362983</v>
      </c>
      <c r="K163">
        <f t="shared" si="276"/>
        <v>1.44130483007318</v>
      </c>
      <c r="L163">
        <f t="shared" si="277"/>
        <v>1.10434973835572</v>
      </c>
      <c r="M163" s="2">
        <v>336.1</v>
      </c>
      <c r="N163">
        <f t="shared" si="278"/>
        <v>1.1879235346623</v>
      </c>
      <c r="O163">
        <f t="shared" si="279"/>
        <v>407.453138946742</v>
      </c>
      <c r="P163">
        <f t="shared" si="280"/>
        <v>604.355846474264</v>
      </c>
      <c r="Q163">
        <v>1.9581467365227</v>
      </c>
      <c r="R163">
        <v>195.230062904204</v>
      </c>
      <c r="S163">
        <v>317.051546791206</v>
      </c>
      <c r="T163">
        <f t="shared" si="281"/>
        <v>0.606657056136575</v>
      </c>
      <c r="U163">
        <f t="shared" si="282"/>
        <v>2.08704096533878</v>
      </c>
      <c r="V163">
        <f t="shared" si="283"/>
        <v>1.90617536041312</v>
      </c>
      <c r="W163">
        <f t="shared" si="284"/>
        <v>1.53329112729616</v>
      </c>
      <c r="X163">
        <v>132.86098</v>
      </c>
      <c r="Y163">
        <f t="shared" si="285"/>
        <v>3.00510428268706</v>
      </c>
      <c r="Z163">
        <f t="shared" si="286"/>
        <v>1030.73904768729</v>
      </c>
      <c r="AA163">
        <f t="shared" si="287"/>
        <v>1528.84616687307</v>
      </c>
      <c r="AB163">
        <v>4.02494890271734</v>
      </c>
      <c r="AC163">
        <v>496.862341390914</v>
      </c>
      <c r="AD163">
        <v>1027.71691301842</v>
      </c>
      <c r="AE163">
        <f t="shared" si="288"/>
        <v>0.746619237987902</v>
      </c>
      <c r="AF163">
        <f t="shared" si="289"/>
        <v>2.07449621720544</v>
      </c>
      <c r="AG163">
        <f t="shared" si="290"/>
        <v>1.4876140963593</v>
      </c>
      <c r="AH163">
        <f t="shared" si="291"/>
        <v>1.43624318385088</v>
      </c>
    </row>
    <row r="164" spans="1:34">
      <c r="A164" s="1" t="s">
        <v>133</v>
      </c>
      <c r="B164" s="1">
        <v>2013</v>
      </c>
      <c r="C164" s="1">
        <v>381.1417</v>
      </c>
      <c r="D164">
        <v>131999</v>
      </c>
      <c r="E164">
        <v>182355</v>
      </c>
      <c r="F164">
        <v>1211.69344912281</v>
      </c>
      <c r="G164">
        <v>85260.0350877193</v>
      </c>
      <c r="H164">
        <v>108169.385964912</v>
      </c>
      <c r="I164">
        <f t="shared" si="223"/>
        <v>0.314552909629018</v>
      </c>
      <c r="J164">
        <f t="shared" si="275"/>
        <v>1.54819312312262</v>
      </c>
      <c r="K164">
        <f t="shared" si="276"/>
        <v>1.6858281885704</v>
      </c>
      <c r="L164">
        <f t="shared" si="277"/>
        <v>1.18285807377401</v>
      </c>
      <c r="M164" s="2">
        <v>338.6</v>
      </c>
      <c r="N164">
        <f t="shared" si="278"/>
        <v>1.12563998818665</v>
      </c>
      <c r="O164">
        <f t="shared" si="279"/>
        <v>389.837566450089</v>
      </c>
      <c r="P164">
        <f t="shared" si="280"/>
        <v>538.555818074424</v>
      </c>
      <c r="Q164">
        <v>2.07405146424946</v>
      </c>
      <c r="R164">
        <v>186.233604680522</v>
      </c>
      <c r="S164">
        <v>273.216385782665</v>
      </c>
      <c r="T164">
        <f t="shared" si="281"/>
        <v>0.542725196355718</v>
      </c>
      <c r="U164">
        <f t="shared" si="282"/>
        <v>2.0932718728118</v>
      </c>
      <c r="V164">
        <f t="shared" si="283"/>
        <v>1.97116954216219</v>
      </c>
      <c r="W164">
        <f t="shared" si="284"/>
        <v>1.53572220377657</v>
      </c>
      <c r="X164">
        <v>133.37207</v>
      </c>
      <c r="Y164">
        <f t="shared" si="285"/>
        <v>2.85773250726333</v>
      </c>
      <c r="Z164">
        <f t="shared" si="286"/>
        <v>989.704965964763</v>
      </c>
      <c r="AA164">
        <f t="shared" si="287"/>
        <v>1367.26527525591</v>
      </c>
      <c r="AB164">
        <v>4.01137838193116</v>
      </c>
      <c r="AC164">
        <v>455.678771077918</v>
      </c>
      <c r="AD164">
        <v>822.501376806412</v>
      </c>
      <c r="AE164">
        <f t="shared" si="288"/>
        <v>0.712406618167882</v>
      </c>
      <c r="AF164">
        <f t="shared" si="289"/>
        <v>2.17193564585771</v>
      </c>
      <c r="AG164">
        <f t="shared" si="290"/>
        <v>1.66232581951983</v>
      </c>
      <c r="AH164">
        <f t="shared" si="291"/>
        <v>1.51555602784847</v>
      </c>
    </row>
    <row r="165" spans="1:34">
      <c r="A165" s="1" t="s">
        <v>133</v>
      </c>
      <c r="B165" s="1">
        <v>2014</v>
      </c>
      <c r="C165" s="1">
        <v>368.4604</v>
      </c>
      <c r="D165">
        <v>120102</v>
      </c>
      <c r="E165">
        <v>208640</v>
      </c>
      <c r="F165">
        <v>1217.28489298246</v>
      </c>
      <c r="G165">
        <v>81558.9649122807</v>
      </c>
      <c r="H165">
        <v>71303.1052631579</v>
      </c>
      <c r="I165">
        <f t="shared" si="223"/>
        <v>0.302690357963155</v>
      </c>
      <c r="J165">
        <f t="shared" si="275"/>
        <v>1.47257876714318</v>
      </c>
      <c r="K165">
        <f t="shared" si="276"/>
        <v>2.92609977125083</v>
      </c>
      <c r="L165">
        <f t="shared" si="277"/>
        <v>1.56712296545239</v>
      </c>
      <c r="M165" s="2">
        <v>339.2</v>
      </c>
      <c r="N165">
        <f t="shared" si="278"/>
        <v>1.08626297169811</v>
      </c>
      <c r="O165">
        <f t="shared" si="279"/>
        <v>354.07429245283</v>
      </c>
      <c r="P165">
        <f t="shared" si="280"/>
        <v>615.094339622642</v>
      </c>
      <c r="Q165">
        <v>2.04139047146826</v>
      </c>
      <c r="R165">
        <v>177.27208249297</v>
      </c>
      <c r="S165">
        <v>138.902953934055</v>
      </c>
      <c r="T165">
        <f t="shared" si="281"/>
        <v>0.53211915450787</v>
      </c>
      <c r="U165">
        <f t="shared" si="282"/>
        <v>1.997349427352</v>
      </c>
      <c r="V165">
        <f t="shared" si="283"/>
        <v>4.42823080576575</v>
      </c>
      <c r="W165">
        <f t="shared" si="284"/>
        <v>2.31923312920854</v>
      </c>
      <c r="X165">
        <v>133.11415</v>
      </c>
      <c r="Y165">
        <f t="shared" si="285"/>
        <v>2.7680032513448</v>
      </c>
      <c r="Z165">
        <f t="shared" si="286"/>
        <v>902.248183232211</v>
      </c>
      <c r="AA165">
        <f t="shared" si="287"/>
        <v>1567.37657116092</v>
      </c>
      <c r="AB165">
        <v>3.74912398912536</v>
      </c>
      <c r="AC165">
        <v>424.352999349216</v>
      </c>
      <c r="AD165">
        <v>358.090523000227</v>
      </c>
      <c r="AE165">
        <f t="shared" si="288"/>
        <v>0.738306670937965</v>
      </c>
      <c r="AF165">
        <f t="shared" si="289"/>
        <v>2.12617369175166</v>
      </c>
      <c r="AG165">
        <f t="shared" si="290"/>
        <v>4.37704007922021</v>
      </c>
      <c r="AH165">
        <f t="shared" si="291"/>
        <v>2.41384014730328</v>
      </c>
    </row>
    <row r="166" spans="1:34">
      <c r="A166" s="1" t="s">
        <v>133</v>
      </c>
      <c r="B166" s="1">
        <v>2015</v>
      </c>
      <c r="C166" s="1">
        <v>339.7481</v>
      </c>
      <c r="D166">
        <v>86495</v>
      </c>
      <c r="E166">
        <v>195489</v>
      </c>
      <c r="F166">
        <v>1207.20128596491</v>
      </c>
      <c r="G166">
        <v>69593.4210526316</v>
      </c>
      <c r="H166">
        <v>93071.2456140351</v>
      </c>
      <c r="I166">
        <f t="shared" si="223"/>
        <v>0.281434508022778</v>
      </c>
      <c r="J166">
        <f t="shared" si="275"/>
        <v>1.2428617345106</v>
      </c>
      <c r="K166">
        <f t="shared" si="276"/>
        <v>2.10042316195799</v>
      </c>
      <c r="L166">
        <f t="shared" si="277"/>
        <v>1.20823980149712</v>
      </c>
      <c r="M166" s="2">
        <v>336.85</v>
      </c>
      <c r="N166">
        <f t="shared" si="278"/>
        <v>1.0086035327297</v>
      </c>
      <c r="O166">
        <f t="shared" si="279"/>
        <v>256.776013062194</v>
      </c>
      <c r="P166">
        <f t="shared" si="280"/>
        <v>580.3443669289</v>
      </c>
      <c r="Q166">
        <v>2.04756505260844</v>
      </c>
      <c r="R166">
        <v>151.355038626027</v>
      </c>
      <c r="S166">
        <v>230.704973155184</v>
      </c>
      <c r="T166">
        <f t="shared" si="281"/>
        <v>0.492586807654692</v>
      </c>
      <c r="U166">
        <f t="shared" si="282"/>
        <v>1.6965144695093</v>
      </c>
      <c r="V166">
        <f t="shared" si="283"/>
        <v>2.51552603739725</v>
      </c>
      <c r="W166">
        <f t="shared" si="284"/>
        <v>1.56820910485375</v>
      </c>
      <c r="X166">
        <v>119.53423</v>
      </c>
      <c r="Y166">
        <f t="shared" si="285"/>
        <v>2.84226618601216</v>
      </c>
      <c r="Z166">
        <f t="shared" si="286"/>
        <v>723.600260778858</v>
      </c>
      <c r="AA166">
        <f t="shared" si="287"/>
        <v>1635.42275714663</v>
      </c>
      <c r="AB166">
        <v>3.59418405508056</v>
      </c>
      <c r="AC166">
        <v>361.637788425244</v>
      </c>
      <c r="AD166">
        <v>570.876932663049</v>
      </c>
      <c r="AE166">
        <f t="shared" si="288"/>
        <v>0.790795947690678</v>
      </c>
      <c r="AF166">
        <f t="shared" si="289"/>
        <v>2.0008978152692</v>
      </c>
      <c r="AG166">
        <f t="shared" si="290"/>
        <v>2.8647553677071</v>
      </c>
      <c r="AH166">
        <f t="shared" si="291"/>
        <v>1.88548304355566</v>
      </c>
    </row>
    <row r="167" spans="1:34">
      <c r="A167" s="1" t="s">
        <v>133</v>
      </c>
      <c r="B167" s="1">
        <v>2016</v>
      </c>
      <c r="C167" s="1">
        <v>349.9635</v>
      </c>
      <c r="D167">
        <v>41161</v>
      </c>
      <c r="E167">
        <v>43115</v>
      </c>
      <c r="F167">
        <v>1255.50161403509</v>
      </c>
      <c r="G167">
        <v>39089.0350877193</v>
      </c>
      <c r="H167">
        <v>43726.3333333333</v>
      </c>
      <c r="I167">
        <f t="shared" si="223"/>
        <v>0.278743966624817</v>
      </c>
      <c r="J167">
        <f t="shared" si="275"/>
        <v>1.05300629467141</v>
      </c>
      <c r="K167">
        <f t="shared" si="276"/>
        <v>0.986019103667508</v>
      </c>
      <c r="L167">
        <f t="shared" si="277"/>
        <v>0.772589788321244</v>
      </c>
      <c r="M167" s="2">
        <v>339</v>
      </c>
      <c r="N167">
        <f t="shared" si="278"/>
        <v>1.0323407079646</v>
      </c>
      <c r="O167">
        <f t="shared" si="279"/>
        <v>121.418879056047</v>
      </c>
      <c r="P167">
        <f t="shared" si="280"/>
        <v>127.182890855457</v>
      </c>
      <c r="Q167">
        <v>2.11113558376918</v>
      </c>
      <c r="R167">
        <v>87.6040161472796</v>
      </c>
      <c r="S167">
        <v>90.5528392530271</v>
      </c>
      <c r="T167">
        <f t="shared" si="281"/>
        <v>0.488997824631179</v>
      </c>
      <c r="U167">
        <f t="shared" si="282"/>
        <v>1.38599672019509</v>
      </c>
      <c r="V167">
        <f t="shared" si="283"/>
        <v>1.40451577117396</v>
      </c>
      <c r="W167">
        <f t="shared" si="284"/>
        <v>1.09317010533341</v>
      </c>
      <c r="X167">
        <v>127.04767</v>
      </c>
      <c r="Y167">
        <f t="shared" si="285"/>
        <v>2.75458416514053</v>
      </c>
      <c r="Z167">
        <f t="shared" si="286"/>
        <v>323.98075462541</v>
      </c>
      <c r="AA167">
        <f t="shared" si="287"/>
        <v>339.360808427262</v>
      </c>
      <c r="AB167">
        <v>3.55191905456205</v>
      </c>
      <c r="AC167">
        <v>196.988219727374</v>
      </c>
      <c r="AD167">
        <v>221.459599460646</v>
      </c>
      <c r="AE167">
        <f t="shared" si="288"/>
        <v>0.775519971831163</v>
      </c>
      <c r="AF167">
        <f t="shared" si="289"/>
        <v>1.64467070707979</v>
      </c>
      <c r="AG167">
        <f t="shared" si="290"/>
        <v>1.53238247180867</v>
      </c>
      <c r="AH167">
        <f t="shared" si="291"/>
        <v>1.31752438357321</v>
      </c>
    </row>
    <row r="168" spans="1:34">
      <c r="A168" s="1" t="s">
        <v>133</v>
      </c>
      <c r="B168" s="1">
        <v>2017</v>
      </c>
      <c r="C168" s="1">
        <v>1167.184</v>
      </c>
      <c r="D168">
        <v>26548</v>
      </c>
      <c r="E168">
        <v>28602</v>
      </c>
      <c r="F168">
        <v>2167.51248070176</v>
      </c>
      <c r="G168">
        <v>24510.3859649123</v>
      </c>
      <c r="H168">
        <v>26620.8245614035</v>
      </c>
      <c r="I168">
        <f t="shared" si="223"/>
        <v>0.538490094240247</v>
      </c>
      <c r="J168">
        <f t="shared" si="275"/>
        <v>1.08313267844924</v>
      </c>
      <c r="K168">
        <f t="shared" si="276"/>
        <v>1.07442201626876</v>
      </c>
      <c r="L168">
        <f t="shared" si="277"/>
        <v>0.898681596319413</v>
      </c>
      <c r="M168" s="2">
        <v>338</v>
      </c>
      <c r="N168">
        <f t="shared" si="278"/>
        <v>3.45320710059172</v>
      </c>
      <c r="O168">
        <f t="shared" si="279"/>
        <v>78.5443786982248</v>
      </c>
      <c r="P168">
        <f t="shared" si="280"/>
        <v>84.6213017751479</v>
      </c>
      <c r="Q168">
        <v>3.85032885480357</v>
      </c>
      <c r="R168">
        <v>53.7290690195421</v>
      </c>
      <c r="S168">
        <v>53.7571146545848</v>
      </c>
      <c r="T168">
        <f t="shared" si="281"/>
        <v>0.896860302278747</v>
      </c>
      <c r="U168">
        <f t="shared" si="282"/>
        <v>1.46186003464264</v>
      </c>
      <c r="V168">
        <f t="shared" si="283"/>
        <v>1.57414143818693</v>
      </c>
      <c r="W168">
        <f t="shared" si="284"/>
        <v>1.31095392503611</v>
      </c>
      <c r="X168">
        <v>147.75312</v>
      </c>
      <c r="Y168">
        <f t="shared" si="285"/>
        <v>7.89955569127745</v>
      </c>
      <c r="Z168">
        <f t="shared" si="286"/>
        <v>179.678100875298</v>
      </c>
      <c r="AA168">
        <f t="shared" si="287"/>
        <v>193.579668571466</v>
      </c>
      <c r="AB168">
        <v>6.88033091006649</v>
      </c>
      <c r="AC168">
        <v>109.787945817379</v>
      </c>
      <c r="AD168">
        <v>122.596740234823</v>
      </c>
      <c r="AE168">
        <f t="shared" si="288"/>
        <v>1.14813601184788</v>
      </c>
      <c r="AF168">
        <f t="shared" si="289"/>
        <v>1.63659224642179</v>
      </c>
      <c r="AG168">
        <f t="shared" si="290"/>
        <v>1.57899523429971</v>
      </c>
      <c r="AH168">
        <f t="shared" si="291"/>
        <v>1.45457449752313</v>
      </c>
    </row>
    <row r="169" spans="1:34">
      <c r="A169" s="1" t="s">
        <v>133</v>
      </c>
      <c r="B169" s="1">
        <v>2018</v>
      </c>
      <c r="C169" s="1">
        <v>1336.702</v>
      </c>
      <c r="D169">
        <v>13639</v>
      </c>
      <c r="E169">
        <v>27270</v>
      </c>
      <c r="F169">
        <v>2333.65008421053</v>
      </c>
      <c r="G169">
        <v>18784.3333333333</v>
      </c>
      <c r="H169">
        <v>23460.8070175439</v>
      </c>
      <c r="I169">
        <f t="shared" si="223"/>
        <v>0.572794528641686</v>
      </c>
      <c r="J169">
        <f t="shared" si="275"/>
        <v>0.726083793231949</v>
      </c>
      <c r="K169">
        <f t="shared" si="276"/>
        <v>1.16236410706621</v>
      </c>
      <c r="L169">
        <f t="shared" si="277"/>
        <v>0.820414142979948</v>
      </c>
      <c r="M169" s="2">
        <v>339</v>
      </c>
      <c r="N169">
        <f t="shared" si="278"/>
        <v>3.94307374631268</v>
      </c>
      <c r="O169">
        <f t="shared" si="279"/>
        <v>40.2330383480826</v>
      </c>
      <c r="P169">
        <f t="shared" si="280"/>
        <v>80.4424778761062</v>
      </c>
      <c r="Q169">
        <v>4.13949989191831</v>
      </c>
      <c r="R169">
        <v>40.8039000418815</v>
      </c>
      <c r="S169">
        <v>45.646221660073</v>
      </c>
      <c r="T169">
        <f t="shared" si="281"/>
        <v>0.952548338994013</v>
      </c>
      <c r="U169">
        <f t="shared" si="282"/>
        <v>0.986009629147877</v>
      </c>
      <c r="V169">
        <f t="shared" si="283"/>
        <v>1.76230309871342</v>
      </c>
      <c r="W169">
        <f t="shared" si="284"/>
        <v>1.23362035561844</v>
      </c>
      <c r="X169">
        <v>164.56336</v>
      </c>
      <c r="Y169">
        <f t="shared" si="285"/>
        <v>8.1227194194382</v>
      </c>
      <c r="Z169">
        <f t="shared" si="286"/>
        <v>82.8799314744181</v>
      </c>
      <c r="AA169">
        <f t="shared" si="287"/>
        <v>165.711249454314</v>
      </c>
      <c r="AB169">
        <v>6.99408128608981</v>
      </c>
      <c r="AC169">
        <v>80.5912957990599</v>
      </c>
      <c r="AD169">
        <v>97.1179593190069</v>
      </c>
      <c r="AE169">
        <f t="shared" si="288"/>
        <v>1.16137046270724</v>
      </c>
      <c r="AF169">
        <f t="shared" si="289"/>
        <v>1.02839805034361</v>
      </c>
      <c r="AG169">
        <f t="shared" si="290"/>
        <v>1.70628842097058</v>
      </c>
      <c r="AH169">
        <f t="shared" si="291"/>
        <v>1.29868564467381</v>
      </c>
    </row>
    <row r="170" spans="1:34">
      <c r="A170" s="1" t="s">
        <v>133</v>
      </c>
      <c r="B170" s="1">
        <v>2019</v>
      </c>
      <c r="C170" s="1">
        <v>1451.338</v>
      </c>
      <c r="D170">
        <v>7762</v>
      </c>
      <c r="E170">
        <v>25445</v>
      </c>
      <c r="F170" s="4">
        <v>2428.92643508772</v>
      </c>
      <c r="G170">
        <v>16248.1052631579</v>
      </c>
      <c r="H170">
        <v>21476.7894736842</v>
      </c>
      <c r="I170">
        <f t="shared" si="223"/>
        <v>0.59752241938426</v>
      </c>
      <c r="J170">
        <f t="shared" si="275"/>
        <v>0.477717239904896</v>
      </c>
      <c r="K170">
        <f t="shared" si="276"/>
        <v>1.18476739883203</v>
      </c>
      <c r="L170">
        <f t="shared" si="277"/>
        <v>0.753335686040396</v>
      </c>
      <c r="M170" s="2">
        <v>340</v>
      </c>
      <c r="N170">
        <f t="shared" si="278"/>
        <v>4.26864117647059</v>
      </c>
      <c r="O170">
        <f t="shared" si="279"/>
        <v>22.8294117647059</v>
      </c>
      <c r="P170">
        <f t="shared" si="280"/>
        <v>74.8382352941177</v>
      </c>
      <c r="Q170">
        <v>4.25522437737024</v>
      </c>
      <c r="R170">
        <v>33.0439687820845</v>
      </c>
      <c r="S170">
        <v>40.9597406280486</v>
      </c>
      <c r="T170">
        <f t="shared" si="281"/>
        <v>1.00315301801045</v>
      </c>
      <c r="U170">
        <f t="shared" si="282"/>
        <v>0.690879836960848</v>
      </c>
      <c r="V170">
        <f t="shared" si="283"/>
        <v>1.82711692375487</v>
      </c>
      <c r="W170">
        <f t="shared" si="284"/>
        <v>1.17371659290872</v>
      </c>
      <c r="X170">
        <v>164</v>
      </c>
      <c r="Y170">
        <f t="shared" si="285"/>
        <v>8.84962195121951</v>
      </c>
      <c r="Z170">
        <f t="shared" si="286"/>
        <v>47.3292682926829</v>
      </c>
      <c r="AA170">
        <f t="shared" si="287"/>
        <v>155.15243902439</v>
      </c>
      <c r="AB170">
        <v>7.43170449759887</v>
      </c>
      <c r="AC170">
        <v>70.4923095860377</v>
      </c>
      <c r="AD170">
        <v>89.7284566406211</v>
      </c>
      <c r="AE170">
        <f t="shared" si="288"/>
        <v>1.19079303463677</v>
      </c>
      <c r="AF170">
        <f t="shared" si="289"/>
        <v>0.671410378956534</v>
      </c>
      <c r="AG170">
        <f t="shared" si="290"/>
        <v>1.72913304021047</v>
      </c>
      <c r="AH170">
        <f t="shared" si="291"/>
        <v>1.19711215126792</v>
      </c>
    </row>
    <row r="171" spans="1:24">
      <c r="A171" s="1" t="s">
        <v>133</v>
      </c>
      <c r="B171" s="1">
        <v>2020</v>
      </c>
      <c r="C171" s="1"/>
      <c r="M171" s="2">
        <v>341</v>
      </c>
      <c r="X171" s="7">
        <v>171.16354</v>
      </c>
    </row>
    <row r="172" spans="1:34">
      <c r="A172" s="1" t="s">
        <v>138</v>
      </c>
      <c r="B172" s="1">
        <v>2011</v>
      </c>
      <c r="C172" s="1">
        <v>207.6624</v>
      </c>
      <c r="D172">
        <v>94469</v>
      </c>
      <c r="E172">
        <v>72876</v>
      </c>
      <c r="F172">
        <v>1075.78372192982</v>
      </c>
      <c r="G172">
        <v>97228.8771929825</v>
      </c>
      <c r="H172">
        <v>71289.701754386</v>
      </c>
      <c r="I172">
        <f t="shared" si="223"/>
        <v>0.19303359566315</v>
      </c>
      <c r="J172">
        <f t="shared" ref="J172:J180" si="292">D172/G172</f>
        <v>0.971614634739589</v>
      </c>
      <c r="K172">
        <f t="shared" ref="K172:K180" si="293">E172/H172</f>
        <v>1.0222514361342</v>
      </c>
      <c r="L172">
        <f t="shared" ref="L172:L180" si="294">AVERAGE(I172:K172)</f>
        <v>0.728966555512314</v>
      </c>
      <c r="M172" s="2">
        <v>217.5</v>
      </c>
      <c r="N172">
        <f t="shared" ref="N172:N180" si="295">C172/$M172</f>
        <v>0.954769655172414</v>
      </c>
      <c r="O172">
        <f t="shared" ref="O172:O180" si="296">D172/$M172</f>
        <v>434.340229885057</v>
      </c>
      <c r="P172">
        <f t="shared" ref="P172:P180" si="297">E172/$M172</f>
        <v>335.062068965517</v>
      </c>
      <c r="Q172">
        <v>1.86188110077612</v>
      </c>
      <c r="R172">
        <v>211.870055386791</v>
      </c>
      <c r="S172">
        <v>160.820245361298</v>
      </c>
      <c r="T172">
        <f t="shared" ref="T172:T180" si="298">N172/Q172</f>
        <v>0.512798403063664</v>
      </c>
      <c r="U172">
        <f t="shared" ref="U172:U180" si="299">O172/R172</f>
        <v>2.05003122830229</v>
      </c>
      <c r="V172">
        <f t="shared" ref="V172:V180" si="300">P172/S172</f>
        <v>2.08345701881482</v>
      </c>
      <c r="W172">
        <f t="shared" ref="W172:W180" si="301">AVERAGE(T172:V172)</f>
        <v>1.54876221672692</v>
      </c>
      <c r="X172">
        <v>89.49773</v>
      </c>
      <c r="Y172">
        <f t="shared" ref="Y172:Y180" si="302">C172/$X172</f>
        <v>2.3203091296282</v>
      </c>
      <c r="Z172">
        <f t="shared" ref="Z172:Z180" si="303">D172/$X172</f>
        <v>1055.5463250297</v>
      </c>
      <c r="AA172">
        <f t="shared" ref="AA172:AA180" si="304">E172/$X172</f>
        <v>814.27763586853</v>
      </c>
      <c r="AB172">
        <v>4.16631478580653</v>
      </c>
      <c r="AC172">
        <v>592.635349194472</v>
      </c>
      <c r="AD172">
        <v>501.680671453495</v>
      </c>
      <c r="AE172">
        <f t="shared" ref="AE172:AE180" si="305">Y172/AB172</f>
        <v>0.556921223891399</v>
      </c>
      <c r="AF172">
        <f t="shared" ref="AF172:AF180" si="306">Z172/AC172</f>
        <v>1.7811059135511</v>
      </c>
      <c r="AG172">
        <f t="shared" ref="AG172:AG180" si="307">AA172/AD172</f>
        <v>1.62309947781995</v>
      </c>
      <c r="AH172">
        <f t="shared" ref="AH172:AH180" si="308">AVERAGE(AE172:AG172)</f>
        <v>1.32037553842082</v>
      </c>
    </row>
    <row r="173" spans="1:34">
      <c r="A173" s="1" t="s">
        <v>138</v>
      </c>
      <c r="B173" s="1">
        <v>2012</v>
      </c>
      <c r="C173" s="1">
        <v>242.921</v>
      </c>
      <c r="D173">
        <v>82579</v>
      </c>
      <c r="E173">
        <v>70116</v>
      </c>
      <c r="F173">
        <v>1134.46881754386</v>
      </c>
      <c r="G173">
        <v>90106.7894736842</v>
      </c>
      <c r="H173">
        <v>140930.631578947</v>
      </c>
      <c r="I173">
        <f t="shared" si="223"/>
        <v>0.214127524920365</v>
      </c>
      <c r="J173">
        <f t="shared" si="292"/>
        <v>0.91645702263221</v>
      </c>
      <c r="K173">
        <f t="shared" si="293"/>
        <v>0.497521363627197</v>
      </c>
      <c r="L173">
        <f t="shared" si="294"/>
        <v>0.542701970393257</v>
      </c>
      <c r="M173" s="2">
        <v>218.2</v>
      </c>
      <c r="N173">
        <f t="shared" si="295"/>
        <v>1.11329514207149</v>
      </c>
      <c r="O173">
        <f t="shared" si="296"/>
        <v>378.455545371219</v>
      </c>
      <c r="P173">
        <f t="shared" si="297"/>
        <v>321.338221814849</v>
      </c>
      <c r="Q173">
        <v>1.9581467365227</v>
      </c>
      <c r="R173">
        <v>195.230062904204</v>
      </c>
      <c r="S173">
        <v>317.051546791206</v>
      </c>
      <c r="T173">
        <f t="shared" si="298"/>
        <v>0.568545309351278</v>
      </c>
      <c r="U173">
        <f t="shared" si="299"/>
        <v>1.93851059484072</v>
      </c>
      <c r="V173">
        <f t="shared" si="300"/>
        <v>1.01352043561064</v>
      </c>
      <c r="W173">
        <f t="shared" si="301"/>
        <v>1.17352544660088</v>
      </c>
      <c r="X173">
        <v>101.28134</v>
      </c>
      <c r="Y173">
        <f t="shared" si="302"/>
        <v>2.39847735031942</v>
      </c>
      <c r="Z173">
        <f t="shared" si="303"/>
        <v>815.342688001561</v>
      </c>
      <c r="AA173">
        <f t="shared" si="304"/>
        <v>692.28941876164</v>
      </c>
      <c r="AB173">
        <v>4.02494890271734</v>
      </c>
      <c r="AC173">
        <v>496.862341390914</v>
      </c>
      <c r="AD173">
        <v>1027.71691301842</v>
      </c>
      <c r="AE173">
        <f t="shared" si="305"/>
        <v>0.595902558837492</v>
      </c>
      <c r="AF173">
        <f t="shared" si="306"/>
        <v>1.64098306528745</v>
      </c>
      <c r="AG173">
        <f t="shared" si="307"/>
        <v>0.673618785476998</v>
      </c>
      <c r="AH173">
        <f t="shared" si="308"/>
        <v>0.970168136533979</v>
      </c>
    </row>
    <row r="174" spans="1:34">
      <c r="A174" s="1" t="s">
        <v>138</v>
      </c>
      <c r="B174" s="1">
        <v>2013</v>
      </c>
      <c r="C174" s="1">
        <v>253.3451</v>
      </c>
      <c r="D174">
        <v>82246</v>
      </c>
      <c r="E174">
        <v>67812</v>
      </c>
      <c r="F174">
        <v>1211.69344912281</v>
      </c>
      <c r="G174">
        <v>85260.0350877193</v>
      </c>
      <c r="H174">
        <v>108169.385964912</v>
      </c>
      <c r="I174">
        <f t="shared" si="223"/>
        <v>0.209083494000406</v>
      </c>
      <c r="J174">
        <f t="shared" si="292"/>
        <v>0.964648911009498</v>
      </c>
      <c r="K174">
        <f t="shared" si="293"/>
        <v>0.626905657225388</v>
      </c>
      <c r="L174">
        <f t="shared" si="294"/>
        <v>0.600212687411764</v>
      </c>
      <c r="M174" s="2">
        <v>219.3</v>
      </c>
      <c r="N174">
        <f t="shared" si="295"/>
        <v>1.15524441404469</v>
      </c>
      <c r="O174">
        <f t="shared" si="296"/>
        <v>375.038759689922</v>
      </c>
      <c r="P174">
        <f t="shared" si="297"/>
        <v>309.22024623803</v>
      </c>
      <c r="Q174">
        <v>2.07405146424946</v>
      </c>
      <c r="R174">
        <v>186.233604680522</v>
      </c>
      <c r="S174">
        <v>273.216385782665</v>
      </c>
      <c r="T174">
        <f t="shared" si="298"/>
        <v>0.556998914423148</v>
      </c>
      <c r="U174">
        <f t="shared" si="299"/>
        <v>2.01380819714729</v>
      </c>
      <c r="V174">
        <f t="shared" si="300"/>
        <v>1.13177782274012</v>
      </c>
      <c r="W174">
        <f t="shared" si="301"/>
        <v>1.23419497810352</v>
      </c>
      <c r="X174">
        <v>103.19143</v>
      </c>
      <c r="Y174">
        <f t="shared" si="302"/>
        <v>2.45509825767508</v>
      </c>
      <c r="Z174">
        <f t="shared" si="303"/>
        <v>797.023551277466</v>
      </c>
      <c r="AA174">
        <f t="shared" si="304"/>
        <v>657.14759452408</v>
      </c>
      <c r="AB174">
        <v>4.01137838193116</v>
      </c>
      <c r="AC174">
        <v>455.678771077918</v>
      </c>
      <c r="AD174">
        <v>822.501376806412</v>
      </c>
      <c r="AE174">
        <f t="shared" si="305"/>
        <v>0.612033576471822</v>
      </c>
      <c r="AF174">
        <f t="shared" si="306"/>
        <v>1.74909081103798</v>
      </c>
      <c r="AG174">
        <f t="shared" si="307"/>
        <v>0.798962303352775</v>
      </c>
      <c r="AH174">
        <f t="shared" si="308"/>
        <v>1.05336223028753</v>
      </c>
    </row>
    <row r="175" spans="1:34">
      <c r="A175" s="1" t="s">
        <v>138</v>
      </c>
      <c r="B175" s="1">
        <v>2014</v>
      </c>
      <c r="C175" s="1">
        <v>218.473</v>
      </c>
      <c r="D175">
        <v>77983</v>
      </c>
      <c r="E175">
        <v>66631</v>
      </c>
      <c r="F175">
        <v>1217.28489298246</v>
      </c>
      <c r="G175">
        <v>81558.9649122807</v>
      </c>
      <c r="H175">
        <v>71303.1052631579</v>
      </c>
      <c r="I175">
        <f t="shared" si="223"/>
        <v>0.179475652133267</v>
      </c>
      <c r="J175">
        <f t="shared" si="292"/>
        <v>0.95615485169378</v>
      </c>
      <c r="K175">
        <f t="shared" si="293"/>
        <v>0.934475430685458</v>
      </c>
      <c r="L175">
        <f t="shared" si="294"/>
        <v>0.690035311504168</v>
      </c>
      <c r="M175" s="2">
        <v>218.9</v>
      </c>
      <c r="N175">
        <f t="shared" si="295"/>
        <v>0.998049337597076</v>
      </c>
      <c r="O175">
        <f t="shared" si="296"/>
        <v>356.249428962997</v>
      </c>
      <c r="P175">
        <f t="shared" si="297"/>
        <v>304.390132480585</v>
      </c>
      <c r="Q175">
        <v>2.04139047146826</v>
      </c>
      <c r="R175">
        <v>177.27208249297</v>
      </c>
      <c r="S175">
        <v>138.902953934055</v>
      </c>
      <c r="T175">
        <f t="shared" si="298"/>
        <v>0.488906630821703</v>
      </c>
      <c r="U175">
        <f t="shared" si="299"/>
        <v>2.00961947280743</v>
      </c>
      <c r="V175">
        <f t="shared" si="300"/>
        <v>2.19138703576525</v>
      </c>
      <c r="W175">
        <f t="shared" si="301"/>
        <v>1.56330437979813</v>
      </c>
      <c r="X175">
        <v>103.58203</v>
      </c>
      <c r="Y175">
        <f t="shared" si="302"/>
        <v>2.10917859014735</v>
      </c>
      <c r="Z175">
        <f t="shared" si="303"/>
        <v>752.862248403512</v>
      </c>
      <c r="AA175">
        <f t="shared" si="304"/>
        <v>643.267949083446</v>
      </c>
      <c r="AB175">
        <v>3.74912398912536</v>
      </c>
      <c r="AC175">
        <v>424.352999349216</v>
      </c>
      <c r="AD175">
        <v>358.090523000227</v>
      </c>
      <c r="AE175">
        <f t="shared" si="305"/>
        <v>0.562579044135428</v>
      </c>
      <c r="AF175">
        <f t="shared" si="306"/>
        <v>1.77414145666013</v>
      </c>
      <c r="AG175">
        <f t="shared" si="307"/>
        <v>1.79638361745485</v>
      </c>
      <c r="AH175">
        <f t="shared" si="308"/>
        <v>1.37770137275014</v>
      </c>
    </row>
    <row r="176" spans="1:34">
      <c r="A176" s="1" t="s">
        <v>138</v>
      </c>
      <c r="B176" s="1">
        <v>2015</v>
      </c>
      <c r="C176" s="1">
        <v>223.7075</v>
      </c>
      <c r="D176">
        <v>74377</v>
      </c>
      <c r="E176">
        <v>51043</v>
      </c>
      <c r="F176">
        <v>1207.20128596491</v>
      </c>
      <c r="G176">
        <v>69593.4210526316</v>
      </c>
      <c r="H176">
        <v>93071.2456140351</v>
      </c>
      <c r="I176">
        <f t="shared" si="223"/>
        <v>0.185310852962844</v>
      </c>
      <c r="J176">
        <f t="shared" si="292"/>
        <v>1.06873607986236</v>
      </c>
      <c r="K176">
        <f t="shared" si="293"/>
        <v>0.548429320605362</v>
      </c>
      <c r="L176">
        <f t="shared" si="294"/>
        <v>0.600825417810188</v>
      </c>
      <c r="M176" s="2">
        <v>219.44</v>
      </c>
      <c r="N176">
        <f t="shared" si="295"/>
        <v>1.01944722931097</v>
      </c>
      <c r="O176">
        <f t="shared" si="296"/>
        <v>338.940029165148</v>
      </c>
      <c r="P176">
        <f t="shared" si="297"/>
        <v>232.605723660226</v>
      </c>
      <c r="Q176">
        <v>2.04756505260844</v>
      </c>
      <c r="R176">
        <v>151.355038626027</v>
      </c>
      <c r="S176">
        <v>230.704973155184</v>
      </c>
      <c r="T176">
        <f t="shared" si="298"/>
        <v>0.497882706101219</v>
      </c>
      <c r="U176">
        <f t="shared" si="299"/>
        <v>2.23937063636588</v>
      </c>
      <c r="V176">
        <f t="shared" si="300"/>
        <v>1.00823887963509</v>
      </c>
      <c r="W176">
        <f t="shared" si="301"/>
        <v>1.24849740736739</v>
      </c>
      <c r="X176">
        <v>104.02416</v>
      </c>
      <c r="Y176">
        <f t="shared" si="302"/>
        <v>2.15053406823953</v>
      </c>
      <c r="Z176">
        <f t="shared" si="303"/>
        <v>714.997362151254</v>
      </c>
      <c r="AA176">
        <f t="shared" si="304"/>
        <v>490.684087235119</v>
      </c>
      <c r="AB176">
        <v>3.59418405508056</v>
      </c>
      <c r="AC176">
        <v>361.637788425244</v>
      </c>
      <c r="AD176">
        <v>570.876932663049</v>
      </c>
      <c r="AE176">
        <f t="shared" si="305"/>
        <v>0.598337212363858</v>
      </c>
      <c r="AF176">
        <f t="shared" si="306"/>
        <v>1.97710909931376</v>
      </c>
      <c r="AG176">
        <f t="shared" si="307"/>
        <v>0.859526912299918</v>
      </c>
      <c r="AH176">
        <f t="shared" si="308"/>
        <v>1.14499107465918</v>
      </c>
    </row>
    <row r="177" spans="1:34">
      <c r="A177" s="1" t="s">
        <v>138</v>
      </c>
      <c r="B177" s="1">
        <v>2016</v>
      </c>
      <c r="C177" s="1">
        <v>221.7735</v>
      </c>
      <c r="D177">
        <v>66422</v>
      </c>
      <c r="E177">
        <v>77099</v>
      </c>
      <c r="F177">
        <v>1255.50161403509</v>
      </c>
      <c r="G177">
        <v>39089.0350877193</v>
      </c>
      <c r="H177">
        <v>43726.3333333333</v>
      </c>
      <c r="I177">
        <f t="shared" si="223"/>
        <v>0.176641349975837</v>
      </c>
      <c r="J177">
        <f t="shared" si="292"/>
        <v>1.69924890320119</v>
      </c>
      <c r="K177">
        <f t="shared" si="293"/>
        <v>1.76321667340047</v>
      </c>
      <c r="L177">
        <f t="shared" si="294"/>
        <v>1.2130356421925</v>
      </c>
      <c r="M177" s="2">
        <v>220</v>
      </c>
      <c r="N177">
        <f t="shared" si="295"/>
        <v>1.00806136363636</v>
      </c>
      <c r="O177">
        <f t="shared" si="296"/>
        <v>301.918181818182</v>
      </c>
      <c r="P177">
        <f t="shared" si="297"/>
        <v>350.45</v>
      </c>
      <c r="Q177">
        <v>2.11113558376918</v>
      </c>
      <c r="R177">
        <v>87.6040161472796</v>
      </c>
      <c r="S177">
        <v>90.5528392530271</v>
      </c>
      <c r="T177">
        <f t="shared" si="298"/>
        <v>0.477497215899602</v>
      </c>
      <c r="U177">
        <f t="shared" si="299"/>
        <v>3.44639658198544</v>
      </c>
      <c r="V177">
        <f t="shared" si="300"/>
        <v>3.87011608792029</v>
      </c>
      <c r="W177">
        <f t="shared" si="301"/>
        <v>2.59800329526844</v>
      </c>
      <c r="X177">
        <v>104.934</v>
      </c>
      <c r="Y177">
        <f t="shared" si="302"/>
        <v>2.11345703013323</v>
      </c>
      <c r="Z177">
        <f t="shared" si="303"/>
        <v>632.988354584787</v>
      </c>
      <c r="AA177">
        <f t="shared" si="304"/>
        <v>734.738025806698</v>
      </c>
      <c r="AB177">
        <v>3.55191905456205</v>
      </c>
      <c r="AC177">
        <v>196.988219727374</v>
      </c>
      <c r="AD177">
        <v>221.459599460646</v>
      </c>
      <c r="AE177">
        <f t="shared" si="305"/>
        <v>0.595018354210162</v>
      </c>
      <c r="AF177">
        <f t="shared" si="306"/>
        <v>3.21333100761469</v>
      </c>
      <c r="AG177">
        <f t="shared" si="307"/>
        <v>3.31770683048338</v>
      </c>
      <c r="AH177">
        <f t="shared" si="308"/>
        <v>2.37535206410275</v>
      </c>
    </row>
    <row r="178" spans="1:34">
      <c r="A178" s="1" t="s">
        <v>138</v>
      </c>
      <c r="B178" s="1">
        <v>2017</v>
      </c>
      <c r="C178" s="1">
        <v>1464.468</v>
      </c>
      <c r="D178">
        <v>18179</v>
      </c>
      <c r="E178">
        <v>27231</v>
      </c>
      <c r="F178">
        <v>2167.51248070176</v>
      </c>
      <c r="G178">
        <v>24510.3859649123</v>
      </c>
      <c r="H178">
        <v>26620.8245614035</v>
      </c>
      <c r="I178">
        <f t="shared" si="223"/>
        <v>0.675644552471441</v>
      </c>
      <c r="J178">
        <f t="shared" si="292"/>
        <v>0.741685586919115</v>
      </c>
      <c r="K178">
        <f t="shared" si="293"/>
        <v>1.02292098192485</v>
      </c>
      <c r="L178">
        <f t="shared" si="294"/>
        <v>0.813417040438468</v>
      </c>
      <c r="M178" s="2">
        <v>221</v>
      </c>
      <c r="N178">
        <f t="shared" si="295"/>
        <v>6.6265520361991</v>
      </c>
      <c r="O178">
        <f t="shared" si="296"/>
        <v>82.2579185520362</v>
      </c>
      <c r="P178">
        <f t="shared" si="297"/>
        <v>123.217194570136</v>
      </c>
      <c r="Q178">
        <v>3.85032885480357</v>
      </c>
      <c r="R178">
        <v>53.7290690195421</v>
      </c>
      <c r="S178">
        <v>53.7571146545848</v>
      </c>
      <c r="T178">
        <f t="shared" si="298"/>
        <v>1.72103534167789</v>
      </c>
      <c r="U178">
        <f t="shared" si="299"/>
        <v>1.53097606292262</v>
      </c>
      <c r="V178">
        <f t="shared" si="300"/>
        <v>2.29210952562959</v>
      </c>
      <c r="W178">
        <f t="shared" si="301"/>
        <v>1.8480403100767</v>
      </c>
      <c r="X178">
        <v>115.153574</v>
      </c>
      <c r="Y178">
        <f t="shared" si="302"/>
        <v>12.7175210384699</v>
      </c>
      <c r="Z178">
        <f t="shared" si="303"/>
        <v>157.867440571145</v>
      </c>
      <c r="AA178">
        <f t="shared" si="304"/>
        <v>236.475508784469</v>
      </c>
      <c r="AB178">
        <v>6.88033091006649</v>
      </c>
      <c r="AC178">
        <v>109.787945817379</v>
      </c>
      <c r="AD178">
        <v>122.596740234823</v>
      </c>
      <c r="AE178">
        <f t="shared" si="305"/>
        <v>1.84838799248204</v>
      </c>
      <c r="AF178">
        <f t="shared" si="306"/>
        <v>1.4379305432469</v>
      </c>
      <c r="AG178">
        <f t="shared" si="307"/>
        <v>1.9288890416786</v>
      </c>
      <c r="AH178">
        <f t="shared" si="308"/>
        <v>1.73840252580251</v>
      </c>
    </row>
    <row r="179" spans="1:34">
      <c r="A179" s="1" t="s">
        <v>138</v>
      </c>
      <c r="B179" s="1">
        <v>2018</v>
      </c>
      <c r="C179" s="1">
        <v>1511.299</v>
      </c>
      <c r="D179">
        <v>12208</v>
      </c>
      <c r="E179">
        <v>19975</v>
      </c>
      <c r="F179">
        <v>2333.65008421053</v>
      </c>
      <c r="G179">
        <v>18784.3333333333</v>
      </c>
      <c r="H179">
        <v>23460.8070175439</v>
      </c>
      <c r="I179">
        <f t="shared" si="223"/>
        <v>0.647611657902548</v>
      </c>
      <c r="J179">
        <f t="shared" si="292"/>
        <v>0.649903288201161</v>
      </c>
      <c r="K179">
        <f t="shared" si="293"/>
        <v>0.851419986749084</v>
      </c>
      <c r="L179">
        <f t="shared" si="294"/>
        <v>0.716311644284264</v>
      </c>
      <c r="M179" s="2">
        <v>221</v>
      </c>
      <c r="N179">
        <f t="shared" si="295"/>
        <v>6.83845701357466</v>
      </c>
      <c r="O179">
        <f t="shared" si="296"/>
        <v>55.2398190045249</v>
      </c>
      <c r="P179">
        <f t="shared" si="297"/>
        <v>90.3846153846154</v>
      </c>
      <c r="Q179">
        <v>4.13949989191831</v>
      </c>
      <c r="R179">
        <v>40.8039000418815</v>
      </c>
      <c r="S179">
        <v>45.646221660073</v>
      </c>
      <c r="T179">
        <f t="shared" si="298"/>
        <v>1.65200077113799</v>
      </c>
      <c r="U179">
        <f t="shared" si="299"/>
        <v>1.35378772489459</v>
      </c>
      <c r="V179">
        <f t="shared" si="300"/>
        <v>1.98011165212553</v>
      </c>
      <c r="W179">
        <f t="shared" si="301"/>
        <v>1.6619667160527</v>
      </c>
      <c r="X179">
        <v>135.1853</v>
      </c>
      <c r="Y179">
        <f t="shared" si="302"/>
        <v>11.1794625599085</v>
      </c>
      <c r="Z179">
        <f t="shared" si="303"/>
        <v>90.3056767266855</v>
      </c>
      <c r="AA179">
        <f t="shared" si="304"/>
        <v>147.760148477682</v>
      </c>
      <c r="AB179">
        <v>6.99408128608981</v>
      </c>
      <c r="AC179">
        <v>80.5912957990599</v>
      </c>
      <c r="AD179">
        <v>97.1179593190069</v>
      </c>
      <c r="AE179">
        <f t="shared" si="305"/>
        <v>1.59841759090544</v>
      </c>
      <c r="AF179">
        <f t="shared" si="306"/>
        <v>1.12053883525892</v>
      </c>
      <c r="AG179">
        <f t="shared" si="307"/>
        <v>1.52145030140439</v>
      </c>
      <c r="AH179">
        <f t="shared" si="308"/>
        <v>1.41346890918958</v>
      </c>
    </row>
    <row r="180" spans="1:34">
      <c r="A180" s="1" t="s">
        <v>138</v>
      </c>
      <c r="B180" s="1">
        <v>2019</v>
      </c>
      <c r="C180" s="1">
        <v>1595.503</v>
      </c>
      <c r="D180">
        <v>8850</v>
      </c>
      <c r="E180">
        <v>7223</v>
      </c>
      <c r="F180" s="4">
        <v>2428.92643508772</v>
      </c>
      <c r="G180">
        <v>16248.1052631579</v>
      </c>
      <c r="H180">
        <v>21476.7894736842</v>
      </c>
      <c r="I180">
        <f t="shared" si="223"/>
        <v>0.656875801980548</v>
      </c>
      <c r="J180">
        <f t="shared" si="292"/>
        <v>0.544678893733358</v>
      </c>
      <c r="K180">
        <f t="shared" si="293"/>
        <v>0.33631656206578</v>
      </c>
      <c r="L180">
        <f t="shared" si="294"/>
        <v>0.512623752593229</v>
      </c>
      <c r="M180" s="2">
        <v>222</v>
      </c>
      <c r="N180">
        <f t="shared" si="295"/>
        <v>7.18695045045045</v>
      </c>
      <c r="O180">
        <f t="shared" si="296"/>
        <v>39.8648648648649</v>
      </c>
      <c r="P180">
        <f t="shared" si="297"/>
        <v>32.536036036036</v>
      </c>
      <c r="Q180">
        <v>4.25522437737024</v>
      </c>
      <c r="R180">
        <v>33.0439687820845</v>
      </c>
      <c r="S180">
        <v>40.9597406280486</v>
      </c>
      <c r="T180">
        <f t="shared" si="298"/>
        <v>1.68897097146544</v>
      </c>
      <c r="U180">
        <f t="shared" si="299"/>
        <v>1.20641879090742</v>
      </c>
      <c r="V180">
        <f t="shared" si="300"/>
        <v>0.794341847315211</v>
      </c>
      <c r="W180">
        <f t="shared" si="301"/>
        <v>1.22991053656269</v>
      </c>
      <c r="X180">
        <v>135.5</v>
      </c>
      <c r="Y180">
        <f t="shared" si="302"/>
        <v>11.7749298892989</v>
      </c>
      <c r="Z180">
        <f t="shared" si="303"/>
        <v>65.3136531365314</v>
      </c>
      <c r="AA180">
        <f t="shared" si="304"/>
        <v>53.3062730627306</v>
      </c>
      <c r="AB180">
        <v>7.43170449759887</v>
      </c>
      <c r="AC180">
        <v>70.4923095860377</v>
      </c>
      <c r="AD180">
        <v>89.7284566406211</v>
      </c>
      <c r="AE180">
        <f t="shared" si="305"/>
        <v>1.58441847265365</v>
      </c>
      <c r="AF180">
        <f t="shared" si="306"/>
        <v>0.926535866395672</v>
      </c>
      <c r="AG180">
        <f t="shared" si="307"/>
        <v>0.59408436362872</v>
      </c>
      <c r="AH180">
        <f t="shared" si="308"/>
        <v>1.03501290089268</v>
      </c>
    </row>
    <row r="181" spans="1:24">
      <c r="A181" s="1" t="s">
        <v>138</v>
      </c>
      <c r="B181" s="1">
        <v>2020</v>
      </c>
      <c r="C181" s="1"/>
      <c r="M181" s="2">
        <v>223</v>
      </c>
      <c r="X181" s="7">
        <v>142.57166</v>
      </c>
    </row>
    <row r="182" spans="1:34">
      <c r="A182" s="1" t="s">
        <v>142</v>
      </c>
      <c r="B182" s="1">
        <v>2011</v>
      </c>
      <c r="C182" s="1">
        <v>383.4093</v>
      </c>
      <c r="D182">
        <v>138938</v>
      </c>
      <c r="E182">
        <v>32126</v>
      </c>
      <c r="F182">
        <v>1075.78372192982</v>
      </c>
      <c r="G182">
        <v>97228.8771929825</v>
      </c>
      <c r="H182">
        <v>71289.701754386</v>
      </c>
      <c r="I182">
        <f t="shared" si="223"/>
        <v>0.356399982807149</v>
      </c>
      <c r="J182">
        <f t="shared" ref="J182:J190" si="309">D182/G182</f>
        <v>1.42897875622108</v>
      </c>
      <c r="K182">
        <f t="shared" ref="K182:K190" si="310">E182/H182</f>
        <v>0.450640123459676</v>
      </c>
      <c r="L182">
        <f t="shared" ref="L182:L190" si="311">AVERAGE(I182:K182)</f>
        <v>0.745339620829301</v>
      </c>
      <c r="M182" s="2">
        <v>172.6</v>
      </c>
      <c r="N182">
        <f t="shared" ref="N182:N190" si="312">C182/$M182</f>
        <v>2.22137485515643</v>
      </c>
      <c r="O182">
        <f t="shared" ref="O182:O190" si="313">D182/$M182</f>
        <v>804.971031286211</v>
      </c>
      <c r="P182">
        <f t="shared" ref="P182:P190" si="314">E182/$M182</f>
        <v>186.129779837775</v>
      </c>
      <c r="Q182">
        <v>1.86188110077612</v>
      </c>
      <c r="R182">
        <v>211.870055386791</v>
      </c>
      <c r="S182">
        <v>160.820245361298</v>
      </c>
      <c r="T182">
        <f t="shared" ref="T182:T190" si="315">N182/Q182</f>
        <v>1.19308094068437</v>
      </c>
      <c r="U182">
        <f t="shared" ref="U182:U190" si="316">O182/R182</f>
        <v>3.79936197126418</v>
      </c>
      <c r="V182">
        <f t="shared" ref="V182:V190" si="317">P182/S182</f>
        <v>1.1573777879745</v>
      </c>
      <c r="W182">
        <f t="shared" ref="W182:W190" si="318">AVERAGE(T182:V182)</f>
        <v>2.04994023330768</v>
      </c>
      <c r="X182">
        <v>85.52006</v>
      </c>
      <c r="Y182">
        <f t="shared" ref="Y182:Y190" si="319">C182/$X182</f>
        <v>4.48326743456447</v>
      </c>
      <c r="Z182">
        <f t="shared" ref="Z182:Z190" si="320">D182/$X182</f>
        <v>1624.62467870111</v>
      </c>
      <c r="AA182">
        <f t="shared" ref="AA182:AA190" si="321">E182/$X182</f>
        <v>375.654554030949</v>
      </c>
      <c r="AB182">
        <v>4.16631478580653</v>
      </c>
      <c r="AC182">
        <v>592.635349194472</v>
      </c>
      <c r="AD182">
        <v>501.680671453495</v>
      </c>
      <c r="AE182">
        <f t="shared" ref="AE182:AE190" si="322">Y182/AB182</f>
        <v>1.07607506034775</v>
      </c>
      <c r="AF182">
        <f t="shared" ref="AF182:AF190" si="323">Z182/AC182</f>
        <v>2.74135635160703</v>
      </c>
      <c r="AG182">
        <f t="shared" ref="AG182:AG190" si="324">AA182/AD182</f>
        <v>0.748792160843238</v>
      </c>
      <c r="AH182">
        <f t="shared" ref="AH182:AH190" si="325">AVERAGE(AE182:AG182)</f>
        <v>1.522074524266</v>
      </c>
    </row>
    <row r="183" spans="1:34">
      <c r="A183" s="1" t="s">
        <v>142</v>
      </c>
      <c r="B183" s="1">
        <v>2012</v>
      </c>
      <c r="C183" s="1">
        <v>460.2478</v>
      </c>
      <c r="D183">
        <v>114780</v>
      </c>
      <c r="E183">
        <v>28915</v>
      </c>
      <c r="F183">
        <v>1134.46881754386</v>
      </c>
      <c r="G183">
        <v>90106.7894736842</v>
      </c>
      <c r="H183">
        <v>140930.631578947</v>
      </c>
      <c r="I183">
        <f t="shared" si="223"/>
        <v>0.405694535524073</v>
      </c>
      <c r="J183">
        <f t="shared" si="309"/>
        <v>1.27382188035366</v>
      </c>
      <c r="K183">
        <f t="shared" si="310"/>
        <v>0.205171861333795</v>
      </c>
      <c r="L183">
        <f t="shared" si="311"/>
        <v>0.628229425737177</v>
      </c>
      <c r="M183" s="2">
        <v>173.5</v>
      </c>
      <c r="N183">
        <f t="shared" si="312"/>
        <v>2.65272507204611</v>
      </c>
      <c r="O183">
        <f t="shared" si="313"/>
        <v>661.556195965418</v>
      </c>
      <c r="P183">
        <f t="shared" si="314"/>
        <v>166.657060518732</v>
      </c>
      <c r="Q183">
        <v>1.9581467365227</v>
      </c>
      <c r="R183">
        <v>195.230062904204</v>
      </c>
      <c r="S183">
        <v>317.051546791206</v>
      </c>
      <c r="T183">
        <f t="shared" si="315"/>
        <v>1.35471209719291</v>
      </c>
      <c r="U183">
        <f t="shared" si="316"/>
        <v>3.38859797576376</v>
      </c>
      <c r="V183">
        <f t="shared" si="317"/>
        <v>0.52564657767932</v>
      </c>
      <c r="W183">
        <f t="shared" si="318"/>
        <v>1.75631888354533</v>
      </c>
      <c r="X183">
        <v>100.71198</v>
      </c>
      <c r="Y183">
        <f t="shared" si="319"/>
        <v>4.5699409345343</v>
      </c>
      <c r="Z183">
        <f t="shared" si="320"/>
        <v>1139.68566599525</v>
      </c>
      <c r="AA183">
        <f t="shared" si="321"/>
        <v>287.105863671829</v>
      </c>
      <c r="AB183">
        <v>4.02494890271734</v>
      </c>
      <c r="AC183">
        <v>496.862341390914</v>
      </c>
      <c r="AD183">
        <v>1027.71691301842</v>
      </c>
      <c r="AE183">
        <f t="shared" si="322"/>
        <v>1.13540346597917</v>
      </c>
      <c r="AF183">
        <f t="shared" si="323"/>
        <v>2.29376543773637</v>
      </c>
      <c r="AG183">
        <f t="shared" si="324"/>
        <v>0.279362789533739</v>
      </c>
      <c r="AH183">
        <f t="shared" si="325"/>
        <v>1.23617723108309</v>
      </c>
    </row>
    <row r="184" spans="1:34">
      <c r="A184" s="1" t="s">
        <v>142</v>
      </c>
      <c r="B184" s="1">
        <v>2013</v>
      </c>
      <c r="C184" s="1">
        <v>456.7124</v>
      </c>
      <c r="D184">
        <v>108902</v>
      </c>
      <c r="E184">
        <v>30527</v>
      </c>
      <c r="F184">
        <v>1211.69344912281</v>
      </c>
      <c r="G184">
        <v>85260.0350877193</v>
      </c>
      <c r="H184">
        <v>108169.385964912</v>
      </c>
      <c r="I184">
        <f t="shared" si="223"/>
        <v>0.376920747017847</v>
      </c>
      <c r="J184">
        <f t="shared" si="309"/>
        <v>1.27729246050576</v>
      </c>
      <c r="K184">
        <f t="shared" si="310"/>
        <v>0.282214784966074</v>
      </c>
      <c r="L184">
        <f t="shared" si="311"/>
        <v>0.645475997496559</v>
      </c>
      <c r="M184" s="2">
        <v>174.4</v>
      </c>
      <c r="N184">
        <f t="shared" si="312"/>
        <v>2.61876376146789</v>
      </c>
      <c r="O184">
        <f t="shared" si="313"/>
        <v>624.438073394495</v>
      </c>
      <c r="P184">
        <f t="shared" si="314"/>
        <v>175.040137614679</v>
      </c>
      <c r="Q184">
        <v>2.07405146424946</v>
      </c>
      <c r="R184">
        <v>186.233604680522</v>
      </c>
      <c r="S184">
        <v>273.216385782665</v>
      </c>
      <c r="T184">
        <f t="shared" si="315"/>
        <v>1.2626320062967</v>
      </c>
      <c r="U184">
        <f t="shared" si="316"/>
        <v>3.35298280063741</v>
      </c>
      <c r="V184">
        <f t="shared" si="317"/>
        <v>0.640664860247136</v>
      </c>
      <c r="W184">
        <f t="shared" si="318"/>
        <v>1.75209322239375</v>
      </c>
      <c r="X184">
        <v>102.64012</v>
      </c>
      <c r="Y184">
        <f t="shared" si="319"/>
        <v>4.44964795442562</v>
      </c>
      <c r="Z184">
        <f t="shared" si="320"/>
        <v>1061.00811261717</v>
      </c>
      <c r="AA184">
        <f t="shared" si="321"/>
        <v>297.417812839658</v>
      </c>
      <c r="AB184">
        <v>4.01137838193116</v>
      </c>
      <c r="AC184">
        <v>455.678771077918</v>
      </c>
      <c r="AD184">
        <v>822.501376806412</v>
      </c>
      <c r="AE184">
        <f t="shared" si="322"/>
        <v>1.10925660228629</v>
      </c>
      <c r="AF184">
        <f t="shared" si="323"/>
        <v>2.3284124255061</v>
      </c>
      <c r="AG184">
        <f t="shared" si="324"/>
        <v>0.361601598765055</v>
      </c>
      <c r="AH184">
        <f t="shared" si="325"/>
        <v>1.26642354218581</v>
      </c>
    </row>
    <row r="185" spans="1:34">
      <c r="A185" s="1" t="s">
        <v>142</v>
      </c>
      <c r="B185" s="1">
        <v>2014</v>
      </c>
      <c r="C185" s="1">
        <v>515.0463</v>
      </c>
      <c r="D185">
        <v>99458</v>
      </c>
      <c r="E185">
        <v>32620</v>
      </c>
      <c r="F185">
        <v>1217.28489298246</v>
      </c>
      <c r="G185">
        <v>81558.9649122807</v>
      </c>
      <c r="H185">
        <v>71303.1052631579</v>
      </c>
      <c r="I185">
        <f t="shared" si="223"/>
        <v>0.42311073025649</v>
      </c>
      <c r="J185">
        <f t="shared" si="309"/>
        <v>1.21946128309709</v>
      </c>
      <c r="K185">
        <f t="shared" si="310"/>
        <v>0.457483581950738</v>
      </c>
      <c r="L185">
        <f t="shared" si="311"/>
        <v>0.700018531768104</v>
      </c>
      <c r="M185" s="2">
        <v>175.4</v>
      </c>
      <c r="N185">
        <f t="shared" si="312"/>
        <v>2.93640992018244</v>
      </c>
      <c r="O185">
        <f t="shared" si="313"/>
        <v>567.035347776511</v>
      </c>
      <c r="P185">
        <f t="shared" si="314"/>
        <v>185.974914481186</v>
      </c>
      <c r="Q185">
        <v>2.04139047146826</v>
      </c>
      <c r="R185">
        <v>177.27208249297</v>
      </c>
      <c r="S185">
        <v>138.902953934055</v>
      </c>
      <c r="T185">
        <f t="shared" si="315"/>
        <v>1.43843618417129</v>
      </c>
      <c r="U185">
        <f t="shared" si="316"/>
        <v>3.1986725704483</v>
      </c>
      <c r="V185">
        <f t="shared" si="317"/>
        <v>1.33888379774471</v>
      </c>
      <c r="W185">
        <f t="shared" si="318"/>
        <v>1.99199751745477</v>
      </c>
      <c r="X185">
        <v>100.341</v>
      </c>
      <c r="Y185">
        <f t="shared" si="319"/>
        <v>5.13295960773761</v>
      </c>
      <c r="Z185">
        <f t="shared" si="320"/>
        <v>991.200007972813</v>
      </c>
      <c r="AA185">
        <f t="shared" si="321"/>
        <v>325.091438195753</v>
      </c>
      <c r="AB185">
        <v>3.74912398912536</v>
      </c>
      <c r="AC185">
        <v>424.352999349216</v>
      </c>
      <c r="AD185">
        <v>358.090523000227</v>
      </c>
      <c r="AE185">
        <f t="shared" si="322"/>
        <v>1.36910905657593</v>
      </c>
      <c r="AF185">
        <f t="shared" si="323"/>
        <v>2.33579121508015</v>
      </c>
      <c r="AG185">
        <f t="shared" si="324"/>
        <v>0.907847087021476</v>
      </c>
      <c r="AH185">
        <f t="shared" si="325"/>
        <v>1.53758245289252</v>
      </c>
    </row>
    <row r="186" spans="1:34">
      <c r="A186" s="1" t="s">
        <v>142</v>
      </c>
      <c r="B186" s="1">
        <v>2015</v>
      </c>
      <c r="C186" s="1">
        <v>530.538</v>
      </c>
      <c r="D186">
        <v>64376</v>
      </c>
      <c r="E186">
        <v>30564</v>
      </c>
      <c r="F186">
        <v>1207.20128596491</v>
      </c>
      <c r="G186">
        <v>69593.4210526316</v>
      </c>
      <c r="H186">
        <v>93071.2456140351</v>
      </c>
      <c r="I186">
        <f t="shared" si="223"/>
        <v>0.439477663060923</v>
      </c>
      <c r="J186">
        <f t="shared" si="309"/>
        <v>0.925029967291222</v>
      </c>
      <c r="K186">
        <f t="shared" si="310"/>
        <v>0.328393584918251</v>
      </c>
      <c r="L186">
        <f t="shared" si="311"/>
        <v>0.564300405090132</v>
      </c>
      <c r="M186" s="2">
        <v>161.51</v>
      </c>
      <c r="N186">
        <f t="shared" si="312"/>
        <v>3.28486161847564</v>
      </c>
      <c r="O186">
        <f t="shared" si="313"/>
        <v>398.588322704477</v>
      </c>
      <c r="P186">
        <f t="shared" si="314"/>
        <v>189.239056405176</v>
      </c>
      <c r="Q186">
        <v>2.04756505260844</v>
      </c>
      <c r="R186">
        <v>151.355038626027</v>
      </c>
      <c r="S186">
        <v>230.704973155184</v>
      </c>
      <c r="T186">
        <f t="shared" si="315"/>
        <v>1.60427704814115</v>
      </c>
      <c r="U186">
        <f t="shared" si="316"/>
        <v>2.63346583187972</v>
      </c>
      <c r="V186">
        <f t="shared" si="317"/>
        <v>0.820264313408989</v>
      </c>
      <c r="W186">
        <f t="shared" si="318"/>
        <v>1.68600239780995</v>
      </c>
      <c r="X186">
        <v>90.11301</v>
      </c>
      <c r="Y186">
        <f t="shared" si="319"/>
        <v>5.88747396186189</v>
      </c>
      <c r="Z186">
        <f t="shared" si="320"/>
        <v>714.391850854832</v>
      </c>
      <c r="AA186">
        <f t="shared" si="321"/>
        <v>339.174110375405</v>
      </c>
      <c r="AB186">
        <v>3.59418405508056</v>
      </c>
      <c r="AC186">
        <v>361.637788425244</v>
      </c>
      <c r="AD186">
        <v>570.876932663049</v>
      </c>
      <c r="AE186">
        <f t="shared" si="322"/>
        <v>1.63805577890193</v>
      </c>
      <c r="AF186">
        <f t="shared" si="323"/>
        <v>1.9754347408374</v>
      </c>
      <c r="AG186">
        <f t="shared" si="324"/>
        <v>0.59412824545776</v>
      </c>
      <c r="AH186">
        <f t="shared" si="325"/>
        <v>1.40253958839903</v>
      </c>
    </row>
    <row r="187" spans="1:34">
      <c r="A187" s="1" t="s">
        <v>142</v>
      </c>
      <c r="B187" s="1">
        <v>2016</v>
      </c>
      <c r="C187" s="1">
        <v>488.1563</v>
      </c>
      <c r="D187">
        <v>20501</v>
      </c>
      <c r="E187">
        <v>15870</v>
      </c>
      <c r="F187">
        <v>1255.50161403509</v>
      </c>
      <c r="G187">
        <v>39089.0350877193</v>
      </c>
      <c r="H187">
        <v>43726.3333333333</v>
      </c>
      <c r="I187">
        <f t="shared" si="223"/>
        <v>0.388813757420114</v>
      </c>
      <c r="J187">
        <f t="shared" si="309"/>
        <v>0.524469328904996</v>
      </c>
      <c r="K187">
        <f t="shared" si="310"/>
        <v>0.362939189961808</v>
      </c>
      <c r="L187">
        <f t="shared" si="311"/>
        <v>0.425407425428973</v>
      </c>
      <c r="M187" s="2">
        <v>163</v>
      </c>
      <c r="N187">
        <f t="shared" si="312"/>
        <v>2.99482392638037</v>
      </c>
      <c r="O187">
        <f t="shared" si="313"/>
        <v>125.773006134969</v>
      </c>
      <c r="P187">
        <f t="shared" si="314"/>
        <v>97.361963190184</v>
      </c>
      <c r="Q187">
        <v>2.11113558376918</v>
      </c>
      <c r="R187">
        <v>87.6040161472796</v>
      </c>
      <c r="S187">
        <v>90.5528392530271</v>
      </c>
      <c r="T187">
        <f t="shared" si="315"/>
        <v>1.41858436256068</v>
      </c>
      <c r="U187">
        <f t="shared" si="316"/>
        <v>1.43569908853859</v>
      </c>
      <c r="V187">
        <f t="shared" si="317"/>
        <v>1.07519503522281</v>
      </c>
      <c r="W187">
        <f t="shared" si="318"/>
        <v>1.30982616210736</v>
      </c>
      <c r="X187">
        <v>91.8064</v>
      </c>
      <c r="Y187">
        <f t="shared" si="319"/>
        <v>5.3172360532599</v>
      </c>
      <c r="Z187">
        <f t="shared" si="320"/>
        <v>223.306871852071</v>
      </c>
      <c r="AA187">
        <f t="shared" si="321"/>
        <v>172.863765489116</v>
      </c>
      <c r="AB187">
        <v>3.55191905456205</v>
      </c>
      <c r="AC187">
        <v>196.988219727374</v>
      </c>
      <c r="AD187">
        <v>221.459599460646</v>
      </c>
      <c r="AE187">
        <f t="shared" si="322"/>
        <v>1.4970037243474</v>
      </c>
      <c r="AF187">
        <f t="shared" si="323"/>
        <v>1.13360520827652</v>
      </c>
      <c r="AG187">
        <f t="shared" si="324"/>
        <v>0.78056569193712</v>
      </c>
      <c r="AH187">
        <f t="shared" si="325"/>
        <v>1.13705820818702</v>
      </c>
    </row>
    <row r="188" spans="1:34">
      <c r="A188" s="1" t="s">
        <v>142</v>
      </c>
      <c r="B188" s="1">
        <v>2017</v>
      </c>
      <c r="C188" s="1">
        <v>633.3789</v>
      </c>
      <c r="D188">
        <v>19379</v>
      </c>
      <c r="E188">
        <v>13199</v>
      </c>
      <c r="F188">
        <v>2167.51248070176</v>
      </c>
      <c r="G188">
        <v>24510.3859649123</v>
      </c>
      <c r="H188">
        <v>26620.8245614035</v>
      </c>
      <c r="I188">
        <f t="shared" si="223"/>
        <v>0.29221464957606</v>
      </c>
      <c r="J188">
        <f t="shared" si="309"/>
        <v>0.790644424275567</v>
      </c>
      <c r="K188">
        <f t="shared" si="310"/>
        <v>0.495814844861594</v>
      </c>
      <c r="L188">
        <f t="shared" si="311"/>
        <v>0.526224639571074</v>
      </c>
      <c r="M188" s="2">
        <v>164</v>
      </c>
      <c r="N188">
        <f t="shared" si="312"/>
        <v>3.86206646341463</v>
      </c>
      <c r="O188">
        <f t="shared" si="313"/>
        <v>118.164634146341</v>
      </c>
      <c r="P188">
        <f t="shared" si="314"/>
        <v>80.4817073170732</v>
      </c>
      <c r="Q188">
        <v>3.85032885480357</v>
      </c>
      <c r="R188">
        <v>53.7290690195421</v>
      </c>
      <c r="S188">
        <v>53.7571146545848</v>
      </c>
      <c r="T188">
        <f t="shared" si="315"/>
        <v>1.00304846911879</v>
      </c>
      <c r="U188">
        <f t="shared" si="316"/>
        <v>2.19926822300537</v>
      </c>
      <c r="V188">
        <f t="shared" si="317"/>
        <v>1.49713592022575</v>
      </c>
      <c r="W188">
        <f t="shared" si="318"/>
        <v>1.56648420411664</v>
      </c>
      <c r="X188">
        <v>98.0223</v>
      </c>
      <c r="Y188">
        <f t="shared" si="319"/>
        <v>6.4615796609547</v>
      </c>
      <c r="Z188">
        <f t="shared" si="320"/>
        <v>197.699911142669</v>
      </c>
      <c r="AA188">
        <f t="shared" si="321"/>
        <v>134.65303303432</v>
      </c>
      <c r="AB188">
        <v>6.88033091006649</v>
      </c>
      <c r="AC188">
        <v>109.787945817379</v>
      </c>
      <c r="AD188">
        <v>122.596740234823</v>
      </c>
      <c r="AE188">
        <f t="shared" si="322"/>
        <v>0.939137920169054</v>
      </c>
      <c r="AF188">
        <f t="shared" si="323"/>
        <v>1.80074332997834</v>
      </c>
      <c r="AG188">
        <f t="shared" si="324"/>
        <v>1.0983410552059</v>
      </c>
      <c r="AH188">
        <f t="shared" si="325"/>
        <v>1.27940743511776</v>
      </c>
    </row>
    <row r="189" spans="1:34">
      <c r="A189" s="1" t="s">
        <v>142</v>
      </c>
      <c r="B189" s="1">
        <v>2018</v>
      </c>
      <c r="C189" s="1">
        <v>687.5597</v>
      </c>
      <c r="D189">
        <v>20195</v>
      </c>
      <c r="E189">
        <v>13436</v>
      </c>
      <c r="F189">
        <v>2333.65008421053</v>
      </c>
      <c r="G189">
        <v>18784.3333333333</v>
      </c>
      <c r="H189">
        <v>23460.8070175439</v>
      </c>
      <c r="I189">
        <f t="shared" si="223"/>
        <v>0.294628446934709</v>
      </c>
      <c r="J189">
        <f t="shared" si="309"/>
        <v>1.07509804269515</v>
      </c>
      <c r="K189">
        <f t="shared" si="310"/>
        <v>0.572699821875379</v>
      </c>
      <c r="L189">
        <f t="shared" si="311"/>
        <v>0.647475437168414</v>
      </c>
      <c r="M189" s="2">
        <v>163</v>
      </c>
      <c r="N189">
        <f t="shared" si="312"/>
        <v>4.21815766871166</v>
      </c>
      <c r="O189">
        <f t="shared" si="313"/>
        <v>123.895705521472</v>
      </c>
      <c r="P189">
        <f t="shared" si="314"/>
        <v>82.4294478527607</v>
      </c>
      <c r="Q189">
        <v>4.13949989191831</v>
      </c>
      <c r="R189">
        <v>40.8039000418815</v>
      </c>
      <c r="S189">
        <v>45.646221660073</v>
      </c>
      <c r="T189">
        <f t="shared" si="315"/>
        <v>1.01900175838799</v>
      </c>
      <c r="U189">
        <f t="shared" si="316"/>
        <v>3.03636920476486</v>
      </c>
      <c r="V189">
        <f t="shared" si="317"/>
        <v>1.80583287849347</v>
      </c>
      <c r="W189">
        <f t="shared" si="318"/>
        <v>1.95373461388211</v>
      </c>
      <c r="X189">
        <v>106.56332</v>
      </c>
      <c r="Y189">
        <f t="shared" si="319"/>
        <v>6.45212348864506</v>
      </c>
      <c r="Z189">
        <f t="shared" si="320"/>
        <v>189.511738185334</v>
      </c>
      <c r="AA189">
        <f t="shared" si="321"/>
        <v>126.084660275224</v>
      </c>
      <c r="AB189">
        <v>6.99408128608981</v>
      </c>
      <c r="AC189">
        <v>80.5912957990599</v>
      </c>
      <c r="AD189">
        <v>97.1179593190069</v>
      </c>
      <c r="AE189">
        <f t="shared" si="322"/>
        <v>0.922511938984377</v>
      </c>
      <c r="AF189">
        <f t="shared" si="323"/>
        <v>2.35151620663661</v>
      </c>
      <c r="AG189">
        <f t="shared" si="324"/>
        <v>1.2982630726524</v>
      </c>
      <c r="AH189">
        <f t="shared" si="325"/>
        <v>1.52409707275779</v>
      </c>
    </row>
    <row r="190" spans="1:34">
      <c r="A190" s="1" t="s">
        <v>142</v>
      </c>
      <c r="B190" s="1">
        <v>2019</v>
      </c>
      <c r="C190" s="1">
        <v>716.6267</v>
      </c>
      <c r="D190">
        <v>20379</v>
      </c>
      <c r="E190">
        <v>13429</v>
      </c>
      <c r="F190" s="4">
        <v>2428.92643508772</v>
      </c>
      <c r="G190">
        <v>16248.1052631579</v>
      </c>
      <c r="H190">
        <v>21476.7894736842</v>
      </c>
      <c r="I190">
        <f t="shared" si="223"/>
        <v>0.295038453881424</v>
      </c>
      <c r="J190">
        <f t="shared" si="309"/>
        <v>1.25423855089176</v>
      </c>
      <c r="K190">
        <f t="shared" si="310"/>
        <v>0.625279677693667</v>
      </c>
      <c r="L190">
        <f t="shared" si="311"/>
        <v>0.724852227488952</v>
      </c>
      <c r="M190" s="2">
        <v>164</v>
      </c>
      <c r="N190">
        <f t="shared" si="312"/>
        <v>4.369675</v>
      </c>
      <c r="O190">
        <f t="shared" si="313"/>
        <v>124.262195121951</v>
      </c>
      <c r="P190">
        <f t="shared" si="314"/>
        <v>81.8841463414634</v>
      </c>
      <c r="Q190">
        <v>4.25522437737024</v>
      </c>
      <c r="R190">
        <v>33.0439687820845</v>
      </c>
      <c r="S190">
        <v>40.9597406280486</v>
      </c>
      <c r="T190">
        <f t="shared" si="315"/>
        <v>1.02689649533839</v>
      </c>
      <c r="U190">
        <f t="shared" si="316"/>
        <v>3.7605106075915</v>
      </c>
      <c r="V190">
        <f t="shared" si="317"/>
        <v>1.99913732572297</v>
      </c>
      <c r="W190">
        <f t="shared" si="318"/>
        <v>2.26218147621762</v>
      </c>
      <c r="X190">
        <v>106.2</v>
      </c>
      <c r="Y190">
        <f t="shared" si="319"/>
        <v>6.74789736346516</v>
      </c>
      <c r="Z190">
        <f t="shared" si="320"/>
        <v>191.892655367232</v>
      </c>
      <c r="AA190">
        <f t="shared" si="321"/>
        <v>126.450094161959</v>
      </c>
      <c r="AB190">
        <v>7.43170449759887</v>
      </c>
      <c r="AC190">
        <v>70.4923095860377</v>
      </c>
      <c r="AD190">
        <v>89.7284566406211</v>
      </c>
      <c r="AE190">
        <f t="shared" si="322"/>
        <v>0.907987846616528</v>
      </c>
      <c r="AF190">
        <f t="shared" si="323"/>
        <v>2.72217858223274</v>
      </c>
      <c r="AG190">
        <f t="shared" si="324"/>
        <v>1.40925297164549</v>
      </c>
      <c r="AH190">
        <f t="shared" si="325"/>
        <v>1.67980646683159</v>
      </c>
    </row>
    <row r="191" spans="1:24">
      <c r="A191" s="1" t="s">
        <v>142</v>
      </c>
      <c r="B191" s="1">
        <v>2020</v>
      </c>
      <c r="C191" s="1"/>
      <c r="M191" s="2">
        <v>165</v>
      </c>
      <c r="X191" s="7">
        <v>110.04929</v>
      </c>
    </row>
    <row r="192" spans="1:34">
      <c r="A192" s="1" t="s">
        <v>146</v>
      </c>
      <c r="B192" s="1">
        <v>2011</v>
      </c>
      <c r="C192" s="1">
        <v>241.8478</v>
      </c>
      <c r="D192">
        <v>108235</v>
      </c>
      <c r="E192">
        <v>787537</v>
      </c>
      <c r="F192">
        <v>1075.78372192982</v>
      </c>
      <c r="G192">
        <v>97228.8771929825</v>
      </c>
      <c r="H192">
        <v>71289.701754386</v>
      </c>
      <c r="I192">
        <f t="shared" si="223"/>
        <v>0.224810800786384</v>
      </c>
      <c r="J192">
        <f t="shared" ref="J192:J200" si="326">D192/G192</f>
        <v>1.11319808604981</v>
      </c>
      <c r="K192">
        <f t="shared" ref="K192:K200" si="327">E192/H192</f>
        <v>11.0469952969266</v>
      </c>
      <c r="L192">
        <f t="shared" ref="L192:L200" si="328">AVERAGE(I192:K192)</f>
        <v>4.12833472792092</v>
      </c>
      <c r="M192" s="2">
        <v>323.3</v>
      </c>
      <c r="N192">
        <f t="shared" ref="N192:N200" si="329">C192/$M192</f>
        <v>0.748060006186205</v>
      </c>
      <c r="O192">
        <f t="shared" ref="O192:O200" si="330">D192/$M192</f>
        <v>334.781936282091</v>
      </c>
      <c r="P192">
        <f t="shared" ref="P192:P200" si="331">E192/$M192</f>
        <v>2435.93257036808</v>
      </c>
      <c r="Q192">
        <v>1.86188110077612</v>
      </c>
      <c r="R192">
        <v>211.870055386791</v>
      </c>
      <c r="S192">
        <v>160.820245361298</v>
      </c>
      <c r="T192">
        <f t="shared" ref="T192:T200" si="332">N192/Q192</f>
        <v>0.40177646460581</v>
      </c>
      <c r="U192">
        <f t="shared" ref="U192:U200" si="333">O192/R192</f>
        <v>1.58012861076999</v>
      </c>
      <c r="V192">
        <f t="shared" ref="V192:V200" si="334">P192/S192</f>
        <v>15.1469273342764</v>
      </c>
      <c r="W192">
        <f t="shared" ref="W192:W200" si="335">AVERAGE(T192:V192)</f>
        <v>5.70961080321739</v>
      </c>
      <c r="X192">
        <v>89.02376</v>
      </c>
      <c r="Y192">
        <f t="shared" ref="Y192:Y200" si="336">C192/$X192</f>
        <v>2.71666575305289</v>
      </c>
      <c r="Z192">
        <f t="shared" ref="Z192:Z200" si="337">D192/$X192</f>
        <v>1215.79901814976</v>
      </c>
      <c r="AA192">
        <f t="shared" ref="AA192:AA200" si="338">E192/$X192</f>
        <v>8846.36865484001</v>
      </c>
      <c r="AB192">
        <v>4.16631478580653</v>
      </c>
      <c r="AC192">
        <v>592.635349194472</v>
      </c>
      <c r="AD192">
        <v>501.680671453495</v>
      </c>
      <c r="AE192">
        <f t="shared" ref="AE192:AE200" si="339">Y192/AB192</f>
        <v>0.652054847681652</v>
      </c>
      <c r="AF192">
        <f t="shared" ref="AF192:AF200" si="340">Z192/AC192</f>
        <v>2.05151282285526</v>
      </c>
      <c r="AG192">
        <f t="shared" ref="AG192:AG200" si="341">AA192/AD192</f>
        <v>17.6334651865496</v>
      </c>
      <c r="AH192">
        <f t="shared" ref="AH192:AH200" si="342">AVERAGE(AE192:AG192)</f>
        <v>6.77901095236215</v>
      </c>
    </row>
    <row r="193" spans="1:34">
      <c r="A193" s="1" t="s">
        <v>146</v>
      </c>
      <c r="B193" s="1">
        <v>2012</v>
      </c>
      <c r="C193" s="1">
        <v>308.3949</v>
      </c>
      <c r="D193">
        <v>111377</v>
      </c>
      <c r="E193">
        <v>73201</v>
      </c>
      <c r="F193">
        <v>1134.46881754386</v>
      </c>
      <c r="G193">
        <v>90106.7894736842</v>
      </c>
      <c r="H193">
        <v>140930.631578947</v>
      </c>
      <c r="I193">
        <f t="shared" si="223"/>
        <v>0.27184079036009</v>
      </c>
      <c r="J193">
        <f t="shared" si="326"/>
        <v>1.2360555808342</v>
      </c>
      <c r="K193">
        <f t="shared" si="327"/>
        <v>0.519411565675088</v>
      </c>
      <c r="L193">
        <f t="shared" si="328"/>
        <v>0.675769312289794</v>
      </c>
      <c r="M193" s="2">
        <v>325</v>
      </c>
      <c r="N193">
        <f t="shared" si="329"/>
        <v>0.948907384615385</v>
      </c>
      <c r="O193">
        <f t="shared" si="330"/>
        <v>342.698461538462</v>
      </c>
      <c r="P193">
        <f t="shared" si="331"/>
        <v>225.233846153846</v>
      </c>
      <c r="Q193">
        <v>1.9581467365227</v>
      </c>
      <c r="R193">
        <v>195.230062904204</v>
      </c>
      <c r="S193">
        <v>317.051546791206</v>
      </c>
      <c r="T193">
        <f t="shared" si="332"/>
        <v>0.484594625579728</v>
      </c>
      <c r="U193">
        <f t="shared" si="333"/>
        <v>1.75535702053539</v>
      </c>
      <c r="V193">
        <f t="shared" si="334"/>
        <v>0.710401347772556</v>
      </c>
      <c r="W193">
        <f t="shared" si="335"/>
        <v>0.98345099796256</v>
      </c>
      <c r="X193">
        <v>98.65596</v>
      </c>
      <c r="Y193">
        <f t="shared" si="336"/>
        <v>3.12596319573597</v>
      </c>
      <c r="Z193">
        <f t="shared" si="337"/>
        <v>1128.94345156643</v>
      </c>
      <c r="AA193">
        <f t="shared" si="338"/>
        <v>741.982542159643</v>
      </c>
      <c r="AB193">
        <v>4.02494890271734</v>
      </c>
      <c r="AC193">
        <v>496.862341390914</v>
      </c>
      <c r="AD193">
        <v>1027.71691301842</v>
      </c>
      <c r="AE193">
        <f t="shared" si="339"/>
        <v>0.776646678328155</v>
      </c>
      <c r="AF193">
        <f t="shared" si="340"/>
        <v>2.27214533588131</v>
      </c>
      <c r="AG193">
        <f t="shared" si="341"/>
        <v>0.721971714935027</v>
      </c>
      <c r="AH193">
        <f t="shared" si="342"/>
        <v>1.25692124304816</v>
      </c>
    </row>
    <row r="194" spans="1:34">
      <c r="A194" s="1" t="s">
        <v>146</v>
      </c>
      <c r="B194" s="1">
        <v>2013</v>
      </c>
      <c r="C194" s="1">
        <v>335.1266</v>
      </c>
      <c r="D194">
        <v>104113</v>
      </c>
      <c r="E194">
        <v>3153822</v>
      </c>
      <c r="F194">
        <v>1211.69344912281</v>
      </c>
      <c r="G194">
        <v>85260.0350877193</v>
      </c>
      <c r="H194">
        <v>108169.385964912</v>
      </c>
      <c r="I194">
        <f t="shared" si="223"/>
        <v>0.276577050278362</v>
      </c>
      <c r="J194">
        <f t="shared" si="326"/>
        <v>1.22112311932412</v>
      </c>
      <c r="K194">
        <f t="shared" si="327"/>
        <v>29.1563271055549</v>
      </c>
      <c r="L194">
        <f t="shared" si="328"/>
        <v>10.2180090917191</v>
      </c>
      <c r="M194" s="2">
        <v>330.5</v>
      </c>
      <c r="N194">
        <f t="shared" si="329"/>
        <v>1.01399878971256</v>
      </c>
      <c r="O194">
        <f t="shared" si="330"/>
        <v>315.016641452345</v>
      </c>
      <c r="P194">
        <f t="shared" si="331"/>
        <v>9542.57791225416</v>
      </c>
      <c r="Q194">
        <v>2.07405146424946</v>
      </c>
      <c r="R194">
        <v>186.233604680522</v>
      </c>
      <c r="S194">
        <v>273.216385782665</v>
      </c>
      <c r="T194">
        <f t="shared" si="332"/>
        <v>0.488897603165067</v>
      </c>
      <c r="U194">
        <f t="shared" si="333"/>
        <v>1.69151341935709</v>
      </c>
      <c r="V194">
        <f t="shared" si="334"/>
        <v>34.9268140888335</v>
      </c>
      <c r="W194">
        <f t="shared" si="335"/>
        <v>12.3690750371185</v>
      </c>
      <c r="X194">
        <v>102.22281</v>
      </c>
      <c r="Y194">
        <f t="shared" si="336"/>
        <v>3.27839354054149</v>
      </c>
      <c r="Z194">
        <f t="shared" si="337"/>
        <v>1018.49088280786</v>
      </c>
      <c r="AA194">
        <f t="shared" si="338"/>
        <v>30852.4291202717</v>
      </c>
      <c r="AB194">
        <v>4.01137838193116</v>
      </c>
      <c r="AC194">
        <v>455.678771077918</v>
      </c>
      <c r="AD194">
        <v>822.501376806412</v>
      </c>
      <c r="AE194">
        <f t="shared" si="339"/>
        <v>0.817273572423054</v>
      </c>
      <c r="AF194">
        <f t="shared" si="340"/>
        <v>2.23510715761148</v>
      </c>
      <c r="AG194">
        <f t="shared" si="341"/>
        <v>37.5104893320236</v>
      </c>
      <c r="AH194">
        <f t="shared" si="342"/>
        <v>13.5209566873527</v>
      </c>
    </row>
    <row r="195" spans="1:34">
      <c r="A195" s="1" t="s">
        <v>146</v>
      </c>
      <c r="B195" s="1">
        <v>2014</v>
      </c>
      <c r="C195" s="1">
        <v>333.8987</v>
      </c>
      <c r="D195">
        <v>99895</v>
      </c>
      <c r="E195">
        <v>82422</v>
      </c>
      <c r="F195">
        <v>1217.28489298246</v>
      </c>
      <c r="G195">
        <v>81558.9649122807</v>
      </c>
      <c r="H195">
        <v>71303.1052631579</v>
      </c>
      <c r="I195">
        <f t="shared" ref="I195:I258" si="343">C195/F195</f>
        <v>0.274297908340847</v>
      </c>
      <c r="J195">
        <f t="shared" si="326"/>
        <v>1.22481936973379</v>
      </c>
      <c r="K195">
        <f t="shared" si="327"/>
        <v>1.15593843628276</v>
      </c>
      <c r="L195">
        <f t="shared" si="328"/>
        <v>0.885018571452467</v>
      </c>
      <c r="M195" s="2">
        <v>330.5</v>
      </c>
      <c r="N195">
        <f t="shared" si="329"/>
        <v>1.01028350983359</v>
      </c>
      <c r="O195">
        <f t="shared" si="330"/>
        <v>302.254160363086</v>
      </c>
      <c r="P195">
        <f t="shared" si="331"/>
        <v>249.385779122542</v>
      </c>
      <c r="Q195">
        <v>2.04139047146826</v>
      </c>
      <c r="R195">
        <v>177.27208249297</v>
      </c>
      <c r="S195">
        <v>138.902953934055</v>
      </c>
      <c r="T195">
        <f t="shared" si="332"/>
        <v>0.494899689184374</v>
      </c>
      <c r="U195">
        <f t="shared" si="333"/>
        <v>1.7050296702814</v>
      </c>
      <c r="V195">
        <f t="shared" si="334"/>
        <v>1.79539579295729</v>
      </c>
      <c r="W195">
        <f t="shared" si="335"/>
        <v>1.33177505080769</v>
      </c>
      <c r="X195">
        <v>104.13</v>
      </c>
      <c r="Y195">
        <f t="shared" si="336"/>
        <v>3.20655622779218</v>
      </c>
      <c r="Z195">
        <f t="shared" si="337"/>
        <v>959.329684048785</v>
      </c>
      <c r="AA195">
        <f t="shared" si="338"/>
        <v>791.529818496111</v>
      </c>
      <c r="AB195">
        <v>3.74912398912536</v>
      </c>
      <c r="AC195">
        <v>424.352999349216</v>
      </c>
      <c r="AD195">
        <v>358.090523000227</v>
      </c>
      <c r="AE195">
        <f t="shared" si="339"/>
        <v>0.855281456973166</v>
      </c>
      <c r="AF195">
        <f t="shared" si="340"/>
        <v>2.26068788371946</v>
      </c>
      <c r="AG195">
        <f t="shared" si="341"/>
        <v>2.21041822571666</v>
      </c>
      <c r="AH195">
        <f t="shared" si="342"/>
        <v>1.77546252213643</v>
      </c>
    </row>
    <row r="196" spans="1:34">
      <c r="A196" s="1" t="s">
        <v>146</v>
      </c>
      <c r="B196" s="1">
        <v>2015</v>
      </c>
      <c r="C196" s="1">
        <v>688.7683</v>
      </c>
      <c r="D196">
        <v>91219</v>
      </c>
      <c r="E196">
        <v>80364</v>
      </c>
      <c r="F196">
        <v>1207.20128596491</v>
      </c>
      <c r="G196">
        <v>69593.4210526316</v>
      </c>
      <c r="H196">
        <v>93071.2456140351</v>
      </c>
      <c r="I196">
        <f t="shared" si="343"/>
        <v>0.570549673867743</v>
      </c>
      <c r="J196">
        <f t="shared" si="326"/>
        <v>1.31074171409124</v>
      </c>
      <c r="K196">
        <f t="shared" si="327"/>
        <v>0.86346754542502</v>
      </c>
      <c r="L196">
        <f t="shared" si="328"/>
        <v>0.914919644461336</v>
      </c>
      <c r="M196" s="2">
        <v>329.66</v>
      </c>
      <c r="N196">
        <f t="shared" si="329"/>
        <v>2.08932930898501</v>
      </c>
      <c r="O196">
        <f t="shared" si="330"/>
        <v>276.706303464175</v>
      </c>
      <c r="P196">
        <f t="shared" si="331"/>
        <v>243.77843839107</v>
      </c>
      <c r="Q196">
        <v>2.04756505260844</v>
      </c>
      <c r="R196">
        <v>151.355038626027</v>
      </c>
      <c r="S196">
        <v>230.704973155184</v>
      </c>
      <c r="T196">
        <f t="shared" si="332"/>
        <v>1.020397035163</v>
      </c>
      <c r="U196">
        <f t="shared" si="333"/>
        <v>1.82819353736793</v>
      </c>
      <c r="V196">
        <f t="shared" si="334"/>
        <v>1.05666746172434</v>
      </c>
      <c r="W196">
        <f t="shared" si="335"/>
        <v>1.30175267808509</v>
      </c>
      <c r="X196">
        <v>104.61155</v>
      </c>
      <c r="Y196">
        <f t="shared" si="336"/>
        <v>6.58405596705144</v>
      </c>
      <c r="Z196">
        <f t="shared" si="337"/>
        <v>871.978285380534</v>
      </c>
      <c r="AA196">
        <f t="shared" si="338"/>
        <v>768.213452529859</v>
      </c>
      <c r="AB196">
        <v>3.59418405508056</v>
      </c>
      <c r="AC196">
        <v>361.637788425244</v>
      </c>
      <c r="AD196">
        <v>570.876932663049</v>
      </c>
      <c r="AE196">
        <f t="shared" si="339"/>
        <v>1.83186388514092</v>
      </c>
      <c r="AF196">
        <f t="shared" si="340"/>
        <v>2.41119239551147</v>
      </c>
      <c r="AG196">
        <f t="shared" si="341"/>
        <v>1.34567261098862</v>
      </c>
      <c r="AH196">
        <f t="shared" si="342"/>
        <v>1.862909630547</v>
      </c>
    </row>
    <row r="197" spans="1:34">
      <c r="A197" s="1" t="s">
        <v>146</v>
      </c>
      <c r="B197" s="1">
        <v>2016</v>
      </c>
      <c r="C197" s="1">
        <v>1006.283</v>
      </c>
      <c r="D197">
        <v>30414</v>
      </c>
      <c r="E197">
        <v>27371</v>
      </c>
      <c r="F197">
        <v>1255.50161403509</v>
      </c>
      <c r="G197">
        <v>39089.0350877193</v>
      </c>
      <c r="H197">
        <v>43726.3333333333</v>
      </c>
      <c r="I197">
        <f t="shared" si="343"/>
        <v>0.801498770492124</v>
      </c>
      <c r="J197">
        <f t="shared" si="326"/>
        <v>0.778069858510149</v>
      </c>
      <c r="K197">
        <f t="shared" si="327"/>
        <v>0.625961472491786</v>
      </c>
      <c r="L197">
        <f t="shared" si="328"/>
        <v>0.73517670049802</v>
      </c>
      <c r="M197" s="2">
        <v>332</v>
      </c>
      <c r="N197">
        <f t="shared" si="329"/>
        <v>3.03097289156626</v>
      </c>
      <c r="O197">
        <f t="shared" si="330"/>
        <v>91.6084337349398</v>
      </c>
      <c r="P197">
        <f t="shared" si="331"/>
        <v>82.4427710843374</v>
      </c>
      <c r="Q197">
        <v>2.11113558376918</v>
      </c>
      <c r="R197">
        <v>87.6040161472796</v>
      </c>
      <c r="S197">
        <v>90.5528392530271</v>
      </c>
      <c r="T197">
        <f t="shared" si="332"/>
        <v>1.435707358101</v>
      </c>
      <c r="U197">
        <f t="shared" si="333"/>
        <v>1.04571043387929</v>
      </c>
      <c r="V197">
        <f t="shared" si="334"/>
        <v>0.910438278516831</v>
      </c>
      <c r="W197">
        <f t="shared" si="335"/>
        <v>1.13061869016571</v>
      </c>
      <c r="X197">
        <v>109.11041</v>
      </c>
      <c r="Y197">
        <f t="shared" si="336"/>
        <v>9.22261221454488</v>
      </c>
      <c r="Z197">
        <f t="shared" si="337"/>
        <v>278.745171977633</v>
      </c>
      <c r="AA197">
        <f t="shared" si="338"/>
        <v>250.855990734523</v>
      </c>
      <c r="AB197">
        <v>3.55191905456205</v>
      </c>
      <c r="AC197">
        <v>196.988219727374</v>
      </c>
      <c r="AD197">
        <v>221.459599460646</v>
      </c>
      <c r="AE197">
        <f t="shared" si="339"/>
        <v>2.59651531267286</v>
      </c>
      <c r="AF197">
        <f t="shared" si="340"/>
        <v>1.41503472828684</v>
      </c>
      <c r="AG197">
        <f t="shared" si="341"/>
        <v>1.13273929576984</v>
      </c>
      <c r="AH197">
        <f t="shared" si="342"/>
        <v>1.71476311224318</v>
      </c>
    </row>
    <row r="198" spans="1:34">
      <c r="A198" s="1" t="s">
        <v>146</v>
      </c>
      <c r="B198" s="1">
        <v>2017</v>
      </c>
      <c r="C198" s="1">
        <v>1351.276</v>
      </c>
      <c r="D198">
        <v>21642</v>
      </c>
      <c r="E198">
        <v>19996</v>
      </c>
      <c r="F198">
        <v>2167.51248070176</v>
      </c>
      <c r="G198">
        <v>24510.3859649123</v>
      </c>
      <c r="H198">
        <v>26620.8245614035</v>
      </c>
      <c r="I198">
        <f t="shared" si="343"/>
        <v>0.623422477162627</v>
      </c>
      <c r="J198">
        <f t="shared" si="326"/>
        <v>0.882972631723609</v>
      </c>
      <c r="K198">
        <f t="shared" si="327"/>
        <v>0.751141271145726</v>
      </c>
      <c r="L198">
        <f t="shared" si="328"/>
        <v>0.752512126677321</v>
      </c>
      <c r="M198" s="2">
        <v>332</v>
      </c>
      <c r="N198">
        <f t="shared" si="329"/>
        <v>4.07010843373494</v>
      </c>
      <c r="O198">
        <f t="shared" si="330"/>
        <v>65.1867469879518</v>
      </c>
      <c r="P198">
        <f t="shared" si="331"/>
        <v>60.2289156626506</v>
      </c>
      <c r="Q198">
        <v>3.85032885480357</v>
      </c>
      <c r="R198">
        <v>53.7290690195421</v>
      </c>
      <c r="S198">
        <v>53.7571146545848</v>
      </c>
      <c r="T198">
        <f t="shared" si="332"/>
        <v>1.05708072926217</v>
      </c>
      <c r="U198">
        <f t="shared" si="333"/>
        <v>1.21324914385251</v>
      </c>
      <c r="V198">
        <f t="shared" si="334"/>
        <v>1.12038966469183</v>
      </c>
      <c r="W198">
        <f t="shared" si="335"/>
        <v>1.1302398459355</v>
      </c>
      <c r="X198">
        <v>128.49233</v>
      </c>
      <c r="Y198">
        <f t="shared" si="336"/>
        <v>10.516394247034</v>
      </c>
      <c r="Z198">
        <f t="shared" si="337"/>
        <v>168.430286850585</v>
      </c>
      <c r="AA198">
        <f t="shared" si="338"/>
        <v>155.620183710576</v>
      </c>
      <c r="AB198">
        <v>6.88033091006649</v>
      </c>
      <c r="AC198">
        <v>109.787945817379</v>
      </c>
      <c r="AD198">
        <v>122.596740234823</v>
      </c>
      <c r="AE198">
        <f t="shared" si="339"/>
        <v>1.52847215991424</v>
      </c>
      <c r="AF198">
        <f t="shared" si="340"/>
        <v>1.53414189141266</v>
      </c>
      <c r="AG198">
        <f t="shared" si="341"/>
        <v>1.26936640739794</v>
      </c>
      <c r="AH198">
        <f t="shared" si="342"/>
        <v>1.44399348624161</v>
      </c>
    </row>
    <row r="199" spans="1:34">
      <c r="A199" s="1" t="s">
        <v>146</v>
      </c>
      <c r="B199" s="1">
        <v>2018</v>
      </c>
      <c r="C199" s="1">
        <v>1473.484</v>
      </c>
      <c r="D199">
        <v>8856</v>
      </c>
      <c r="E199">
        <v>5267</v>
      </c>
      <c r="F199">
        <v>2333.65008421053</v>
      </c>
      <c r="G199">
        <v>18784.3333333333</v>
      </c>
      <c r="H199">
        <v>23460.8070175439</v>
      </c>
      <c r="I199">
        <f t="shared" si="343"/>
        <v>0.631407429061276</v>
      </c>
      <c r="J199">
        <f t="shared" si="326"/>
        <v>0.471456710379217</v>
      </c>
      <c r="K199">
        <f t="shared" si="327"/>
        <v>0.224502081111761</v>
      </c>
      <c r="L199">
        <f t="shared" si="328"/>
        <v>0.442455406850751</v>
      </c>
      <c r="M199" s="2">
        <v>334</v>
      </c>
      <c r="N199">
        <f t="shared" si="329"/>
        <v>4.41162874251497</v>
      </c>
      <c r="O199">
        <f t="shared" si="330"/>
        <v>26.5149700598802</v>
      </c>
      <c r="P199">
        <f t="shared" si="331"/>
        <v>15.7694610778443</v>
      </c>
      <c r="Q199">
        <v>4.13949989191831</v>
      </c>
      <c r="R199">
        <v>40.8039000418815</v>
      </c>
      <c r="S199">
        <v>45.646221660073</v>
      </c>
      <c r="T199">
        <f t="shared" si="332"/>
        <v>1.06573954769946</v>
      </c>
      <c r="U199">
        <f t="shared" si="333"/>
        <v>0.649814601855829</v>
      </c>
      <c r="V199">
        <f t="shared" si="334"/>
        <v>0.34547133375637</v>
      </c>
      <c r="W199">
        <f t="shared" si="335"/>
        <v>0.687008494437218</v>
      </c>
      <c r="X199">
        <v>144.76039</v>
      </c>
      <c r="Y199">
        <f t="shared" si="336"/>
        <v>10.1787788772882</v>
      </c>
      <c r="Z199">
        <f t="shared" si="337"/>
        <v>61.1769559338711</v>
      </c>
      <c r="AA199">
        <f t="shared" si="338"/>
        <v>36.3842622971657</v>
      </c>
      <c r="AB199">
        <v>6.99408128608981</v>
      </c>
      <c r="AC199">
        <v>80.5912957990599</v>
      </c>
      <c r="AD199">
        <v>97.1179593190069</v>
      </c>
      <c r="AE199">
        <f t="shared" si="339"/>
        <v>1.45534180415264</v>
      </c>
      <c r="AF199">
        <f t="shared" si="340"/>
        <v>0.759101281686859</v>
      </c>
      <c r="AG199">
        <f t="shared" si="341"/>
        <v>0.374639897216672</v>
      </c>
      <c r="AH199">
        <f t="shared" si="342"/>
        <v>0.863027661018725</v>
      </c>
    </row>
    <row r="200" spans="1:34">
      <c r="A200" s="1" t="s">
        <v>146</v>
      </c>
      <c r="B200" s="1">
        <v>2019</v>
      </c>
      <c r="C200" s="1">
        <v>1643.485</v>
      </c>
      <c r="D200">
        <v>9182</v>
      </c>
      <c r="E200">
        <v>4865</v>
      </c>
      <c r="F200" s="4">
        <v>2428.92643508772</v>
      </c>
      <c r="G200">
        <v>16248.1052631579</v>
      </c>
      <c r="H200">
        <v>21476.7894736842</v>
      </c>
      <c r="I200">
        <f t="shared" si="343"/>
        <v>0.676630208415779</v>
      </c>
      <c r="J200">
        <f t="shared" si="326"/>
        <v>0.565112045453073</v>
      </c>
      <c r="K200">
        <f t="shared" si="327"/>
        <v>0.226523615457569</v>
      </c>
      <c r="L200">
        <f t="shared" si="328"/>
        <v>0.48942195644214</v>
      </c>
      <c r="M200" s="2">
        <v>335</v>
      </c>
      <c r="N200">
        <f t="shared" si="329"/>
        <v>4.90592537313433</v>
      </c>
      <c r="O200">
        <f t="shared" si="330"/>
        <v>27.4089552238806</v>
      </c>
      <c r="P200">
        <f t="shared" si="331"/>
        <v>14.5223880597015</v>
      </c>
      <c r="Q200">
        <v>4.25522437737024</v>
      </c>
      <c r="R200">
        <v>33.0439687820845</v>
      </c>
      <c r="S200">
        <v>40.9597406280486</v>
      </c>
      <c r="T200">
        <f t="shared" si="332"/>
        <v>1.15291813969308</v>
      </c>
      <c r="U200">
        <f t="shared" si="333"/>
        <v>0.829469226430845</v>
      </c>
      <c r="V200">
        <f t="shared" si="334"/>
        <v>0.354552734881255</v>
      </c>
      <c r="W200">
        <f t="shared" si="335"/>
        <v>0.778980033668392</v>
      </c>
      <c r="X200">
        <v>146</v>
      </c>
      <c r="Y200">
        <f t="shared" si="336"/>
        <v>11.2567465753425</v>
      </c>
      <c r="Z200">
        <f t="shared" si="337"/>
        <v>62.8904109589041</v>
      </c>
      <c r="AA200">
        <f t="shared" si="338"/>
        <v>33.3219178082192</v>
      </c>
      <c r="AB200">
        <v>7.43170449759887</v>
      </c>
      <c r="AC200">
        <v>70.4923095860377</v>
      </c>
      <c r="AD200">
        <v>89.7284566406211</v>
      </c>
      <c r="AE200">
        <f t="shared" si="339"/>
        <v>1.51469243414878</v>
      </c>
      <c r="AF200">
        <f t="shared" si="340"/>
        <v>0.892159887060371</v>
      </c>
      <c r="AG200">
        <f t="shared" si="341"/>
        <v>0.371363991489116</v>
      </c>
      <c r="AH200">
        <f t="shared" si="342"/>
        <v>0.926072104232756</v>
      </c>
    </row>
    <row r="201" spans="1:24">
      <c r="A201" s="1" t="s">
        <v>146</v>
      </c>
      <c r="B201" s="1">
        <v>2020</v>
      </c>
      <c r="C201" s="1"/>
      <c r="M201" s="2">
        <v>336</v>
      </c>
      <c r="X201" s="7">
        <v>146.8766</v>
      </c>
    </row>
    <row r="202" spans="1:34">
      <c r="A202" s="1" t="s">
        <v>151</v>
      </c>
      <c r="B202" s="1">
        <v>2011</v>
      </c>
      <c r="C202" s="1">
        <v>332.4805</v>
      </c>
      <c r="D202">
        <v>121687</v>
      </c>
      <c r="E202">
        <v>52170</v>
      </c>
      <c r="F202">
        <v>1075.78372192982</v>
      </c>
      <c r="G202">
        <v>97228.8771929825</v>
      </c>
      <c r="H202">
        <v>71289.701754386</v>
      </c>
      <c r="I202">
        <f t="shared" si="343"/>
        <v>0.309058868639108</v>
      </c>
      <c r="J202">
        <f t="shared" ref="J202:J210" si="344">D202/G202</f>
        <v>1.25155204413677</v>
      </c>
      <c r="K202">
        <f t="shared" ref="K202:K210" si="345">E202/H202</f>
        <v>0.73180275293816</v>
      </c>
      <c r="L202">
        <f t="shared" ref="L202:L210" si="346">AVERAGE(I202:K202)</f>
        <v>0.764137888571345</v>
      </c>
      <c r="M202" s="2">
        <v>516.7</v>
      </c>
      <c r="N202">
        <f t="shared" ref="N202:N210" si="347">C202/$M202</f>
        <v>0.643469131023805</v>
      </c>
      <c r="O202">
        <f t="shared" ref="O202:O210" si="348">D202/$M202</f>
        <v>235.508031739888</v>
      </c>
      <c r="P202">
        <f t="shared" ref="P202:P210" si="349">E202/$M202</f>
        <v>100.967679504548</v>
      </c>
      <c r="Q202">
        <v>1.86188110077612</v>
      </c>
      <c r="R202">
        <v>211.870055386791</v>
      </c>
      <c r="S202">
        <v>160.820245361298</v>
      </c>
      <c r="T202">
        <f t="shared" ref="T202:T210" si="350">N202/Q202</f>
        <v>0.345601623409559</v>
      </c>
      <c r="U202">
        <f t="shared" ref="U202:U210" si="351">O202/R202</f>
        <v>1.11156827381738</v>
      </c>
      <c r="V202">
        <f t="shared" ref="V202:V210" si="352">P202/S202</f>
        <v>0.627829408403865</v>
      </c>
      <c r="W202">
        <f t="shared" ref="W202:W210" si="353">AVERAGE(T202:V202)</f>
        <v>0.6949997685436</v>
      </c>
      <c r="X202">
        <v>101.68221</v>
      </c>
      <c r="Y202">
        <f t="shared" ref="Y202:Y210" si="354">C202/$X202</f>
        <v>3.2698000958083</v>
      </c>
      <c r="Z202">
        <f t="shared" ref="Z202:Z210" si="355">D202/$X202</f>
        <v>1196.73834783882</v>
      </c>
      <c r="AA202">
        <f t="shared" ref="AA202:AA210" si="356">E202/$X202</f>
        <v>513.069100288045</v>
      </c>
      <c r="AB202">
        <v>4.16631478580653</v>
      </c>
      <c r="AC202">
        <v>592.635349194472</v>
      </c>
      <c r="AD202">
        <v>501.680671453495</v>
      </c>
      <c r="AE202">
        <f t="shared" ref="AE202:AE210" si="357">Y202/AB202</f>
        <v>0.784818302003391</v>
      </c>
      <c r="AF202">
        <f t="shared" ref="AF202:AF210" si="358">Z202/AC202</f>
        <v>2.01935026229108</v>
      </c>
      <c r="AG202">
        <f t="shared" ref="AG202:AG210" si="359">AA202/AD202</f>
        <v>1.02270055332519</v>
      </c>
      <c r="AH202">
        <f t="shared" ref="AH202:AH210" si="360">AVERAGE(AE202:AG202)</f>
        <v>1.27562303920655</v>
      </c>
    </row>
    <row r="203" spans="1:34">
      <c r="A203" s="1" t="s">
        <v>151</v>
      </c>
      <c r="B203" s="1">
        <v>2012</v>
      </c>
      <c r="C203" s="1">
        <v>417.4128</v>
      </c>
      <c r="D203">
        <v>121687</v>
      </c>
      <c r="E203">
        <v>58670</v>
      </c>
      <c r="F203">
        <v>1134.46881754386</v>
      </c>
      <c r="G203">
        <v>90106.7894736842</v>
      </c>
      <c r="H203">
        <v>140930.631578947</v>
      </c>
      <c r="I203">
        <f t="shared" si="343"/>
        <v>0.367936776705511</v>
      </c>
      <c r="J203">
        <f t="shared" si="344"/>
        <v>1.35047537162046</v>
      </c>
      <c r="K203">
        <f t="shared" si="345"/>
        <v>0.41630410183136</v>
      </c>
      <c r="L203">
        <f t="shared" si="346"/>
        <v>0.711572083385776</v>
      </c>
      <c r="M203" s="2">
        <v>519.5</v>
      </c>
      <c r="N203">
        <f t="shared" si="347"/>
        <v>0.803489509143407</v>
      </c>
      <c r="O203">
        <f t="shared" si="348"/>
        <v>234.238691049086</v>
      </c>
      <c r="P203">
        <f t="shared" si="349"/>
        <v>112.935514918191</v>
      </c>
      <c r="Q203">
        <v>1.9581467365227</v>
      </c>
      <c r="R203">
        <v>195.230062904204</v>
      </c>
      <c r="S203">
        <v>317.051546791206</v>
      </c>
      <c r="T203">
        <f t="shared" si="350"/>
        <v>0.41033161313041</v>
      </c>
      <c r="U203">
        <f t="shared" si="351"/>
        <v>1.19980851086455</v>
      </c>
      <c r="V203">
        <f t="shared" si="352"/>
        <v>0.356205532069409</v>
      </c>
      <c r="W203">
        <f t="shared" si="353"/>
        <v>0.655448552021456</v>
      </c>
      <c r="X203">
        <v>106.86498</v>
      </c>
      <c r="Y203">
        <f t="shared" si="354"/>
        <v>3.90598304514725</v>
      </c>
      <c r="Z203">
        <f t="shared" si="355"/>
        <v>1138.69857085081</v>
      </c>
      <c r="AA203">
        <f t="shared" si="356"/>
        <v>549.010536473221</v>
      </c>
      <c r="AB203">
        <v>4.02494890271734</v>
      </c>
      <c r="AC203">
        <v>496.862341390914</v>
      </c>
      <c r="AD203">
        <v>1027.71691301842</v>
      </c>
      <c r="AE203">
        <f t="shared" si="357"/>
        <v>0.970442889973145</v>
      </c>
      <c r="AF203">
        <f t="shared" si="358"/>
        <v>2.2917787805434</v>
      </c>
      <c r="AG203">
        <f t="shared" si="359"/>
        <v>0.534204049304557</v>
      </c>
      <c r="AH203">
        <f t="shared" si="360"/>
        <v>1.26547523994037</v>
      </c>
    </row>
    <row r="204" spans="1:34">
      <c r="A204" s="1" t="s">
        <v>151</v>
      </c>
      <c r="B204" s="1">
        <v>2013</v>
      </c>
      <c r="C204" s="1">
        <v>454.2404</v>
      </c>
      <c r="D204">
        <v>128741</v>
      </c>
      <c r="E204">
        <v>58990</v>
      </c>
      <c r="F204">
        <v>1211.69344912281</v>
      </c>
      <c r="G204">
        <v>85260.0350877193</v>
      </c>
      <c r="H204">
        <v>108169.385964912</v>
      </c>
      <c r="I204">
        <f t="shared" si="343"/>
        <v>0.374880627050384</v>
      </c>
      <c r="J204">
        <f t="shared" si="344"/>
        <v>1.50998061245865</v>
      </c>
      <c r="K204">
        <f t="shared" si="345"/>
        <v>0.545348385532437</v>
      </c>
      <c r="L204">
        <f t="shared" si="346"/>
        <v>0.810069875013822</v>
      </c>
      <c r="M204" s="2">
        <v>522.4</v>
      </c>
      <c r="N204">
        <f t="shared" si="347"/>
        <v>0.869526033690659</v>
      </c>
      <c r="O204">
        <f t="shared" si="348"/>
        <v>246.441424196018</v>
      </c>
      <c r="P204">
        <f t="shared" si="349"/>
        <v>112.92113323124</v>
      </c>
      <c r="Q204">
        <v>2.07405146424946</v>
      </c>
      <c r="R204">
        <v>186.233604680522</v>
      </c>
      <c r="S204">
        <v>273.216385782665</v>
      </c>
      <c r="T204">
        <f t="shared" si="350"/>
        <v>0.419240336451978</v>
      </c>
      <c r="U204">
        <f t="shared" si="351"/>
        <v>1.32329191940832</v>
      </c>
      <c r="V204">
        <f t="shared" si="352"/>
        <v>0.413302931695559</v>
      </c>
      <c r="W204">
        <f t="shared" si="353"/>
        <v>0.718611729185287</v>
      </c>
      <c r="X204">
        <v>114.01151</v>
      </c>
      <c r="Y204">
        <f t="shared" si="354"/>
        <v>3.98416265164807</v>
      </c>
      <c r="Z204">
        <f t="shared" si="355"/>
        <v>1129.19300867079</v>
      </c>
      <c r="AA204">
        <f t="shared" si="356"/>
        <v>517.403900711428</v>
      </c>
      <c r="AB204">
        <v>4.01137838193116</v>
      </c>
      <c r="AC204">
        <v>455.678771077918</v>
      </c>
      <c r="AD204">
        <v>822.501376806412</v>
      </c>
      <c r="AE204">
        <f t="shared" si="357"/>
        <v>0.993215366965708</v>
      </c>
      <c r="AF204">
        <f t="shared" si="358"/>
        <v>2.47804611568729</v>
      </c>
      <c r="AG204">
        <f t="shared" si="359"/>
        <v>0.629061440262132</v>
      </c>
      <c r="AH204">
        <f t="shared" si="360"/>
        <v>1.36677430763838</v>
      </c>
    </row>
    <row r="205" spans="1:34">
      <c r="A205" s="1" t="s">
        <v>151</v>
      </c>
      <c r="B205" s="1">
        <v>2014</v>
      </c>
      <c r="C205" s="1">
        <v>247.5644</v>
      </c>
      <c r="D205">
        <v>134217</v>
      </c>
      <c r="E205">
        <v>117543</v>
      </c>
      <c r="F205">
        <v>1217.28489298246</v>
      </c>
      <c r="G205">
        <v>81558.9649122807</v>
      </c>
      <c r="H205">
        <v>71303.1052631579</v>
      </c>
      <c r="I205">
        <f t="shared" si="343"/>
        <v>0.203374248236537</v>
      </c>
      <c r="J205">
        <f t="shared" si="344"/>
        <v>1.64564373940197</v>
      </c>
      <c r="K205">
        <f t="shared" si="345"/>
        <v>1.64849762946768</v>
      </c>
      <c r="L205">
        <f t="shared" si="346"/>
        <v>1.1658385390354</v>
      </c>
      <c r="M205" s="2">
        <v>525.2</v>
      </c>
      <c r="N205">
        <f t="shared" si="347"/>
        <v>0.471371667936024</v>
      </c>
      <c r="O205">
        <f t="shared" si="348"/>
        <v>255.554074638233</v>
      </c>
      <c r="P205">
        <f t="shared" si="349"/>
        <v>223.806169078446</v>
      </c>
      <c r="Q205">
        <v>2.04139047146826</v>
      </c>
      <c r="R205">
        <v>177.27208249297</v>
      </c>
      <c r="S205">
        <v>138.902953934055</v>
      </c>
      <c r="T205">
        <f t="shared" si="350"/>
        <v>0.230907155943072</v>
      </c>
      <c r="U205">
        <f t="shared" si="351"/>
        <v>1.44159233109008</v>
      </c>
      <c r="V205">
        <f t="shared" si="352"/>
        <v>1.61124124966198</v>
      </c>
      <c r="W205">
        <f t="shared" si="353"/>
        <v>1.09458024556504</v>
      </c>
      <c r="X205">
        <v>120.17177</v>
      </c>
      <c r="Y205">
        <f t="shared" si="354"/>
        <v>2.06008782262257</v>
      </c>
      <c r="Z205">
        <f t="shared" si="355"/>
        <v>1116.87628467152</v>
      </c>
      <c r="AA205">
        <f t="shared" si="356"/>
        <v>978.124895722182</v>
      </c>
      <c r="AB205">
        <v>3.74912398912536</v>
      </c>
      <c r="AC205">
        <v>424.352999349216</v>
      </c>
      <c r="AD205">
        <v>358.090523000227</v>
      </c>
      <c r="AE205">
        <f t="shared" si="357"/>
        <v>0.54948511401544</v>
      </c>
      <c r="AF205">
        <f t="shared" si="358"/>
        <v>2.63195096154463</v>
      </c>
      <c r="AG205">
        <f t="shared" si="359"/>
        <v>2.73150176532754</v>
      </c>
      <c r="AH205">
        <f t="shared" si="360"/>
        <v>1.97097928029587</v>
      </c>
    </row>
    <row r="206" spans="1:34">
      <c r="A206" s="1" t="s">
        <v>151</v>
      </c>
      <c r="B206" s="1">
        <v>2015</v>
      </c>
      <c r="C206" s="1">
        <v>332.6467</v>
      </c>
      <c r="D206">
        <v>119527</v>
      </c>
      <c r="E206">
        <v>100864</v>
      </c>
      <c r="F206">
        <v>1207.20128596491</v>
      </c>
      <c r="G206">
        <v>69593.4210526316</v>
      </c>
      <c r="H206">
        <v>93071.2456140351</v>
      </c>
      <c r="I206">
        <f t="shared" si="343"/>
        <v>0.275551976184416</v>
      </c>
      <c r="J206">
        <f t="shared" si="344"/>
        <v>1.7175043012989</v>
      </c>
      <c r="K206">
        <f t="shared" si="345"/>
        <v>1.08372891470993</v>
      </c>
      <c r="L206">
        <f t="shared" si="346"/>
        <v>1.02559506406442</v>
      </c>
      <c r="M206" s="2">
        <v>510.2</v>
      </c>
      <c r="N206">
        <f t="shared" si="347"/>
        <v>0.651992747941984</v>
      </c>
      <c r="O206">
        <f t="shared" si="348"/>
        <v>234.274794198354</v>
      </c>
      <c r="P206">
        <f t="shared" si="349"/>
        <v>197.695021560172</v>
      </c>
      <c r="Q206">
        <v>2.04756505260844</v>
      </c>
      <c r="R206">
        <v>151.355038626027</v>
      </c>
      <c r="S206">
        <v>230.704973155184</v>
      </c>
      <c r="T206">
        <f t="shared" si="350"/>
        <v>0.318423459665614</v>
      </c>
      <c r="U206">
        <f t="shared" si="351"/>
        <v>1.54784932384846</v>
      </c>
      <c r="V206">
        <f t="shared" si="352"/>
        <v>0.856917035018541</v>
      </c>
      <c r="W206">
        <f t="shared" si="353"/>
        <v>0.907729939510872</v>
      </c>
      <c r="X206">
        <v>117.40143</v>
      </c>
      <c r="Y206">
        <f t="shared" si="354"/>
        <v>2.83341267648955</v>
      </c>
      <c r="Z206">
        <f t="shared" si="355"/>
        <v>1018.105145738</v>
      </c>
      <c r="AA206">
        <f t="shared" si="356"/>
        <v>859.137746448233</v>
      </c>
      <c r="AB206">
        <v>3.59418405508056</v>
      </c>
      <c r="AC206">
        <v>361.637788425244</v>
      </c>
      <c r="AD206">
        <v>570.876932663049</v>
      </c>
      <c r="AE206">
        <f t="shared" si="357"/>
        <v>0.788332659949446</v>
      </c>
      <c r="AF206">
        <f t="shared" si="358"/>
        <v>2.81526206144372</v>
      </c>
      <c r="AG206">
        <f t="shared" si="359"/>
        <v>1.50494388070734</v>
      </c>
      <c r="AH206">
        <f t="shared" si="360"/>
        <v>1.70284620070017</v>
      </c>
    </row>
    <row r="207" spans="1:34">
      <c r="A207" s="1" t="s">
        <v>151</v>
      </c>
      <c r="B207" s="1">
        <v>2016</v>
      </c>
      <c r="C207" s="1">
        <v>323.4753</v>
      </c>
      <c r="D207">
        <v>61590</v>
      </c>
      <c r="E207">
        <v>49421</v>
      </c>
      <c r="F207">
        <v>1255.50161403509</v>
      </c>
      <c r="G207">
        <v>39089.0350877193</v>
      </c>
      <c r="H207">
        <v>43726.3333333333</v>
      </c>
      <c r="I207">
        <f t="shared" si="343"/>
        <v>0.257646263759371</v>
      </c>
      <c r="J207">
        <f t="shared" si="344"/>
        <v>1.57563367480897</v>
      </c>
      <c r="K207">
        <f t="shared" si="345"/>
        <v>1.13023426005687</v>
      </c>
      <c r="L207">
        <f t="shared" si="346"/>
        <v>0.987838066208404</v>
      </c>
      <c r="M207" s="2">
        <v>531</v>
      </c>
      <c r="N207">
        <f t="shared" si="347"/>
        <v>0.609181355932203</v>
      </c>
      <c r="O207">
        <f t="shared" si="348"/>
        <v>115.988700564972</v>
      </c>
      <c r="P207">
        <f t="shared" si="349"/>
        <v>93.0715630885122</v>
      </c>
      <c r="Q207">
        <v>2.11113558376918</v>
      </c>
      <c r="R207">
        <v>87.6040161472796</v>
      </c>
      <c r="S207">
        <v>90.5528392530271</v>
      </c>
      <c r="T207">
        <f t="shared" si="350"/>
        <v>0.288556244618161</v>
      </c>
      <c r="U207">
        <f t="shared" si="351"/>
        <v>1.32401122306964</v>
      </c>
      <c r="V207">
        <f t="shared" si="352"/>
        <v>1.02781496258165</v>
      </c>
      <c r="W207">
        <f t="shared" si="353"/>
        <v>0.880127476756483</v>
      </c>
      <c r="X207">
        <v>122.23486</v>
      </c>
      <c r="Y207">
        <f t="shared" si="354"/>
        <v>2.64634245909882</v>
      </c>
      <c r="Z207">
        <f t="shared" si="355"/>
        <v>503.866082065296</v>
      </c>
      <c r="AA207">
        <f t="shared" si="356"/>
        <v>404.311830520361</v>
      </c>
      <c r="AB207">
        <v>3.55191905456205</v>
      </c>
      <c r="AC207">
        <v>196.988219727374</v>
      </c>
      <c r="AD207">
        <v>221.459599460646</v>
      </c>
      <c r="AE207">
        <f t="shared" si="357"/>
        <v>0.745045824087653</v>
      </c>
      <c r="AF207">
        <f t="shared" si="358"/>
        <v>2.55784880315499</v>
      </c>
      <c r="AG207">
        <f t="shared" si="359"/>
        <v>1.82566857117525</v>
      </c>
      <c r="AH207">
        <f t="shared" si="360"/>
        <v>1.7095210661393</v>
      </c>
    </row>
    <row r="208" spans="1:34">
      <c r="A208" s="1" t="s">
        <v>151</v>
      </c>
      <c r="B208" s="1">
        <v>2017</v>
      </c>
      <c r="C208" s="1">
        <v>2203.745</v>
      </c>
      <c r="D208">
        <v>39467</v>
      </c>
      <c r="E208">
        <v>48184</v>
      </c>
      <c r="F208">
        <v>2167.51248070176</v>
      </c>
      <c r="G208">
        <v>24510.3859649123</v>
      </c>
      <c r="H208">
        <v>26620.8245614035</v>
      </c>
      <c r="I208">
        <f t="shared" si="343"/>
        <v>1.01671617562567</v>
      </c>
      <c r="J208">
        <f t="shared" si="344"/>
        <v>1.61021536162257</v>
      </c>
      <c r="K208">
        <f t="shared" si="345"/>
        <v>1.81001155275483</v>
      </c>
      <c r="L208">
        <f t="shared" si="346"/>
        <v>1.47898103000103</v>
      </c>
      <c r="M208" s="2">
        <v>513</v>
      </c>
      <c r="N208">
        <f t="shared" si="347"/>
        <v>4.2957992202729</v>
      </c>
      <c r="O208">
        <f t="shared" si="348"/>
        <v>76.9337231968811</v>
      </c>
      <c r="P208">
        <f t="shared" si="349"/>
        <v>93.9259259259259</v>
      </c>
      <c r="Q208">
        <v>3.85032885480357</v>
      </c>
      <c r="R208">
        <v>53.7290690195421</v>
      </c>
      <c r="S208">
        <v>53.7571146545848</v>
      </c>
      <c r="T208">
        <f t="shared" si="350"/>
        <v>1.11569670598748</v>
      </c>
      <c r="U208">
        <f t="shared" si="351"/>
        <v>1.43188267730638</v>
      </c>
      <c r="V208">
        <f t="shared" si="352"/>
        <v>1.7472278140195</v>
      </c>
      <c r="W208">
        <f t="shared" si="353"/>
        <v>1.43160239910445</v>
      </c>
      <c r="X208">
        <v>133.62914</v>
      </c>
      <c r="Y208">
        <f t="shared" si="354"/>
        <v>16.4915002820493</v>
      </c>
      <c r="Z208">
        <f t="shared" si="355"/>
        <v>295.347257342223</v>
      </c>
      <c r="AA208">
        <f t="shared" si="356"/>
        <v>360.580035162989</v>
      </c>
      <c r="AB208">
        <v>6.88033091006649</v>
      </c>
      <c r="AC208">
        <v>109.787945817379</v>
      </c>
      <c r="AD208">
        <v>122.596740234823</v>
      </c>
      <c r="AE208">
        <f t="shared" si="357"/>
        <v>2.396905104945</v>
      </c>
      <c r="AF208">
        <f t="shared" si="358"/>
        <v>2.69016106589245</v>
      </c>
      <c r="AG208">
        <f t="shared" si="359"/>
        <v>2.94118778747566</v>
      </c>
      <c r="AH208">
        <f t="shared" si="360"/>
        <v>2.67608465277104</v>
      </c>
    </row>
    <row r="209" spans="1:34">
      <c r="A209" s="1" t="s">
        <v>151</v>
      </c>
      <c r="B209" s="1">
        <v>2018</v>
      </c>
      <c r="C209" s="1">
        <v>2267.843</v>
      </c>
      <c r="D209">
        <v>38286</v>
      </c>
      <c r="E209">
        <v>48865</v>
      </c>
      <c r="F209">
        <v>2333.65008421053</v>
      </c>
      <c r="G209">
        <v>18784.3333333333</v>
      </c>
      <c r="H209">
        <v>23460.8070175439</v>
      </c>
      <c r="I209">
        <f t="shared" si="343"/>
        <v>0.971800791962866</v>
      </c>
      <c r="J209">
        <f t="shared" si="344"/>
        <v>2.03818785157844</v>
      </c>
      <c r="K209">
        <f t="shared" si="345"/>
        <v>2.08283542690833</v>
      </c>
      <c r="L209">
        <f t="shared" si="346"/>
        <v>1.69760802348321</v>
      </c>
      <c r="M209" s="2">
        <v>513</v>
      </c>
      <c r="N209">
        <f t="shared" si="347"/>
        <v>4.42074658869396</v>
      </c>
      <c r="O209">
        <f t="shared" si="348"/>
        <v>74.6315789473684</v>
      </c>
      <c r="P209">
        <f t="shared" si="349"/>
        <v>95.2534113060429</v>
      </c>
      <c r="Q209">
        <v>4.13949989191831</v>
      </c>
      <c r="R209">
        <v>40.8039000418815</v>
      </c>
      <c r="S209">
        <v>45.646221660073</v>
      </c>
      <c r="T209">
        <f t="shared" si="350"/>
        <v>1.06794219208092</v>
      </c>
      <c r="U209">
        <f t="shared" si="351"/>
        <v>1.82903053067883</v>
      </c>
      <c r="V209">
        <f t="shared" si="352"/>
        <v>2.08677537464972</v>
      </c>
      <c r="W209">
        <f t="shared" si="353"/>
        <v>1.66124936580315</v>
      </c>
      <c r="X209">
        <v>150.96407</v>
      </c>
      <c r="Y209">
        <f t="shared" si="354"/>
        <v>15.0224023504401</v>
      </c>
      <c r="Z209">
        <f t="shared" si="355"/>
        <v>253.61001462136</v>
      </c>
      <c r="AA209">
        <f t="shared" si="356"/>
        <v>323.686291711664</v>
      </c>
      <c r="AB209">
        <v>6.99408128608981</v>
      </c>
      <c r="AC209">
        <v>80.5912957990599</v>
      </c>
      <c r="AD209">
        <v>97.1179593190069</v>
      </c>
      <c r="AE209">
        <f t="shared" si="357"/>
        <v>2.1478735713749</v>
      </c>
      <c r="AF209">
        <f t="shared" si="358"/>
        <v>3.14686607414393</v>
      </c>
      <c r="AG209">
        <f t="shared" si="359"/>
        <v>3.33291899851849</v>
      </c>
      <c r="AH209">
        <f t="shared" si="360"/>
        <v>2.87588621467911</v>
      </c>
    </row>
    <row r="210" spans="1:34">
      <c r="A210" s="1" t="s">
        <v>151</v>
      </c>
      <c r="B210" s="1">
        <v>2019</v>
      </c>
      <c r="C210" s="1">
        <v>2230.795</v>
      </c>
      <c r="D210">
        <v>38206</v>
      </c>
      <c r="E210">
        <v>48487</v>
      </c>
      <c r="F210" s="4">
        <v>2428.92643508772</v>
      </c>
      <c r="G210">
        <v>16248.1052631579</v>
      </c>
      <c r="H210">
        <v>21476.7894736842</v>
      </c>
      <c r="I210">
        <f t="shared" si="343"/>
        <v>0.918428391973689</v>
      </c>
      <c r="J210">
        <f t="shared" si="344"/>
        <v>2.35141263434765</v>
      </c>
      <c r="K210">
        <f t="shared" si="345"/>
        <v>2.25764656581524</v>
      </c>
      <c r="L210">
        <f t="shared" si="346"/>
        <v>1.84249586404553</v>
      </c>
      <c r="M210" s="2">
        <v>514</v>
      </c>
      <c r="N210">
        <f t="shared" si="347"/>
        <v>4.34006809338521</v>
      </c>
      <c r="O210">
        <f t="shared" si="348"/>
        <v>74.3307392996109</v>
      </c>
      <c r="P210">
        <f t="shared" si="349"/>
        <v>94.3326848249027</v>
      </c>
      <c r="Q210">
        <v>4.25522437737024</v>
      </c>
      <c r="R210">
        <v>33.0439687820845</v>
      </c>
      <c r="S210">
        <v>40.9597406280486</v>
      </c>
      <c r="T210">
        <f t="shared" si="350"/>
        <v>1.01993871732503</v>
      </c>
      <c r="U210">
        <f t="shared" si="351"/>
        <v>2.24944950740635</v>
      </c>
      <c r="V210">
        <f t="shared" si="352"/>
        <v>2.30305864681929</v>
      </c>
      <c r="W210">
        <f t="shared" si="353"/>
        <v>1.85748229051689</v>
      </c>
      <c r="X210">
        <v>156.3</v>
      </c>
      <c r="Y210">
        <f t="shared" si="354"/>
        <v>14.2725207933461</v>
      </c>
      <c r="Z210">
        <f t="shared" si="355"/>
        <v>244.440179142674</v>
      </c>
      <c r="AA210">
        <f t="shared" si="356"/>
        <v>310.217530390275</v>
      </c>
      <c r="AB210">
        <v>7.43170449759887</v>
      </c>
      <c r="AC210">
        <v>70.4923095860377</v>
      </c>
      <c r="AD210">
        <v>89.7284566406211</v>
      </c>
      <c r="AE210">
        <f t="shared" si="357"/>
        <v>1.92049089114852</v>
      </c>
      <c r="AF210">
        <f t="shared" si="358"/>
        <v>3.46761484448638</v>
      </c>
      <c r="AG210">
        <f t="shared" si="359"/>
        <v>3.45729261378866</v>
      </c>
      <c r="AH210">
        <f t="shared" si="360"/>
        <v>2.94846611647452</v>
      </c>
    </row>
    <row r="211" spans="1:24">
      <c r="A211" s="1" t="s">
        <v>151</v>
      </c>
      <c r="B211" s="1">
        <v>2020</v>
      </c>
      <c r="C211" s="1"/>
      <c r="M211" s="2">
        <v>515</v>
      </c>
      <c r="X211" s="7">
        <v>164.36485</v>
      </c>
    </row>
    <row r="212" spans="1:34">
      <c r="A212" s="1" t="s">
        <v>156</v>
      </c>
      <c r="B212" s="1">
        <v>2011</v>
      </c>
      <c r="C212" s="1">
        <v>125.9468</v>
      </c>
      <c r="D212">
        <v>76435</v>
      </c>
      <c r="E212">
        <v>104639</v>
      </c>
      <c r="F212">
        <v>1075.78372192982</v>
      </c>
      <c r="G212">
        <v>97228.8771929825</v>
      </c>
      <c r="H212">
        <v>71289.701754386</v>
      </c>
      <c r="I212">
        <f t="shared" si="343"/>
        <v>0.117074461560049</v>
      </c>
      <c r="J212">
        <f t="shared" ref="J212:J220" si="361">D212/G212</f>
        <v>0.786134759617657</v>
      </c>
      <c r="K212">
        <f t="shared" ref="K212:K220" si="362">E212/H212</f>
        <v>1.46779966004785</v>
      </c>
      <c r="L212">
        <f t="shared" ref="L212:L220" si="363">AVERAGE(I212:K212)</f>
        <v>0.790336293741851</v>
      </c>
      <c r="M212" s="2">
        <v>310.1</v>
      </c>
      <c r="N212">
        <f t="shared" ref="N212:N220" si="364">C212/$M212</f>
        <v>0.406148984198646</v>
      </c>
      <c r="O212">
        <f t="shared" ref="O212:O220" si="365">D212/$M212</f>
        <v>246.485004837149</v>
      </c>
      <c r="P212">
        <f t="shared" ref="P212:P220" si="366">E212/$M212</f>
        <v>337.436310867462</v>
      </c>
      <c r="Q212">
        <v>1.86188110077612</v>
      </c>
      <c r="R212">
        <v>211.870055386791</v>
      </c>
      <c r="S212">
        <v>160.820245361298</v>
      </c>
      <c r="T212">
        <f t="shared" ref="T212:T220" si="367">N212/Q212</f>
        <v>0.218139055189584</v>
      </c>
      <c r="U212">
        <f t="shared" ref="U212:U220" si="368">O212/R212</f>
        <v>1.16337820550981</v>
      </c>
      <c r="V212">
        <f t="shared" ref="V212:V220" si="369">P212/S212</f>
        <v>2.09822034601041</v>
      </c>
      <c r="W212">
        <f t="shared" ref="W212:W220" si="370">AVERAGE(T212:V212)</f>
        <v>1.15991253556994</v>
      </c>
      <c r="X212">
        <v>55.45452</v>
      </c>
      <c r="Y212">
        <f t="shared" ref="Y212:Y220" si="371">C212/$X212</f>
        <v>2.27117284578426</v>
      </c>
      <c r="Z212">
        <f t="shared" ref="Z212:Z220" si="372">D212/$X212</f>
        <v>1378.33669825291</v>
      </c>
      <c r="AA212">
        <f t="shared" ref="AA212:AA220" si="373">E212/$X212</f>
        <v>1886.93365301873</v>
      </c>
      <c r="AB212">
        <v>4.16631478580653</v>
      </c>
      <c r="AC212">
        <v>592.635349194472</v>
      </c>
      <c r="AD212">
        <v>501.680671453495</v>
      </c>
      <c r="AE212">
        <f t="shared" ref="AE212:AE220" si="374">Y212/AB212</f>
        <v>0.545127519773952</v>
      </c>
      <c r="AF212">
        <f t="shared" ref="AF212:AF220" si="375">Z212/AC212</f>
        <v>2.32577536950232</v>
      </c>
      <c r="AG212">
        <f t="shared" ref="AG212:AG220" si="376">AA212/AD212</f>
        <v>3.76122454060629</v>
      </c>
      <c r="AH212">
        <f t="shared" ref="AH212:AH220" si="377">AVERAGE(AE212:AG212)</f>
        <v>2.21070914329419</v>
      </c>
    </row>
    <row r="213" spans="1:34">
      <c r="A213" s="1" t="s">
        <v>156</v>
      </c>
      <c r="B213" s="1">
        <v>2012</v>
      </c>
      <c r="C213" s="1">
        <v>141.3383</v>
      </c>
      <c r="D213">
        <v>65524</v>
      </c>
      <c r="E213">
        <v>97107</v>
      </c>
      <c r="F213">
        <v>1134.46881754386</v>
      </c>
      <c r="G213">
        <v>90106.7894736842</v>
      </c>
      <c r="H213">
        <v>140930.631578947</v>
      </c>
      <c r="I213">
        <f t="shared" si="343"/>
        <v>0.12458544282072</v>
      </c>
      <c r="J213">
        <f t="shared" si="361"/>
        <v>0.727181607320904</v>
      </c>
      <c r="K213">
        <f t="shared" si="362"/>
        <v>0.689041118400169</v>
      </c>
      <c r="L213">
        <f t="shared" si="363"/>
        <v>0.513602722847264</v>
      </c>
      <c r="M213" s="2">
        <v>310</v>
      </c>
      <c r="N213">
        <f t="shared" si="364"/>
        <v>0.45593</v>
      </c>
      <c r="O213">
        <f t="shared" si="365"/>
        <v>211.367741935484</v>
      </c>
      <c r="P213">
        <f t="shared" si="366"/>
        <v>313.248387096774</v>
      </c>
      <c r="Q213">
        <v>1.9581467365227</v>
      </c>
      <c r="R213">
        <v>195.230062904204</v>
      </c>
      <c r="S213">
        <v>317.051546791206</v>
      </c>
      <c r="T213">
        <f t="shared" si="367"/>
        <v>0.232837504716141</v>
      </c>
      <c r="U213">
        <f t="shared" si="368"/>
        <v>1.0826598055198</v>
      </c>
      <c r="V213">
        <f t="shared" si="369"/>
        <v>0.988004601356082</v>
      </c>
      <c r="W213">
        <f t="shared" si="370"/>
        <v>0.767833970530674</v>
      </c>
      <c r="X213">
        <v>62.09439</v>
      </c>
      <c r="Y213">
        <f t="shared" si="371"/>
        <v>2.27618469236915</v>
      </c>
      <c r="Z213">
        <f t="shared" si="372"/>
        <v>1055.23220374659</v>
      </c>
      <c r="AA213">
        <f t="shared" si="373"/>
        <v>1563.86108310268</v>
      </c>
      <c r="AB213">
        <v>4.02494890271734</v>
      </c>
      <c r="AC213">
        <v>496.862341390914</v>
      </c>
      <c r="AD213">
        <v>1027.71691301842</v>
      </c>
      <c r="AE213">
        <f t="shared" si="374"/>
        <v>0.565518904061725</v>
      </c>
      <c r="AF213">
        <f t="shared" si="375"/>
        <v>2.12379187521553</v>
      </c>
      <c r="AG213">
        <f t="shared" si="376"/>
        <v>1.52168468115367</v>
      </c>
      <c r="AH213">
        <f t="shared" si="377"/>
        <v>1.40366515347697</v>
      </c>
    </row>
    <row r="214" spans="1:34">
      <c r="A214" s="1" t="s">
        <v>156</v>
      </c>
      <c r="B214" s="1">
        <v>2013</v>
      </c>
      <c r="C214" s="1">
        <v>138.2586</v>
      </c>
      <c r="D214">
        <v>63634</v>
      </c>
      <c r="E214">
        <v>107333</v>
      </c>
      <c r="F214">
        <v>1211.69344912281</v>
      </c>
      <c r="G214">
        <v>85260.0350877193</v>
      </c>
      <c r="H214">
        <v>108169.385964912</v>
      </c>
      <c r="I214">
        <f t="shared" si="343"/>
        <v>0.114103612675377</v>
      </c>
      <c r="J214">
        <f t="shared" si="361"/>
        <v>0.746352026884935</v>
      </c>
      <c r="K214">
        <f t="shared" si="362"/>
        <v>0.992267812584389</v>
      </c>
      <c r="L214">
        <f t="shared" si="363"/>
        <v>0.617574484048234</v>
      </c>
      <c r="M214" s="2">
        <v>311.4</v>
      </c>
      <c r="N214">
        <f t="shared" si="364"/>
        <v>0.443990366088632</v>
      </c>
      <c r="O214">
        <f t="shared" si="365"/>
        <v>204.348105330764</v>
      </c>
      <c r="P214">
        <f t="shared" si="366"/>
        <v>344.678869621066</v>
      </c>
      <c r="Q214">
        <v>2.07405146424946</v>
      </c>
      <c r="R214">
        <v>186.233604680522</v>
      </c>
      <c r="S214">
        <v>273.216385782665</v>
      </c>
      <c r="T214">
        <f t="shared" si="367"/>
        <v>0.214069117252739</v>
      </c>
      <c r="U214">
        <f t="shared" si="368"/>
        <v>1.09726762622308</v>
      </c>
      <c r="V214">
        <f t="shared" si="369"/>
        <v>1.26156002186211</v>
      </c>
      <c r="W214">
        <f t="shared" si="370"/>
        <v>0.857632255112645</v>
      </c>
      <c r="X214">
        <v>65.47321</v>
      </c>
      <c r="Y214">
        <f t="shared" si="371"/>
        <v>2.1116820146744</v>
      </c>
      <c r="Z214">
        <f t="shared" si="372"/>
        <v>971.908968568977</v>
      </c>
      <c r="AA214">
        <f t="shared" si="373"/>
        <v>1639.34225922328</v>
      </c>
      <c r="AB214">
        <v>4.01137838193116</v>
      </c>
      <c r="AC214">
        <v>455.678771077918</v>
      </c>
      <c r="AD214">
        <v>822.501376806412</v>
      </c>
      <c r="AE214">
        <f t="shared" si="374"/>
        <v>0.526423043058279</v>
      </c>
      <c r="AF214">
        <f t="shared" si="375"/>
        <v>2.13288182433846</v>
      </c>
      <c r="AG214">
        <f t="shared" si="376"/>
        <v>1.99311795147198</v>
      </c>
      <c r="AH214">
        <f t="shared" si="377"/>
        <v>1.55080760628957</v>
      </c>
    </row>
    <row r="215" spans="1:34">
      <c r="A215" s="1" t="s">
        <v>156</v>
      </c>
      <c r="B215" s="1">
        <v>2014</v>
      </c>
      <c r="C215" s="1">
        <v>157.0309</v>
      </c>
      <c r="D215">
        <v>64074</v>
      </c>
      <c r="E215">
        <v>99598</v>
      </c>
      <c r="F215">
        <v>1217.28489298246</v>
      </c>
      <c r="G215">
        <v>81558.9649122807</v>
      </c>
      <c r="H215">
        <v>71303.1052631579</v>
      </c>
      <c r="I215">
        <f t="shared" si="343"/>
        <v>0.129000943743958</v>
      </c>
      <c r="J215">
        <f t="shared" si="361"/>
        <v>0.785615659405605</v>
      </c>
      <c r="K215">
        <f t="shared" si="362"/>
        <v>1.39682556085621</v>
      </c>
      <c r="L215">
        <f t="shared" si="363"/>
        <v>0.770480721335258</v>
      </c>
      <c r="M215" s="2">
        <v>312.5</v>
      </c>
      <c r="N215">
        <f t="shared" si="364"/>
        <v>0.50249888</v>
      </c>
      <c r="O215">
        <f t="shared" si="365"/>
        <v>205.0368</v>
      </c>
      <c r="P215">
        <f t="shared" si="366"/>
        <v>318.7136</v>
      </c>
      <c r="Q215">
        <v>2.04139047146826</v>
      </c>
      <c r="R215">
        <v>177.27208249297</v>
      </c>
      <c r="S215">
        <v>138.902953934055</v>
      </c>
      <c r="T215">
        <f t="shared" si="367"/>
        <v>0.246155200106611</v>
      </c>
      <c r="U215">
        <f t="shared" si="368"/>
        <v>1.15662205304172</v>
      </c>
      <c r="V215">
        <f t="shared" si="369"/>
        <v>2.29450555926487</v>
      </c>
      <c r="W215">
        <f t="shared" si="370"/>
        <v>1.23242760413773</v>
      </c>
      <c r="X215">
        <v>68.03394</v>
      </c>
      <c r="Y215">
        <f t="shared" si="371"/>
        <v>2.30812591480076</v>
      </c>
      <c r="Z215">
        <f t="shared" si="372"/>
        <v>941.794639557844</v>
      </c>
      <c r="AA215">
        <f t="shared" si="373"/>
        <v>1463.9457894104</v>
      </c>
      <c r="AB215">
        <v>3.74912398912536</v>
      </c>
      <c r="AC215">
        <v>424.352999349216</v>
      </c>
      <c r="AD215">
        <v>358.090523000227</v>
      </c>
      <c r="AE215">
        <f t="shared" si="374"/>
        <v>0.615644060184638</v>
      </c>
      <c r="AF215">
        <f t="shared" si="375"/>
        <v>2.21936604902563</v>
      </c>
      <c r="AG215">
        <f t="shared" si="376"/>
        <v>4.08820031634704</v>
      </c>
      <c r="AH215">
        <f t="shared" si="377"/>
        <v>2.3077368085191</v>
      </c>
    </row>
    <row r="216" spans="1:34">
      <c r="A216" s="1" t="s">
        <v>156</v>
      </c>
      <c r="B216" s="1">
        <v>2015</v>
      </c>
      <c r="C216" s="1">
        <v>141.5989</v>
      </c>
      <c r="D216">
        <v>78967</v>
      </c>
      <c r="E216">
        <v>73397</v>
      </c>
      <c r="F216">
        <v>1207.20128596491</v>
      </c>
      <c r="G216">
        <v>69593.4210526316</v>
      </c>
      <c r="H216">
        <v>93071.2456140351</v>
      </c>
      <c r="I216">
        <f t="shared" si="343"/>
        <v>0.117295186516324</v>
      </c>
      <c r="J216">
        <f t="shared" si="361"/>
        <v>1.13469059008149</v>
      </c>
      <c r="K216">
        <f t="shared" si="362"/>
        <v>0.788610913239263</v>
      </c>
      <c r="L216">
        <f t="shared" si="363"/>
        <v>0.680198896612359</v>
      </c>
      <c r="M216" s="2">
        <v>306.52</v>
      </c>
      <c r="N216">
        <f t="shared" si="364"/>
        <v>0.461956479185697</v>
      </c>
      <c r="O216">
        <f t="shared" si="365"/>
        <v>257.624298577581</v>
      </c>
      <c r="P216">
        <f t="shared" si="366"/>
        <v>239.452564269868</v>
      </c>
      <c r="Q216">
        <v>2.04756505260844</v>
      </c>
      <c r="R216">
        <v>151.355038626027</v>
      </c>
      <c r="S216">
        <v>230.704973155184</v>
      </c>
      <c r="T216">
        <f t="shared" si="367"/>
        <v>0.225612601952353</v>
      </c>
      <c r="U216">
        <f t="shared" si="368"/>
        <v>1.70211907655171</v>
      </c>
      <c r="V216">
        <f t="shared" si="369"/>
        <v>1.03791678607986</v>
      </c>
      <c r="W216">
        <f t="shared" si="370"/>
        <v>0.988549488194638</v>
      </c>
      <c r="X216">
        <v>68.12356</v>
      </c>
      <c r="Y216">
        <f t="shared" si="371"/>
        <v>2.07855989910099</v>
      </c>
      <c r="Z216">
        <f t="shared" si="372"/>
        <v>1159.17312600809</v>
      </c>
      <c r="AA216">
        <f t="shared" si="373"/>
        <v>1077.40992983925</v>
      </c>
      <c r="AB216">
        <v>3.59418405508056</v>
      </c>
      <c r="AC216">
        <v>361.637788425244</v>
      </c>
      <c r="AD216">
        <v>570.876932663049</v>
      </c>
      <c r="AE216">
        <f t="shared" si="374"/>
        <v>0.578312036124815</v>
      </c>
      <c r="AF216">
        <f t="shared" si="375"/>
        <v>3.20534292352502</v>
      </c>
      <c r="AG216">
        <f t="shared" si="376"/>
        <v>1.88728930561847</v>
      </c>
      <c r="AH216">
        <f t="shared" si="377"/>
        <v>1.89031475508944</v>
      </c>
    </row>
    <row r="217" spans="1:34">
      <c r="A217" s="1" t="s">
        <v>156</v>
      </c>
      <c r="B217" s="1">
        <v>2016</v>
      </c>
      <c r="C217" s="1">
        <v>125.4251</v>
      </c>
      <c r="D217">
        <v>75836</v>
      </c>
      <c r="E217">
        <v>104570</v>
      </c>
      <c r="F217">
        <v>1255.50161403509</v>
      </c>
      <c r="G217">
        <v>39089.0350877193</v>
      </c>
      <c r="H217">
        <v>43726.3333333333</v>
      </c>
      <c r="I217">
        <f t="shared" si="343"/>
        <v>0.0999003892929242</v>
      </c>
      <c r="J217">
        <f t="shared" si="361"/>
        <v>1.94008370454316</v>
      </c>
      <c r="K217">
        <f t="shared" si="362"/>
        <v>2.39146509730978</v>
      </c>
      <c r="L217">
        <f t="shared" si="363"/>
        <v>1.47714973038196</v>
      </c>
      <c r="M217" s="2">
        <v>308</v>
      </c>
      <c r="N217">
        <f t="shared" si="364"/>
        <v>0.407224350649351</v>
      </c>
      <c r="O217">
        <f t="shared" si="365"/>
        <v>246.220779220779</v>
      </c>
      <c r="P217">
        <f t="shared" si="366"/>
        <v>339.512987012987</v>
      </c>
      <c r="Q217">
        <v>2.11113558376918</v>
      </c>
      <c r="R217">
        <v>87.6040161472796</v>
      </c>
      <c r="S217">
        <v>90.5528392530271</v>
      </c>
      <c r="T217">
        <f t="shared" si="367"/>
        <v>0.192893508962745</v>
      </c>
      <c r="U217">
        <f t="shared" si="368"/>
        <v>2.8106106323577</v>
      </c>
      <c r="V217">
        <f t="shared" si="369"/>
        <v>3.74933563446093</v>
      </c>
      <c r="W217">
        <f t="shared" si="370"/>
        <v>2.25094659192712</v>
      </c>
      <c r="X217">
        <v>71.61357</v>
      </c>
      <c r="Y217">
        <f t="shared" si="371"/>
        <v>1.75141526948035</v>
      </c>
      <c r="Z217">
        <f t="shared" si="372"/>
        <v>1058.96131138274</v>
      </c>
      <c r="AA217">
        <f t="shared" si="373"/>
        <v>1460.19811608331</v>
      </c>
      <c r="AB217">
        <v>3.55191905456205</v>
      </c>
      <c r="AC217">
        <v>196.988219727374</v>
      </c>
      <c r="AD217">
        <v>221.459599460646</v>
      </c>
      <c r="AE217">
        <f t="shared" si="374"/>
        <v>0.493089860038012</v>
      </c>
      <c r="AF217">
        <f t="shared" si="375"/>
        <v>5.37575959033651</v>
      </c>
      <c r="AG217">
        <f t="shared" si="376"/>
        <v>6.59351917749129</v>
      </c>
      <c r="AH217">
        <f t="shared" si="377"/>
        <v>4.15412287595527</v>
      </c>
    </row>
    <row r="218" spans="1:34">
      <c r="A218" s="1" t="s">
        <v>156</v>
      </c>
      <c r="B218" s="1">
        <v>2017</v>
      </c>
      <c r="C218" s="1">
        <v>806.4346</v>
      </c>
      <c r="D218">
        <v>17415</v>
      </c>
      <c r="E218">
        <v>36981</v>
      </c>
      <c r="F218">
        <v>2167.51248070176</v>
      </c>
      <c r="G218">
        <v>24510.3859649123</v>
      </c>
      <c r="H218">
        <v>26620.8245614035</v>
      </c>
      <c r="I218">
        <f t="shared" si="343"/>
        <v>0.372055343247162</v>
      </c>
      <c r="J218">
        <f t="shared" si="361"/>
        <v>0.710515127135507</v>
      </c>
      <c r="K218">
        <f t="shared" si="362"/>
        <v>1.38917560253251</v>
      </c>
      <c r="L218">
        <f t="shared" si="363"/>
        <v>0.823915357638394</v>
      </c>
      <c r="M218" s="2">
        <v>308</v>
      </c>
      <c r="N218">
        <f t="shared" si="364"/>
        <v>2.61829415584416</v>
      </c>
      <c r="O218">
        <f t="shared" si="365"/>
        <v>56.5422077922078</v>
      </c>
      <c r="P218">
        <f t="shared" si="366"/>
        <v>120.068181818182</v>
      </c>
      <c r="Q218">
        <v>3.85032885480357</v>
      </c>
      <c r="R218">
        <v>53.7290690195421</v>
      </c>
      <c r="S218">
        <v>53.7571146545848</v>
      </c>
      <c r="T218">
        <f t="shared" si="367"/>
        <v>0.680018319104779</v>
      </c>
      <c r="U218">
        <f t="shared" si="368"/>
        <v>1.05235785439801</v>
      </c>
      <c r="V218">
        <f t="shared" si="369"/>
        <v>2.23353099565848</v>
      </c>
      <c r="W218">
        <f t="shared" si="370"/>
        <v>1.32196905638709</v>
      </c>
      <c r="X218">
        <v>87.44923</v>
      </c>
      <c r="Y218">
        <f t="shared" si="371"/>
        <v>9.22174614916564</v>
      </c>
      <c r="Z218">
        <f t="shared" si="372"/>
        <v>199.144120537139</v>
      </c>
      <c r="AA218">
        <f t="shared" si="373"/>
        <v>422.885370174214</v>
      </c>
      <c r="AB218">
        <v>6.88033091006649</v>
      </c>
      <c r="AC218">
        <v>109.787945817379</v>
      </c>
      <c r="AD218">
        <v>122.596740234823</v>
      </c>
      <c r="AE218">
        <f t="shared" si="374"/>
        <v>1.34030561461418</v>
      </c>
      <c r="AF218">
        <f t="shared" si="375"/>
        <v>1.8138978651481</v>
      </c>
      <c r="AG218">
        <f t="shared" si="376"/>
        <v>3.44940142261706</v>
      </c>
      <c r="AH218">
        <f t="shared" si="377"/>
        <v>2.20120163412645</v>
      </c>
    </row>
    <row r="219" spans="1:34">
      <c r="A219" s="1" t="s">
        <v>156</v>
      </c>
      <c r="B219" s="1">
        <v>2018</v>
      </c>
      <c r="C219" s="1">
        <v>1146.282</v>
      </c>
      <c r="D219">
        <v>17821</v>
      </c>
      <c r="E219">
        <v>14056</v>
      </c>
      <c r="F219">
        <v>2333.65008421053</v>
      </c>
      <c r="G219">
        <v>18784.3333333333</v>
      </c>
      <c r="H219">
        <v>23460.8070175439</v>
      </c>
      <c r="I219">
        <f t="shared" si="343"/>
        <v>0.491197034103674</v>
      </c>
      <c r="J219">
        <f t="shared" si="361"/>
        <v>0.948716128688801</v>
      </c>
      <c r="K219">
        <f t="shared" si="362"/>
        <v>0.599126875281358</v>
      </c>
      <c r="L219">
        <f t="shared" si="363"/>
        <v>0.679680012691278</v>
      </c>
      <c r="M219" s="2">
        <v>308</v>
      </c>
      <c r="N219">
        <f t="shared" si="364"/>
        <v>3.7216948051948</v>
      </c>
      <c r="O219">
        <f t="shared" si="365"/>
        <v>57.8603896103896</v>
      </c>
      <c r="P219">
        <f t="shared" si="366"/>
        <v>45.6363636363636</v>
      </c>
      <c r="Q219">
        <v>4.13949989191831</v>
      </c>
      <c r="R219">
        <v>40.8039000418815</v>
      </c>
      <c r="S219">
        <v>45.646221660073</v>
      </c>
      <c r="T219">
        <f t="shared" si="367"/>
        <v>0.899068704521722</v>
      </c>
      <c r="U219">
        <f t="shared" si="368"/>
        <v>1.41801125752688</v>
      </c>
      <c r="V219">
        <f t="shared" si="369"/>
        <v>0.999784034179591</v>
      </c>
      <c r="W219">
        <f t="shared" si="370"/>
        <v>1.10562133207607</v>
      </c>
      <c r="X219">
        <v>98.91298</v>
      </c>
      <c r="Y219">
        <f t="shared" si="371"/>
        <v>11.5887924921481</v>
      </c>
      <c r="Z219">
        <f t="shared" si="372"/>
        <v>180.16846727295</v>
      </c>
      <c r="AA219">
        <f t="shared" si="373"/>
        <v>142.104706581482</v>
      </c>
      <c r="AB219">
        <v>6.99408128608981</v>
      </c>
      <c r="AC219">
        <v>80.5912957990599</v>
      </c>
      <c r="AD219">
        <v>97.1179593190069</v>
      </c>
      <c r="AE219">
        <f t="shared" si="374"/>
        <v>1.65694278034722</v>
      </c>
      <c r="AF219">
        <f t="shared" si="375"/>
        <v>2.23558221128704</v>
      </c>
      <c r="AG219">
        <f t="shared" si="376"/>
        <v>1.46321759206972</v>
      </c>
      <c r="AH219">
        <f t="shared" si="377"/>
        <v>1.78524752790133</v>
      </c>
    </row>
    <row r="220" spans="1:34">
      <c r="A220" s="1" t="s">
        <v>156</v>
      </c>
      <c r="B220" s="1">
        <v>2019</v>
      </c>
      <c r="C220" s="1">
        <v>998.6346</v>
      </c>
      <c r="D220">
        <v>15962</v>
      </c>
      <c r="E220">
        <v>21310</v>
      </c>
      <c r="F220" s="4">
        <v>2428.92643508772</v>
      </c>
      <c r="G220">
        <v>16248.1052631579</v>
      </c>
      <c r="H220">
        <v>21476.7894736842</v>
      </c>
      <c r="I220">
        <f t="shared" si="343"/>
        <v>0.411142381907476</v>
      </c>
      <c r="J220">
        <f t="shared" si="361"/>
        <v>0.982391469126765</v>
      </c>
      <c r="K220">
        <f t="shared" si="362"/>
        <v>0.992233966166657</v>
      </c>
      <c r="L220">
        <f t="shared" si="363"/>
        <v>0.795255939066966</v>
      </c>
      <c r="M220" s="2">
        <v>307</v>
      </c>
      <c r="N220">
        <f t="shared" si="364"/>
        <v>3.25288143322476</v>
      </c>
      <c r="O220">
        <f t="shared" si="365"/>
        <v>51.9934853420195</v>
      </c>
      <c r="P220">
        <f t="shared" si="366"/>
        <v>69.413680781759</v>
      </c>
      <c r="Q220">
        <v>4.25522437737024</v>
      </c>
      <c r="R220">
        <v>33.0439687820845</v>
      </c>
      <c r="S220">
        <v>40.9597406280486</v>
      </c>
      <c r="T220">
        <f t="shared" si="367"/>
        <v>0.764444161986837</v>
      </c>
      <c r="U220">
        <f t="shared" si="368"/>
        <v>1.57346369877365</v>
      </c>
      <c r="V220">
        <f t="shared" si="369"/>
        <v>1.69468067222636</v>
      </c>
      <c r="W220">
        <f t="shared" si="370"/>
        <v>1.34419617766228</v>
      </c>
      <c r="X220">
        <v>100.2</v>
      </c>
      <c r="Y220">
        <f t="shared" si="371"/>
        <v>9.96641317365269</v>
      </c>
      <c r="Z220">
        <f t="shared" si="372"/>
        <v>159.301397205589</v>
      </c>
      <c r="AA220">
        <f t="shared" si="373"/>
        <v>212.674650698603</v>
      </c>
      <c r="AB220">
        <v>7.43170449759887</v>
      </c>
      <c r="AC220">
        <v>70.4923095860377</v>
      </c>
      <c r="AD220">
        <v>89.7284566406211</v>
      </c>
      <c r="AE220">
        <f t="shared" si="374"/>
        <v>1.34106693516579</v>
      </c>
      <c r="AF220">
        <f t="shared" si="375"/>
        <v>2.25984079882015</v>
      </c>
      <c r="AG220">
        <f t="shared" si="376"/>
        <v>2.37020292849128</v>
      </c>
      <c r="AH220">
        <f t="shared" si="377"/>
        <v>1.99037022082574</v>
      </c>
    </row>
    <row r="221" spans="1:24">
      <c r="A221" s="1" t="s">
        <v>156</v>
      </c>
      <c r="B221" s="1">
        <v>2020</v>
      </c>
      <c r="C221" s="1"/>
      <c r="M221" s="2">
        <v>306</v>
      </c>
      <c r="X221" s="7">
        <v>103.45625</v>
      </c>
    </row>
    <row r="222" spans="1:34">
      <c r="A222" s="1" t="s">
        <v>159</v>
      </c>
      <c r="B222" s="1">
        <v>2011</v>
      </c>
      <c r="C222" s="1">
        <v>319.7528</v>
      </c>
      <c r="D222">
        <v>100599</v>
      </c>
      <c r="E222">
        <v>102666</v>
      </c>
      <c r="F222">
        <v>1075.78372192982</v>
      </c>
      <c r="G222">
        <v>97228.8771929825</v>
      </c>
      <c r="H222">
        <v>71289.701754386</v>
      </c>
      <c r="I222">
        <f t="shared" si="343"/>
        <v>0.297227773094022</v>
      </c>
      <c r="J222">
        <f t="shared" ref="J222:J230" si="378">D222/G222</f>
        <v>1.03466174766503</v>
      </c>
      <c r="K222">
        <f t="shared" ref="K222:K230" si="379">E222/H222</f>
        <v>1.44012385342436</v>
      </c>
      <c r="L222">
        <f t="shared" ref="L222:L230" si="380">AVERAGE(I222:K222)</f>
        <v>0.924004458061139</v>
      </c>
      <c r="M222" s="2">
        <v>440.1</v>
      </c>
      <c r="N222">
        <f t="shared" ref="N222:N230" si="381">C222/$M222</f>
        <v>0.726545785048852</v>
      </c>
      <c r="O222">
        <f t="shared" ref="O222:O230" si="382">D222/$M222</f>
        <v>228.582140422631</v>
      </c>
      <c r="P222">
        <f t="shared" ref="P222:P230" si="383">E222/$M222</f>
        <v>233.278800272665</v>
      </c>
      <c r="Q222">
        <v>1.86188110077612</v>
      </c>
      <c r="R222">
        <v>211.870055386791</v>
      </c>
      <c r="S222">
        <v>160.820245361298</v>
      </c>
      <c r="T222">
        <f t="shared" ref="T222:T230" si="384">N222/Q222</f>
        <v>0.390221365234328</v>
      </c>
      <c r="U222">
        <f t="shared" ref="U222:U230" si="385">O222/R222</f>
        <v>1.07887893834421</v>
      </c>
      <c r="V222">
        <f t="shared" ref="V222:V230" si="386">P222/S222</f>
        <v>1.4505561768581</v>
      </c>
      <c r="W222">
        <f t="shared" ref="W222:W230" si="387">AVERAGE(T222:V222)</f>
        <v>0.973218826812213</v>
      </c>
      <c r="X222">
        <v>113.60573</v>
      </c>
      <c r="Y222">
        <f t="shared" ref="Y222:Y230" si="388">C222/$X222</f>
        <v>2.81458338413036</v>
      </c>
      <c r="Z222">
        <f t="shared" ref="Z222:Z230" si="389">D222/$X222</f>
        <v>885.509912220097</v>
      </c>
      <c r="AA222">
        <f t="shared" ref="AA222:AA230" si="390">E222/$X222</f>
        <v>903.704417021923</v>
      </c>
      <c r="AB222">
        <v>4.16631478580653</v>
      </c>
      <c r="AC222">
        <v>592.635349194472</v>
      </c>
      <c r="AD222">
        <v>501.680671453495</v>
      </c>
      <c r="AE222">
        <f t="shared" ref="AE222:AE230" si="391">Y222/AB222</f>
        <v>0.675557063935461</v>
      </c>
      <c r="AF222">
        <f t="shared" ref="AF222:AF230" si="392">Z222/AC222</f>
        <v>1.49419016841251</v>
      </c>
      <c r="AG222">
        <f t="shared" ref="AG222:AG230" si="393">AA222/AD222</f>
        <v>1.80135386600338</v>
      </c>
      <c r="AH222">
        <f t="shared" ref="AH222:AH230" si="394">AVERAGE(AE222:AG222)</f>
        <v>1.32370036611712</v>
      </c>
    </row>
    <row r="223" spans="1:34">
      <c r="A223" s="1" t="s">
        <v>159</v>
      </c>
      <c r="B223" s="1">
        <v>2012</v>
      </c>
      <c r="C223" s="1">
        <v>338.2004</v>
      </c>
      <c r="D223">
        <v>92469</v>
      </c>
      <c r="E223">
        <v>5168812</v>
      </c>
      <c r="F223">
        <v>1134.46881754386</v>
      </c>
      <c r="G223">
        <v>90106.7894736842</v>
      </c>
      <c r="H223">
        <v>140930.631578947</v>
      </c>
      <c r="I223">
        <f t="shared" si="343"/>
        <v>0.298113438439153</v>
      </c>
      <c r="J223">
        <f t="shared" si="378"/>
        <v>1.02621567742135</v>
      </c>
      <c r="K223">
        <f t="shared" si="379"/>
        <v>36.6762849360006</v>
      </c>
      <c r="L223">
        <f t="shared" si="380"/>
        <v>12.6668713506204</v>
      </c>
      <c r="M223" s="2">
        <v>425.2</v>
      </c>
      <c r="N223">
        <f t="shared" si="381"/>
        <v>0.795391345249294</v>
      </c>
      <c r="O223">
        <f t="shared" si="382"/>
        <v>217.47177798683</v>
      </c>
      <c r="P223">
        <f t="shared" si="383"/>
        <v>12156.190028222</v>
      </c>
      <c r="Q223">
        <v>1.9581467365227</v>
      </c>
      <c r="R223">
        <v>195.230062904204</v>
      </c>
      <c r="S223">
        <v>317.051546791206</v>
      </c>
      <c r="T223">
        <f t="shared" si="384"/>
        <v>0.406195986446736</v>
      </c>
      <c r="U223">
        <f t="shared" si="385"/>
        <v>1.11392566673269</v>
      </c>
      <c r="V223">
        <f t="shared" si="386"/>
        <v>38.341367992844</v>
      </c>
      <c r="W223">
        <f t="shared" si="387"/>
        <v>13.2871632153411</v>
      </c>
      <c r="X223">
        <v>122.10801</v>
      </c>
      <c r="Y223">
        <f t="shared" si="388"/>
        <v>2.76968234925784</v>
      </c>
      <c r="Z223">
        <f t="shared" si="389"/>
        <v>757.272188777788</v>
      </c>
      <c r="AA223">
        <f t="shared" si="390"/>
        <v>42329.8356921876</v>
      </c>
      <c r="AB223">
        <v>4.02494890271734</v>
      </c>
      <c r="AC223">
        <v>496.862341390914</v>
      </c>
      <c r="AD223">
        <v>1027.71691301842</v>
      </c>
      <c r="AE223">
        <f t="shared" si="391"/>
        <v>0.688128574101392</v>
      </c>
      <c r="AF223">
        <f t="shared" si="392"/>
        <v>1.52410864276388</v>
      </c>
      <c r="AG223">
        <f t="shared" si="393"/>
        <v>41.1882252359398</v>
      </c>
      <c r="AH223">
        <f t="shared" si="394"/>
        <v>14.4668208176017</v>
      </c>
    </row>
    <row r="224" spans="1:34">
      <c r="A224" s="1" t="s">
        <v>159</v>
      </c>
      <c r="B224" s="1">
        <v>2013</v>
      </c>
      <c r="C224" s="1">
        <v>349.5068</v>
      </c>
      <c r="D224">
        <v>91101</v>
      </c>
      <c r="E224">
        <v>93071</v>
      </c>
      <c r="F224">
        <v>1211.69344912281</v>
      </c>
      <c r="G224">
        <v>85260.0350877193</v>
      </c>
      <c r="H224">
        <v>108169.385964912</v>
      </c>
      <c r="I224">
        <f t="shared" si="343"/>
        <v>0.288444903496855</v>
      </c>
      <c r="J224">
        <f t="shared" si="378"/>
        <v>1.06850765316096</v>
      </c>
      <c r="K224">
        <f t="shared" si="379"/>
        <v>0.860419047124758</v>
      </c>
      <c r="L224">
        <f t="shared" si="380"/>
        <v>0.739123867927524</v>
      </c>
      <c r="M224" s="2">
        <v>427.2</v>
      </c>
      <c r="N224">
        <f t="shared" si="381"/>
        <v>0.818133895131086</v>
      </c>
      <c r="O224">
        <f t="shared" si="382"/>
        <v>213.251404494382</v>
      </c>
      <c r="P224">
        <f t="shared" si="383"/>
        <v>217.862827715356</v>
      </c>
      <c r="Q224">
        <v>2.07405146424946</v>
      </c>
      <c r="R224">
        <v>186.233604680522</v>
      </c>
      <c r="S224">
        <v>273.216385782665</v>
      </c>
      <c r="T224">
        <f t="shared" si="384"/>
        <v>0.394461713816319</v>
      </c>
      <c r="U224">
        <f t="shared" si="385"/>
        <v>1.1450747831478</v>
      </c>
      <c r="V224">
        <f t="shared" si="386"/>
        <v>0.797400299002046</v>
      </c>
      <c r="W224">
        <f t="shared" si="387"/>
        <v>0.778978931988723</v>
      </c>
      <c r="X224">
        <v>122.39045</v>
      </c>
      <c r="Y224">
        <f t="shared" si="388"/>
        <v>2.85567052004466</v>
      </c>
      <c r="Z224">
        <f t="shared" si="389"/>
        <v>744.347291802588</v>
      </c>
      <c r="AA224">
        <f t="shared" si="390"/>
        <v>760.443318902741</v>
      </c>
      <c r="AB224">
        <v>4.01137838193116</v>
      </c>
      <c r="AC224">
        <v>455.678771077918</v>
      </c>
      <c r="AD224">
        <v>822.501376806412</v>
      </c>
      <c r="AE224">
        <f t="shared" si="391"/>
        <v>0.711892583583671</v>
      </c>
      <c r="AF224">
        <f t="shared" si="392"/>
        <v>1.63349126412411</v>
      </c>
      <c r="AG224">
        <f t="shared" si="393"/>
        <v>0.924549599971943</v>
      </c>
      <c r="AH224">
        <f t="shared" si="394"/>
        <v>1.08997781589324</v>
      </c>
    </row>
    <row r="225" spans="1:34">
      <c r="A225" s="1" t="s">
        <v>159</v>
      </c>
      <c r="B225" s="1">
        <v>2014</v>
      </c>
      <c r="C225" s="1">
        <v>351.7572</v>
      </c>
      <c r="D225">
        <v>88229</v>
      </c>
      <c r="E225">
        <v>91710</v>
      </c>
      <c r="F225">
        <v>1217.28489298246</v>
      </c>
      <c r="G225">
        <v>81558.9649122807</v>
      </c>
      <c r="H225">
        <v>71303.1052631579</v>
      </c>
      <c r="I225">
        <f t="shared" si="343"/>
        <v>0.288968672845486</v>
      </c>
      <c r="J225">
        <f t="shared" si="378"/>
        <v>1.08178175256262</v>
      </c>
      <c r="K225">
        <f t="shared" si="379"/>
        <v>1.28619924281736</v>
      </c>
      <c r="L225">
        <f t="shared" si="380"/>
        <v>0.885649889408487</v>
      </c>
      <c r="M225" s="2">
        <v>429</v>
      </c>
      <c r="N225">
        <f t="shared" si="381"/>
        <v>0.819946853146853</v>
      </c>
      <c r="O225">
        <f t="shared" si="382"/>
        <v>205.662004662005</v>
      </c>
      <c r="P225">
        <f t="shared" si="383"/>
        <v>213.776223776224</v>
      </c>
      <c r="Q225">
        <v>2.04139047146826</v>
      </c>
      <c r="R225">
        <v>177.27208249297</v>
      </c>
      <c r="S225">
        <v>138.902953934055</v>
      </c>
      <c r="T225">
        <f t="shared" si="384"/>
        <v>0.401660958355071</v>
      </c>
      <c r="U225">
        <f t="shared" si="385"/>
        <v>1.16014886139875</v>
      </c>
      <c r="V225">
        <f t="shared" si="386"/>
        <v>1.53903295589895</v>
      </c>
      <c r="W225">
        <f t="shared" si="387"/>
        <v>1.03361425855092</v>
      </c>
      <c r="X225">
        <v>121.32401</v>
      </c>
      <c r="Y225">
        <f t="shared" si="388"/>
        <v>2.89932058790342</v>
      </c>
      <c r="Z225">
        <f t="shared" si="389"/>
        <v>727.21796782022</v>
      </c>
      <c r="AA225">
        <f t="shared" si="390"/>
        <v>755.909732953931</v>
      </c>
      <c r="AB225">
        <v>3.74912398912536</v>
      </c>
      <c r="AC225">
        <v>424.352999349216</v>
      </c>
      <c r="AD225">
        <v>358.090523000227</v>
      </c>
      <c r="AE225">
        <f t="shared" si="391"/>
        <v>0.77333280956115</v>
      </c>
      <c r="AF225">
        <f t="shared" si="392"/>
        <v>1.71370997479805</v>
      </c>
      <c r="AG225">
        <f t="shared" si="393"/>
        <v>2.11094593238775</v>
      </c>
      <c r="AH225">
        <f t="shared" si="394"/>
        <v>1.53266290558232</v>
      </c>
    </row>
    <row r="226" spans="1:34">
      <c r="A226" s="1" t="s">
        <v>159</v>
      </c>
      <c r="B226" s="1">
        <v>2015</v>
      </c>
      <c r="C226" s="1">
        <v>293.0829</v>
      </c>
      <c r="D226">
        <v>68424</v>
      </c>
      <c r="E226">
        <v>81053</v>
      </c>
      <c r="F226">
        <v>1207.20128596491</v>
      </c>
      <c r="G226">
        <v>69593.4210526316</v>
      </c>
      <c r="H226">
        <v>93071.2456140351</v>
      </c>
      <c r="I226">
        <f t="shared" si="343"/>
        <v>0.242778816927568</v>
      </c>
      <c r="J226">
        <f t="shared" si="378"/>
        <v>0.983196385018245</v>
      </c>
      <c r="K226">
        <f t="shared" si="379"/>
        <v>0.8708704763244</v>
      </c>
      <c r="L226">
        <f t="shared" si="380"/>
        <v>0.698948559423405</v>
      </c>
      <c r="M226" s="2">
        <v>430.59</v>
      </c>
      <c r="N226">
        <f t="shared" si="381"/>
        <v>0.680654218630252</v>
      </c>
      <c r="O226">
        <f t="shared" si="382"/>
        <v>158.907545460879</v>
      </c>
      <c r="P226">
        <f t="shared" si="383"/>
        <v>188.237070066653</v>
      </c>
      <c r="Q226">
        <v>2.04756505260844</v>
      </c>
      <c r="R226">
        <v>151.355038626027</v>
      </c>
      <c r="S226">
        <v>230.704973155184</v>
      </c>
      <c r="T226">
        <f t="shared" si="384"/>
        <v>0.332421291212775</v>
      </c>
      <c r="U226">
        <f t="shared" si="385"/>
        <v>1.04989927592377</v>
      </c>
      <c r="V226">
        <f t="shared" si="386"/>
        <v>0.815921163260034</v>
      </c>
      <c r="W226">
        <f t="shared" si="387"/>
        <v>0.732747243465525</v>
      </c>
      <c r="X226">
        <v>116.1109</v>
      </c>
      <c r="Y226">
        <f t="shared" si="388"/>
        <v>2.52416353675667</v>
      </c>
      <c r="Z226">
        <f t="shared" si="389"/>
        <v>589.298679107646</v>
      </c>
      <c r="AA226">
        <f t="shared" si="390"/>
        <v>698.065384042325</v>
      </c>
      <c r="AB226">
        <v>3.59418405508056</v>
      </c>
      <c r="AC226">
        <v>361.637788425244</v>
      </c>
      <c r="AD226">
        <v>570.876932663049</v>
      </c>
      <c r="AE226">
        <f t="shared" si="391"/>
        <v>0.70229111755939</v>
      </c>
      <c r="AF226">
        <f t="shared" si="392"/>
        <v>1.62952738339031</v>
      </c>
      <c r="AG226">
        <f t="shared" si="393"/>
        <v>1.22279486891502</v>
      </c>
      <c r="AH226">
        <f t="shared" si="394"/>
        <v>1.18487112328824</v>
      </c>
    </row>
    <row r="227" spans="1:34">
      <c r="A227" s="1" t="s">
        <v>159</v>
      </c>
      <c r="B227" s="1">
        <v>2016</v>
      </c>
      <c r="C227" s="1">
        <v>257.0895</v>
      </c>
      <c r="D227">
        <v>74334</v>
      </c>
      <c r="E227">
        <v>225174</v>
      </c>
      <c r="F227">
        <v>1255.50161403509</v>
      </c>
      <c r="G227">
        <v>39089.0350877193</v>
      </c>
      <c r="H227">
        <v>43726.3333333333</v>
      </c>
      <c r="I227">
        <f t="shared" si="343"/>
        <v>0.204770346072064</v>
      </c>
      <c r="J227">
        <f t="shared" si="378"/>
        <v>1.90165860664475</v>
      </c>
      <c r="K227">
        <f t="shared" si="379"/>
        <v>5.14961998490612</v>
      </c>
      <c r="L227">
        <f t="shared" si="380"/>
        <v>2.41868297920764</v>
      </c>
      <c r="M227" s="2">
        <v>434</v>
      </c>
      <c r="N227">
        <f t="shared" si="381"/>
        <v>0.592372119815668</v>
      </c>
      <c r="O227">
        <f t="shared" si="382"/>
        <v>171.276497695853</v>
      </c>
      <c r="P227">
        <f t="shared" si="383"/>
        <v>518.834101382488</v>
      </c>
      <c r="Q227">
        <v>2.11113558376918</v>
      </c>
      <c r="R227">
        <v>87.6040161472796</v>
      </c>
      <c r="S227">
        <v>90.5528392530271</v>
      </c>
      <c r="T227">
        <f t="shared" si="384"/>
        <v>0.280594067178792</v>
      </c>
      <c r="U227">
        <f t="shared" si="385"/>
        <v>1.95512152556914</v>
      </c>
      <c r="V227">
        <f t="shared" si="386"/>
        <v>5.72962820009141</v>
      </c>
      <c r="W227">
        <f t="shared" si="387"/>
        <v>2.65511459761311</v>
      </c>
      <c r="X227">
        <v>120.51761</v>
      </c>
      <c r="Y227">
        <f t="shared" si="388"/>
        <v>2.13321107180934</v>
      </c>
      <c r="Z227">
        <f t="shared" si="389"/>
        <v>616.789529762497</v>
      </c>
      <c r="AA227">
        <f t="shared" si="390"/>
        <v>1868.39085176017</v>
      </c>
      <c r="AB227">
        <v>3.55191905456205</v>
      </c>
      <c r="AC227">
        <v>196.988219727374</v>
      </c>
      <c r="AD227">
        <v>221.459599460646</v>
      </c>
      <c r="AE227">
        <f t="shared" si="391"/>
        <v>0.600579866556774</v>
      </c>
      <c r="AF227">
        <f t="shared" si="392"/>
        <v>3.13109855308158</v>
      </c>
      <c r="AG227">
        <f t="shared" si="393"/>
        <v>8.43671196150697</v>
      </c>
      <c r="AH227">
        <f t="shared" si="394"/>
        <v>4.05613012704844</v>
      </c>
    </row>
    <row r="228" spans="1:34">
      <c r="A228" s="1" t="s">
        <v>159</v>
      </c>
      <c r="B228" s="1">
        <v>2017</v>
      </c>
      <c r="C228" s="1">
        <v>1325.516</v>
      </c>
      <c r="D228">
        <v>76971</v>
      </c>
      <c r="E228">
        <v>209197</v>
      </c>
      <c r="F228">
        <v>2167.51248070176</v>
      </c>
      <c r="G228">
        <v>24510.3859649123</v>
      </c>
      <c r="H228">
        <v>26620.8245614035</v>
      </c>
      <c r="I228">
        <f t="shared" si="343"/>
        <v>0.611537885849151</v>
      </c>
      <c r="J228">
        <f t="shared" si="378"/>
        <v>3.14034222513621</v>
      </c>
      <c r="K228">
        <f t="shared" si="379"/>
        <v>7.85839670433449</v>
      </c>
      <c r="L228">
        <f t="shared" si="380"/>
        <v>3.87009227177328</v>
      </c>
      <c r="M228" s="2">
        <v>433</v>
      </c>
      <c r="N228">
        <f t="shared" si="381"/>
        <v>3.06123787528868</v>
      </c>
      <c r="O228">
        <f t="shared" si="382"/>
        <v>177.762124711316</v>
      </c>
      <c r="P228">
        <f t="shared" si="383"/>
        <v>483.133949191686</v>
      </c>
      <c r="Q228">
        <v>3.85032885480357</v>
      </c>
      <c r="R228">
        <v>53.7290690195421</v>
      </c>
      <c r="S228">
        <v>53.7571146545848</v>
      </c>
      <c r="T228">
        <f t="shared" si="384"/>
        <v>0.79505880944937</v>
      </c>
      <c r="U228">
        <f t="shared" si="385"/>
        <v>3.30849069144789</v>
      </c>
      <c r="V228">
        <f t="shared" si="386"/>
        <v>8.98734897317412</v>
      </c>
      <c r="W228">
        <f t="shared" si="387"/>
        <v>4.36363282469046</v>
      </c>
      <c r="X228">
        <v>132.033</v>
      </c>
      <c r="Y228">
        <f t="shared" si="388"/>
        <v>10.0392780592731</v>
      </c>
      <c r="Z228">
        <f t="shared" si="389"/>
        <v>582.967894390039</v>
      </c>
      <c r="AA228">
        <f t="shared" si="390"/>
        <v>1584.42965016322</v>
      </c>
      <c r="AB228">
        <v>6.88033091006649</v>
      </c>
      <c r="AC228">
        <v>109.787945817379</v>
      </c>
      <c r="AD228">
        <v>122.596740234823</v>
      </c>
      <c r="AE228">
        <f t="shared" si="391"/>
        <v>1.45912721212068</v>
      </c>
      <c r="AF228">
        <f t="shared" si="392"/>
        <v>5.30994445747027</v>
      </c>
      <c r="AG228">
        <f t="shared" si="393"/>
        <v>12.9239133693798</v>
      </c>
      <c r="AH228">
        <f t="shared" si="394"/>
        <v>6.56432834632358</v>
      </c>
    </row>
    <row r="229" spans="1:34">
      <c r="A229" s="1" t="s">
        <v>159</v>
      </c>
      <c r="B229" s="1">
        <v>2018</v>
      </c>
      <c r="C229" s="1">
        <v>1462.739</v>
      </c>
      <c r="D229">
        <v>78108</v>
      </c>
      <c r="E229">
        <v>210309</v>
      </c>
      <c r="F229">
        <v>2333.65008421053</v>
      </c>
      <c r="G229">
        <v>18784.3333333333</v>
      </c>
      <c r="H229">
        <v>23460.8070175439</v>
      </c>
      <c r="I229">
        <f t="shared" si="343"/>
        <v>0.626803054106907</v>
      </c>
      <c r="J229">
        <f t="shared" si="378"/>
        <v>4.15814597270775</v>
      </c>
      <c r="K229">
        <f t="shared" si="379"/>
        <v>8.96426963670653</v>
      </c>
      <c r="L229">
        <f t="shared" si="380"/>
        <v>4.5830728878404</v>
      </c>
      <c r="M229" s="2">
        <v>433</v>
      </c>
      <c r="N229">
        <f t="shared" si="381"/>
        <v>3.37815011547344</v>
      </c>
      <c r="O229">
        <f t="shared" si="382"/>
        <v>180.387990762125</v>
      </c>
      <c r="P229">
        <f t="shared" si="383"/>
        <v>485.70207852194</v>
      </c>
      <c r="Q229">
        <v>4.13949989191831</v>
      </c>
      <c r="R229">
        <v>40.8039000418815</v>
      </c>
      <c r="S229">
        <v>45.646221660073</v>
      </c>
      <c r="T229">
        <f t="shared" si="384"/>
        <v>0.816076870075229</v>
      </c>
      <c r="U229">
        <f t="shared" si="385"/>
        <v>4.42085169743512</v>
      </c>
      <c r="V229">
        <f t="shared" si="386"/>
        <v>10.6405757334957</v>
      </c>
      <c r="W229">
        <f t="shared" si="387"/>
        <v>5.29250143366869</v>
      </c>
      <c r="X229">
        <v>144.0043</v>
      </c>
      <c r="Y229">
        <f t="shared" si="388"/>
        <v>10.1576064048087</v>
      </c>
      <c r="Z229">
        <f t="shared" si="389"/>
        <v>542.400469985966</v>
      </c>
      <c r="AA229">
        <f t="shared" si="390"/>
        <v>1460.43555643825</v>
      </c>
      <c r="AB229">
        <v>6.99408128608981</v>
      </c>
      <c r="AC229">
        <v>80.5912957990599</v>
      </c>
      <c r="AD229">
        <v>97.1179593190069</v>
      </c>
      <c r="AE229">
        <f t="shared" si="391"/>
        <v>1.45231460563816</v>
      </c>
      <c r="AF229">
        <f t="shared" si="392"/>
        <v>6.73026118525684</v>
      </c>
      <c r="AG229">
        <f t="shared" si="393"/>
        <v>15.0377496261129</v>
      </c>
      <c r="AH229">
        <f t="shared" si="394"/>
        <v>7.74010847233597</v>
      </c>
    </row>
    <row r="230" spans="1:34">
      <c r="A230" s="1" t="s">
        <v>159</v>
      </c>
      <c r="B230" s="1">
        <v>2019</v>
      </c>
      <c r="C230" s="1">
        <v>1590.834</v>
      </c>
      <c r="D230">
        <v>78591</v>
      </c>
      <c r="E230">
        <v>210229</v>
      </c>
      <c r="F230" s="4">
        <v>2428.92643508772</v>
      </c>
      <c r="G230">
        <v>16248.1052631579</v>
      </c>
      <c r="H230">
        <v>21476.7894736842</v>
      </c>
      <c r="I230">
        <f t="shared" si="343"/>
        <v>0.654953553561431</v>
      </c>
      <c r="J230">
        <f t="shared" si="378"/>
        <v>4.83693321326535</v>
      </c>
      <c r="K230">
        <f t="shared" si="379"/>
        <v>9.78866046331535</v>
      </c>
      <c r="L230">
        <f t="shared" si="380"/>
        <v>5.09351574338071</v>
      </c>
      <c r="M230" s="2">
        <v>431</v>
      </c>
      <c r="N230">
        <f t="shared" si="381"/>
        <v>3.69103016241299</v>
      </c>
      <c r="O230">
        <f t="shared" si="382"/>
        <v>182.345707656613</v>
      </c>
      <c r="P230">
        <f t="shared" si="383"/>
        <v>487.77030162413</v>
      </c>
      <c r="Q230">
        <v>4.25522437737024</v>
      </c>
      <c r="R230">
        <v>33.0439687820845</v>
      </c>
      <c r="S230">
        <v>40.9597406280486</v>
      </c>
      <c r="T230">
        <f t="shared" si="384"/>
        <v>0.86741140656232</v>
      </c>
      <c r="U230">
        <f t="shared" si="385"/>
        <v>5.51827502498657</v>
      </c>
      <c r="V230">
        <f t="shared" si="386"/>
        <v>11.9085300381544</v>
      </c>
      <c r="W230">
        <f t="shared" si="387"/>
        <v>6.09807215656776</v>
      </c>
      <c r="X230">
        <v>145.3</v>
      </c>
      <c r="Y230">
        <f t="shared" si="388"/>
        <v>10.9486166551961</v>
      </c>
      <c r="Z230">
        <f t="shared" si="389"/>
        <v>540.887818306951</v>
      </c>
      <c r="AA230">
        <f t="shared" si="390"/>
        <v>1446.86166551961</v>
      </c>
      <c r="AB230">
        <v>7.43170449759887</v>
      </c>
      <c r="AC230">
        <v>70.4923095860377</v>
      </c>
      <c r="AD230">
        <v>89.7284566406211</v>
      </c>
      <c r="AE230">
        <f t="shared" si="391"/>
        <v>1.47323089322693</v>
      </c>
      <c r="AF230">
        <f t="shared" si="392"/>
        <v>7.67300463672258</v>
      </c>
      <c r="AG230">
        <f t="shared" si="393"/>
        <v>16.1248919204591</v>
      </c>
      <c r="AH230">
        <f t="shared" si="394"/>
        <v>8.4237091501362</v>
      </c>
    </row>
    <row r="231" spans="1:24">
      <c r="A231" s="1" t="s">
        <v>159</v>
      </c>
      <c r="B231" s="1">
        <v>2020</v>
      </c>
      <c r="C231" s="1"/>
      <c r="M231" s="2">
        <v>429</v>
      </c>
      <c r="X231" s="7">
        <v>150.51595</v>
      </c>
    </row>
    <row r="232" spans="1:34">
      <c r="A232" s="1" t="s">
        <v>163</v>
      </c>
      <c r="B232" s="1">
        <v>2011</v>
      </c>
      <c r="C232" s="1">
        <v>94.95205</v>
      </c>
      <c r="D232">
        <v>84674</v>
      </c>
      <c r="E232">
        <v>127606</v>
      </c>
      <c r="F232">
        <v>1075.78372192982</v>
      </c>
      <c r="G232">
        <v>97228.8771929825</v>
      </c>
      <c r="H232">
        <v>71289.701754386</v>
      </c>
      <c r="I232">
        <f t="shared" si="343"/>
        <v>0.0882631406893457</v>
      </c>
      <c r="J232">
        <f t="shared" ref="J232:J240" si="395">D232/G232</f>
        <v>0.870872959192327</v>
      </c>
      <c r="K232">
        <f t="shared" ref="K232:K240" si="396">E232/H232</f>
        <v>1.78996400405265</v>
      </c>
      <c r="L232">
        <f t="shared" ref="L232:L240" si="397">AVERAGE(I232:K232)</f>
        <v>0.916366701311441</v>
      </c>
      <c r="M232" s="2">
        <v>389.2</v>
      </c>
      <c r="N232">
        <f t="shared" ref="N232:N240" si="398">C232/$M232</f>
        <v>0.24396724049332</v>
      </c>
      <c r="O232">
        <f t="shared" ref="O232:O240" si="399">D232/$M232</f>
        <v>217.559095580678</v>
      </c>
      <c r="P232">
        <f t="shared" ref="P232:P240" si="400">E232/$M232</f>
        <v>327.867420349435</v>
      </c>
      <c r="Q232">
        <v>1.86188110077612</v>
      </c>
      <c r="R232">
        <v>211.870055386791</v>
      </c>
      <c r="S232">
        <v>160.820245361298</v>
      </c>
      <c r="T232">
        <f t="shared" ref="T232:T240" si="401">N232/Q232</f>
        <v>0.131032663896541</v>
      </c>
      <c r="U232">
        <f t="shared" ref="U232:U240" si="402">O232/R232</f>
        <v>1.02685155381444</v>
      </c>
      <c r="V232">
        <f t="shared" ref="V232:V240" si="403">P232/S232</f>
        <v>2.03871981175535</v>
      </c>
      <c r="W232">
        <f t="shared" ref="W232:W240" si="404">AVERAGE(T232:V232)</f>
        <v>1.06553467648878</v>
      </c>
      <c r="X232">
        <v>113.07118</v>
      </c>
      <c r="Y232">
        <f t="shared" ref="Y232:Y240" si="405">C232/$X232</f>
        <v>0.83975465719912</v>
      </c>
      <c r="Z232">
        <f t="shared" ref="Z232:Z240" si="406">D232/$X232</f>
        <v>748.855720794636</v>
      </c>
      <c r="AA232">
        <f t="shared" ref="AA232:AA240" si="407">E232/$X232</f>
        <v>1128.54575321492</v>
      </c>
      <c r="AB232">
        <v>4.16631478580653</v>
      </c>
      <c r="AC232">
        <v>592.635349194472</v>
      </c>
      <c r="AD232">
        <v>501.680671453495</v>
      </c>
      <c r="AE232">
        <f t="shared" ref="AE232:AE240" si="408">Y232/AB232</f>
        <v>0.201558139596156</v>
      </c>
      <c r="AF232">
        <f t="shared" ref="AF232:AF240" si="409">Z232/AC232</f>
        <v>1.26360285766366</v>
      </c>
      <c r="AG232">
        <f t="shared" ref="AG232:AG240" si="410">AA232/AD232</f>
        <v>2.24953006450346</v>
      </c>
      <c r="AH232">
        <f t="shared" ref="AH232:AH240" si="411">AVERAGE(AE232:AG232)</f>
        <v>1.23823035392109</v>
      </c>
    </row>
    <row r="233" spans="1:34">
      <c r="A233" s="1" t="s">
        <v>163</v>
      </c>
      <c r="B233" s="1">
        <v>2012</v>
      </c>
      <c r="C233" s="1">
        <v>101.7791</v>
      </c>
      <c r="D233">
        <v>14328</v>
      </c>
      <c r="E233">
        <v>121730</v>
      </c>
      <c r="F233">
        <v>1134.46881754386</v>
      </c>
      <c r="G233">
        <v>90106.7894736842</v>
      </c>
      <c r="H233">
        <v>140930.631578947</v>
      </c>
      <c r="I233">
        <f t="shared" si="343"/>
        <v>0.08971520276807</v>
      </c>
      <c r="J233">
        <f t="shared" si="395"/>
        <v>0.159011325158628</v>
      </c>
      <c r="K233">
        <f t="shared" si="396"/>
        <v>0.863758280482895</v>
      </c>
      <c r="L233">
        <f t="shared" si="397"/>
        <v>0.370828269469864</v>
      </c>
      <c r="M233" s="2">
        <v>393.7</v>
      </c>
      <c r="N233">
        <f t="shared" si="398"/>
        <v>0.258519431038862</v>
      </c>
      <c r="O233">
        <f t="shared" si="399"/>
        <v>36.3931927863856</v>
      </c>
      <c r="P233">
        <f t="shared" si="400"/>
        <v>309.194818389637</v>
      </c>
      <c r="Q233">
        <v>1.9581467365227</v>
      </c>
      <c r="R233">
        <v>195.230062904204</v>
      </c>
      <c r="S233">
        <v>317.051546791206</v>
      </c>
      <c r="T233">
        <f t="shared" si="401"/>
        <v>0.132022501795725</v>
      </c>
      <c r="U233">
        <f t="shared" si="402"/>
        <v>0.186411827384613</v>
      </c>
      <c r="V233">
        <f t="shared" si="403"/>
        <v>0.975219397346947</v>
      </c>
      <c r="W233">
        <f t="shared" si="404"/>
        <v>0.431217908842428</v>
      </c>
      <c r="X233">
        <v>123.04159</v>
      </c>
      <c r="Y233">
        <f t="shared" si="405"/>
        <v>0.827192659002537</v>
      </c>
      <c r="Z233">
        <f t="shared" si="406"/>
        <v>116.448430160891</v>
      </c>
      <c r="AA233">
        <f t="shared" si="407"/>
        <v>989.340271041686</v>
      </c>
      <c r="AB233">
        <v>4.02494890271734</v>
      </c>
      <c r="AC233">
        <v>496.862341390914</v>
      </c>
      <c r="AD233">
        <v>1027.71691301842</v>
      </c>
      <c r="AE233">
        <f t="shared" si="408"/>
        <v>0.20551631312489</v>
      </c>
      <c r="AF233">
        <f t="shared" si="409"/>
        <v>0.234367591302866</v>
      </c>
      <c r="AG233">
        <f t="shared" si="410"/>
        <v>0.962658353199595</v>
      </c>
      <c r="AH233">
        <f t="shared" si="411"/>
        <v>0.467514085875784</v>
      </c>
    </row>
    <row r="234" spans="1:34">
      <c r="A234" s="1" t="s">
        <v>163</v>
      </c>
      <c r="B234" s="1">
        <v>2013</v>
      </c>
      <c r="C234" s="1">
        <v>109.9766</v>
      </c>
      <c r="D234">
        <v>108468</v>
      </c>
      <c r="E234">
        <v>116290</v>
      </c>
      <c r="F234">
        <v>1211.69344912281</v>
      </c>
      <c r="G234">
        <v>85260.0350877193</v>
      </c>
      <c r="H234">
        <v>108169.385964912</v>
      </c>
      <c r="I234">
        <f t="shared" si="343"/>
        <v>0.0907627255718981</v>
      </c>
      <c r="J234">
        <f t="shared" si="395"/>
        <v>1.27220215061375</v>
      </c>
      <c r="K234">
        <f t="shared" si="396"/>
        <v>1.07507312686162</v>
      </c>
      <c r="L234">
        <f t="shared" si="397"/>
        <v>0.812679334349089</v>
      </c>
      <c r="M234" s="2">
        <v>393.9</v>
      </c>
      <c r="N234">
        <f t="shared" si="398"/>
        <v>0.279199289159685</v>
      </c>
      <c r="O234">
        <f t="shared" si="399"/>
        <v>275.369383092155</v>
      </c>
      <c r="P234">
        <f t="shared" si="400"/>
        <v>295.227215029195</v>
      </c>
      <c r="Q234">
        <v>2.07405146424946</v>
      </c>
      <c r="R234">
        <v>186.233604680522</v>
      </c>
      <c r="S234">
        <v>273.216385782665</v>
      </c>
      <c r="T234">
        <f t="shared" si="401"/>
        <v>0.134615410452566</v>
      </c>
      <c r="U234">
        <f t="shared" si="402"/>
        <v>1.47862349313672</v>
      </c>
      <c r="V234">
        <f t="shared" si="403"/>
        <v>1.08056189303389</v>
      </c>
      <c r="W234">
        <f t="shared" si="404"/>
        <v>0.897933598874392</v>
      </c>
      <c r="X234">
        <v>122.86015</v>
      </c>
      <c r="Y234">
        <f t="shared" si="405"/>
        <v>0.89513646206683</v>
      </c>
      <c r="Z234">
        <f t="shared" si="406"/>
        <v>882.857460291234</v>
      </c>
      <c r="AA234">
        <f t="shared" si="407"/>
        <v>946.523343818154</v>
      </c>
      <c r="AB234">
        <v>4.01137838193116</v>
      </c>
      <c r="AC234">
        <v>455.678771077918</v>
      </c>
      <c r="AD234">
        <v>822.501376806412</v>
      </c>
      <c r="AE234">
        <f t="shared" si="408"/>
        <v>0.223149345895386</v>
      </c>
      <c r="AF234">
        <f t="shared" si="409"/>
        <v>1.93745576122148</v>
      </c>
      <c r="AG234">
        <f t="shared" si="410"/>
        <v>1.15078633362693</v>
      </c>
      <c r="AH234">
        <f t="shared" si="411"/>
        <v>1.1037971469146</v>
      </c>
    </row>
    <row r="235" spans="1:34">
      <c r="A235" s="1" t="s">
        <v>163</v>
      </c>
      <c r="B235" s="1">
        <v>2014</v>
      </c>
      <c r="C235" s="1">
        <v>103.1535</v>
      </c>
      <c r="D235">
        <v>105625</v>
      </c>
      <c r="E235">
        <v>113648</v>
      </c>
      <c r="F235">
        <v>1217.28489298246</v>
      </c>
      <c r="G235">
        <v>81558.9649122807</v>
      </c>
      <c r="H235">
        <v>71303.1052631579</v>
      </c>
      <c r="I235">
        <f t="shared" si="343"/>
        <v>0.084740639265854</v>
      </c>
      <c r="J235">
        <f t="shared" si="395"/>
        <v>1.29507528833407</v>
      </c>
      <c r="K235">
        <f t="shared" si="396"/>
        <v>1.5938716775456</v>
      </c>
      <c r="L235">
        <f t="shared" si="397"/>
        <v>0.991229201715174</v>
      </c>
      <c r="M235" s="2">
        <v>390.7</v>
      </c>
      <c r="N235">
        <f t="shared" si="398"/>
        <v>0.264022267724597</v>
      </c>
      <c r="O235">
        <f t="shared" si="399"/>
        <v>270.348093166112</v>
      </c>
      <c r="P235">
        <f t="shared" si="400"/>
        <v>290.883030458152</v>
      </c>
      <c r="Q235">
        <v>2.04139047146826</v>
      </c>
      <c r="R235">
        <v>177.27208249297</v>
      </c>
      <c r="S235">
        <v>138.902953934055</v>
      </c>
      <c r="T235">
        <f t="shared" si="401"/>
        <v>0.12933452537118</v>
      </c>
      <c r="U235">
        <f t="shared" si="402"/>
        <v>1.5250460724792</v>
      </c>
      <c r="V235">
        <f t="shared" si="403"/>
        <v>2.09414574866602</v>
      </c>
      <c r="W235">
        <f t="shared" si="404"/>
        <v>1.24950878217213</v>
      </c>
      <c r="X235">
        <v>110.13462</v>
      </c>
      <c r="Y235">
        <f t="shared" si="405"/>
        <v>0.936612847077513</v>
      </c>
      <c r="Z235">
        <f t="shared" si="406"/>
        <v>959.053565536432</v>
      </c>
      <c r="AA235">
        <f t="shared" si="407"/>
        <v>1031.90077743038</v>
      </c>
      <c r="AB235">
        <v>3.74912398912536</v>
      </c>
      <c r="AC235">
        <v>424.352999349216</v>
      </c>
      <c r="AD235">
        <v>358.090523000227</v>
      </c>
      <c r="AE235">
        <f t="shared" si="408"/>
        <v>0.249821784980768</v>
      </c>
      <c r="AF235">
        <f t="shared" si="409"/>
        <v>2.26003720253475</v>
      </c>
      <c r="AG235">
        <f t="shared" si="410"/>
        <v>2.8816757527809</v>
      </c>
      <c r="AH235">
        <f t="shared" si="411"/>
        <v>1.79717824676547</v>
      </c>
    </row>
    <row r="236" spans="1:34">
      <c r="A236" s="1" t="s">
        <v>163</v>
      </c>
      <c r="B236" s="1">
        <v>2015</v>
      </c>
      <c r="C236" s="1">
        <v>101.108</v>
      </c>
      <c r="D236">
        <v>97861</v>
      </c>
      <c r="E236">
        <v>155023</v>
      </c>
      <c r="F236">
        <v>1207.20128596491</v>
      </c>
      <c r="G236">
        <v>69593.4210526316</v>
      </c>
      <c r="H236">
        <v>93071.2456140351</v>
      </c>
      <c r="I236">
        <f t="shared" si="343"/>
        <v>0.0837540525971066</v>
      </c>
      <c r="J236">
        <f t="shared" si="395"/>
        <v>1.4061817700554</v>
      </c>
      <c r="K236">
        <f t="shared" si="396"/>
        <v>1.6656379634466</v>
      </c>
      <c r="L236">
        <f t="shared" si="397"/>
        <v>1.0518579286997</v>
      </c>
      <c r="M236" s="2">
        <v>387.48</v>
      </c>
      <c r="N236">
        <f t="shared" si="398"/>
        <v>0.260937338701352</v>
      </c>
      <c r="O236">
        <f t="shared" si="399"/>
        <v>252.557551357489</v>
      </c>
      <c r="P236">
        <f t="shared" si="400"/>
        <v>400.080004129245</v>
      </c>
      <c r="Q236">
        <v>2.04756505260844</v>
      </c>
      <c r="R236">
        <v>151.355038626027</v>
      </c>
      <c r="S236">
        <v>230.704973155184</v>
      </c>
      <c r="T236">
        <f t="shared" si="401"/>
        <v>0.12743787474246</v>
      </c>
      <c r="U236">
        <f t="shared" si="402"/>
        <v>1.66864316939932</v>
      </c>
      <c r="V236">
        <f t="shared" si="403"/>
        <v>1.73416289496339</v>
      </c>
      <c r="W236">
        <f t="shared" si="404"/>
        <v>1.17674797970172</v>
      </c>
      <c r="X236">
        <v>95.58013</v>
      </c>
      <c r="Y236">
        <f t="shared" si="405"/>
        <v>1.05783492866143</v>
      </c>
      <c r="Z236">
        <f t="shared" si="406"/>
        <v>1023.86343270301</v>
      </c>
      <c r="AA236">
        <f t="shared" si="407"/>
        <v>1621.9166054702</v>
      </c>
      <c r="AB236">
        <v>3.59418405508056</v>
      </c>
      <c r="AC236">
        <v>361.637788425244</v>
      </c>
      <c r="AD236">
        <v>570.876932663049</v>
      </c>
      <c r="AE236">
        <f t="shared" si="408"/>
        <v>0.29431851915489</v>
      </c>
      <c r="AF236">
        <f t="shared" si="409"/>
        <v>2.83118486362123</v>
      </c>
      <c r="AG236">
        <f t="shared" si="410"/>
        <v>2.84109676301723</v>
      </c>
      <c r="AH236">
        <f t="shared" si="411"/>
        <v>1.98886671526445</v>
      </c>
    </row>
    <row r="237" spans="1:34">
      <c r="A237" s="1" t="s">
        <v>163</v>
      </c>
      <c r="B237" s="1">
        <v>2016</v>
      </c>
      <c r="C237" s="1">
        <v>103.4528</v>
      </c>
      <c r="D237">
        <v>72490</v>
      </c>
      <c r="E237">
        <v>93091</v>
      </c>
      <c r="F237">
        <v>1255.50161403509</v>
      </c>
      <c r="G237">
        <v>39089.0350877193</v>
      </c>
      <c r="H237">
        <v>43726.3333333333</v>
      </c>
      <c r="I237">
        <f t="shared" si="343"/>
        <v>0.0823995754712815</v>
      </c>
      <c r="J237">
        <f t="shared" si="395"/>
        <v>1.85448425210103</v>
      </c>
      <c r="K237">
        <f t="shared" si="396"/>
        <v>2.12894594409166</v>
      </c>
      <c r="L237">
        <f t="shared" si="397"/>
        <v>1.35527659055466</v>
      </c>
      <c r="M237" s="2">
        <v>391</v>
      </c>
      <c r="N237">
        <f t="shared" si="398"/>
        <v>0.264585166240409</v>
      </c>
      <c r="O237">
        <f t="shared" si="399"/>
        <v>185.39641943734</v>
      </c>
      <c r="P237">
        <f t="shared" si="400"/>
        <v>238.084398976982</v>
      </c>
      <c r="Q237">
        <v>2.11113558376918</v>
      </c>
      <c r="R237">
        <v>87.6040161472796</v>
      </c>
      <c r="S237">
        <v>90.5528392530271</v>
      </c>
      <c r="T237">
        <f t="shared" si="401"/>
        <v>0.125328362742114</v>
      </c>
      <c r="U237">
        <f t="shared" si="402"/>
        <v>2.11630045734036</v>
      </c>
      <c r="V237">
        <f t="shared" si="403"/>
        <v>2.62923173851805</v>
      </c>
      <c r="W237">
        <f t="shared" si="404"/>
        <v>1.62362018620018</v>
      </c>
      <c r="X237">
        <v>99.53079</v>
      </c>
      <c r="Y237">
        <f t="shared" si="405"/>
        <v>1.03940499216373</v>
      </c>
      <c r="Z237">
        <f t="shared" si="406"/>
        <v>728.3173377806</v>
      </c>
      <c r="AA237">
        <f t="shared" si="407"/>
        <v>935.298514158282</v>
      </c>
      <c r="AB237">
        <v>3.55191905456205</v>
      </c>
      <c r="AC237">
        <v>196.988219727374</v>
      </c>
      <c r="AD237">
        <v>221.459599460646</v>
      </c>
      <c r="AE237">
        <f t="shared" si="408"/>
        <v>0.292631948025034</v>
      </c>
      <c r="AF237">
        <f t="shared" si="409"/>
        <v>3.69726341396745</v>
      </c>
      <c r="AG237">
        <f t="shared" si="410"/>
        <v>4.22333697178247</v>
      </c>
      <c r="AH237">
        <f t="shared" si="411"/>
        <v>2.73774411125832</v>
      </c>
    </row>
    <row r="238" spans="1:34">
      <c r="A238" s="1" t="s">
        <v>163</v>
      </c>
      <c r="B238" s="1">
        <v>2017</v>
      </c>
      <c r="C238" s="1">
        <v>1238.21</v>
      </c>
      <c r="D238">
        <v>61875</v>
      </c>
      <c r="E238">
        <v>45093</v>
      </c>
      <c r="F238">
        <v>2167.51248070176</v>
      </c>
      <c r="G238">
        <v>24510.3859649123</v>
      </c>
      <c r="H238">
        <v>26620.8245614035</v>
      </c>
      <c r="I238">
        <f t="shared" si="343"/>
        <v>0.571258533006978</v>
      </c>
      <c r="J238">
        <f t="shared" si="395"/>
        <v>2.52444005119205</v>
      </c>
      <c r="K238">
        <f t="shared" si="396"/>
        <v>1.69389944687809</v>
      </c>
      <c r="L238">
        <f t="shared" si="397"/>
        <v>1.5965326770257</v>
      </c>
      <c r="M238" s="2">
        <v>392</v>
      </c>
      <c r="N238">
        <f t="shared" si="398"/>
        <v>3.15869897959184</v>
      </c>
      <c r="O238">
        <f t="shared" si="399"/>
        <v>157.844387755102</v>
      </c>
      <c r="P238">
        <f t="shared" si="400"/>
        <v>115.033163265306</v>
      </c>
      <c r="Q238">
        <v>3.85032885480357</v>
      </c>
      <c r="R238">
        <v>53.7290690195421</v>
      </c>
      <c r="S238">
        <v>53.7571146545848</v>
      </c>
      <c r="T238">
        <f t="shared" si="401"/>
        <v>0.82037121988973</v>
      </c>
      <c r="U238">
        <f t="shared" si="402"/>
        <v>2.9377837851181</v>
      </c>
      <c r="V238">
        <f t="shared" si="403"/>
        <v>2.13986862956558</v>
      </c>
      <c r="W238">
        <f t="shared" si="404"/>
        <v>1.96600787819114</v>
      </c>
      <c r="X238">
        <v>131.03217</v>
      </c>
      <c r="Y238">
        <f t="shared" si="405"/>
        <v>9.44966415499339</v>
      </c>
      <c r="Z238">
        <f t="shared" si="406"/>
        <v>472.212281915197</v>
      </c>
      <c r="AA238">
        <f t="shared" si="407"/>
        <v>344.136863489325</v>
      </c>
      <c r="AB238">
        <v>6.88033091006649</v>
      </c>
      <c r="AC238">
        <v>109.787945817379</v>
      </c>
      <c r="AD238">
        <v>122.596740234823</v>
      </c>
      <c r="AE238">
        <f t="shared" si="408"/>
        <v>1.37343163846491</v>
      </c>
      <c r="AF238">
        <f t="shared" si="409"/>
        <v>4.3011304966091</v>
      </c>
      <c r="AG238">
        <f t="shared" si="410"/>
        <v>2.80706373456717</v>
      </c>
      <c r="AH238">
        <f t="shared" si="411"/>
        <v>2.82720862321373</v>
      </c>
    </row>
    <row r="239" spans="1:34">
      <c r="A239" s="1" t="s">
        <v>163</v>
      </c>
      <c r="B239" s="1">
        <v>2018</v>
      </c>
      <c r="C239" s="1">
        <v>1466.103</v>
      </c>
      <c r="D239">
        <v>70304</v>
      </c>
      <c r="E239">
        <v>43473</v>
      </c>
      <c r="F239">
        <v>2333.65008421053</v>
      </c>
      <c r="G239">
        <v>18784.3333333333</v>
      </c>
      <c r="H239">
        <v>23460.8070175439</v>
      </c>
      <c r="I239">
        <f t="shared" si="343"/>
        <v>0.62824457270593</v>
      </c>
      <c r="J239">
        <f t="shared" si="395"/>
        <v>3.74269337923447</v>
      </c>
      <c r="K239">
        <f t="shared" si="396"/>
        <v>1.85300531083569</v>
      </c>
      <c r="L239">
        <f t="shared" si="397"/>
        <v>2.0746477542587</v>
      </c>
      <c r="M239" s="2">
        <v>394</v>
      </c>
      <c r="N239">
        <f t="shared" si="398"/>
        <v>3.72107360406091</v>
      </c>
      <c r="O239">
        <f t="shared" si="399"/>
        <v>178.43654822335</v>
      </c>
      <c r="P239">
        <f t="shared" si="400"/>
        <v>110.337563451777</v>
      </c>
      <c r="Q239">
        <v>4.13949989191831</v>
      </c>
      <c r="R239">
        <v>40.8039000418815</v>
      </c>
      <c r="S239">
        <v>45.646221660073</v>
      </c>
      <c r="T239">
        <f t="shared" si="401"/>
        <v>0.89891863781074</v>
      </c>
      <c r="U239">
        <f t="shared" si="402"/>
        <v>4.37302679499267</v>
      </c>
      <c r="V239">
        <f t="shared" si="403"/>
        <v>2.41723322191833</v>
      </c>
      <c r="W239">
        <f t="shared" si="404"/>
        <v>2.56305955157391</v>
      </c>
      <c r="X239">
        <v>142.03195</v>
      </c>
      <c r="Y239">
        <f t="shared" si="405"/>
        <v>10.3223464861251</v>
      </c>
      <c r="Z239">
        <f t="shared" si="406"/>
        <v>494.987219424925</v>
      </c>
      <c r="AA239">
        <f t="shared" si="407"/>
        <v>306.079019544546</v>
      </c>
      <c r="AB239">
        <v>6.99408128608981</v>
      </c>
      <c r="AC239">
        <v>80.5912957990599</v>
      </c>
      <c r="AD239">
        <v>97.1179593190069</v>
      </c>
      <c r="AE239">
        <f t="shared" si="408"/>
        <v>1.47586881877606</v>
      </c>
      <c r="AF239">
        <f t="shared" si="409"/>
        <v>6.14194392231995</v>
      </c>
      <c r="AG239">
        <f t="shared" si="410"/>
        <v>3.1516212005563</v>
      </c>
      <c r="AH239">
        <f t="shared" si="411"/>
        <v>3.5898113138841</v>
      </c>
    </row>
    <row r="240" spans="1:34">
      <c r="A240" s="1" t="s">
        <v>163</v>
      </c>
      <c r="B240" s="1">
        <v>2019</v>
      </c>
      <c r="C240" s="1">
        <v>1626.929</v>
      </c>
      <c r="D240">
        <v>69080</v>
      </c>
      <c r="E240">
        <v>44050</v>
      </c>
      <c r="F240" s="4">
        <v>2428.92643508772</v>
      </c>
      <c r="G240">
        <v>16248.1052631579</v>
      </c>
      <c r="H240">
        <v>21476.7894736842</v>
      </c>
      <c r="I240">
        <f t="shared" si="343"/>
        <v>0.669814028328628</v>
      </c>
      <c r="J240">
        <f t="shared" si="395"/>
        <v>4.25157265300569</v>
      </c>
      <c r="K240">
        <f t="shared" si="396"/>
        <v>2.05105144109063</v>
      </c>
      <c r="L240">
        <f t="shared" si="397"/>
        <v>2.32414604080832</v>
      </c>
      <c r="M240" s="2">
        <v>394</v>
      </c>
      <c r="N240">
        <f t="shared" si="398"/>
        <v>4.1292614213198</v>
      </c>
      <c r="O240">
        <f t="shared" si="399"/>
        <v>175.329949238579</v>
      </c>
      <c r="P240">
        <f t="shared" si="400"/>
        <v>111.802030456853</v>
      </c>
      <c r="Q240">
        <v>4.25522437737024</v>
      </c>
      <c r="R240">
        <v>33.0439687820845</v>
      </c>
      <c r="S240">
        <v>40.9597406280486</v>
      </c>
      <c r="T240">
        <f t="shared" si="401"/>
        <v>0.970398046053616</v>
      </c>
      <c r="U240">
        <f t="shared" si="402"/>
        <v>5.30595917199988</v>
      </c>
      <c r="V240">
        <f t="shared" si="403"/>
        <v>2.72955904365011</v>
      </c>
      <c r="W240">
        <f t="shared" si="404"/>
        <v>3.00197208723453</v>
      </c>
      <c r="X240">
        <v>151.2</v>
      </c>
      <c r="Y240">
        <f t="shared" si="405"/>
        <v>10.7601124338624</v>
      </c>
      <c r="Z240">
        <f t="shared" si="406"/>
        <v>456.878306878307</v>
      </c>
      <c r="AA240">
        <f t="shared" si="407"/>
        <v>291.335978835979</v>
      </c>
      <c r="AB240">
        <v>7.43170449759887</v>
      </c>
      <c r="AC240">
        <v>70.4923095860377</v>
      </c>
      <c r="AD240">
        <v>89.7284566406211</v>
      </c>
      <c r="AE240">
        <f t="shared" si="408"/>
        <v>1.44786602284025</v>
      </c>
      <c r="AF240">
        <f t="shared" si="409"/>
        <v>6.48125035995132</v>
      </c>
      <c r="AG240">
        <f t="shared" si="410"/>
        <v>3.24686269822775</v>
      </c>
      <c r="AH240">
        <f t="shared" si="411"/>
        <v>3.72532636033977</v>
      </c>
    </row>
    <row r="241" spans="1:24">
      <c r="A241" s="1" t="s">
        <v>163</v>
      </c>
      <c r="B241" s="1">
        <v>2020</v>
      </c>
      <c r="C241" s="1"/>
      <c r="M241" s="2">
        <v>394</v>
      </c>
      <c r="X241" s="7">
        <v>153.8039</v>
      </c>
    </row>
    <row r="242" spans="1:34">
      <c r="A242" s="1" t="s">
        <v>167</v>
      </c>
      <c r="B242" s="1">
        <v>2011</v>
      </c>
      <c r="C242" s="1">
        <v>1857.661</v>
      </c>
      <c r="D242">
        <v>109299</v>
      </c>
      <c r="E242">
        <v>103115</v>
      </c>
      <c r="F242">
        <v>1075.78372192982</v>
      </c>
      <c r="G242">
        <v>97228.8771929825</v>
      </c>
      <c r="H242">
        <v>71289.701754386</v>
      </c>
      <c r="I242">
        <f t="shared" si="343"/>
        <v>1.72679783318117</v>
      </c>
      <c r="J242">
        <f t="shared" ref="J242:J250" si="412">D242/G242</f>
        <v>1.12414133697194</v>
      </c>
      <c r="K242">
        <f t="shared" ref="K242:K250" si="413">E242/H242</f>
        <v>1.44642209831739</v>
      </c>
      <c r="L242">
        <f t="shared" ref="L242:L250" si="414">AVERAGE(I242:K242)</f>
        <v>1.43245375615684</v>
      </c>
      <c r="M242" s="2">
        <v>606.6</v>
      </c>
      <c r="N242">
        <f t="shared" ref="N242:N250" si="415">C242/$M242</f>
        <v>3.0624151005605</v>
      </c>
      <c r="O242">
        <f t="shared" ref="O242:O250" si="416">D242/$M242</f>
        <v>180.182987141444</v>
      </c>
      <c r="P242">
        <f t="shared" ref="P242:P250" si="417">E242/$M242</f>
        <v>169.988460270359</v>
      </c>
      <c r="Q242">
        <v>1.86188110077612</v>
      </c>
      <c r="R242">
        <v>211.870055386791</v>
      </c>
      <c r="S242">
        <v>160.820245361298</v>
      </c>
      <c r="T242">
        <f t="shared" ref="T242:T250" si="418">N242/Q242</f>
        <v>1.64479627581156</v>
      </c>
      <c r="U242">
        <f t="shared" ref="U242:U250" si="419">O242/R242</f>
        <v>0.850441025337446</v>
      </c>
      <c r="V242">
        <f t="shared" ref="V242:V250" si="420">P242/S242</f>
        <v>1.05700908420121</v>
      </c>
      <c r="W242">
        <f t="shared" ref="W242:W250" si="421">AVERAGE(T242:V242)</f>
        <v>1.18408212845007</v>
      </c>
      <c r="X242">
        <v>440.629</v>
      </c>
      <c r="Y242">
        <f t="shared" ref="Y242:Y250" si="422">C242/$X242</f>
        <v>4.21592995467843</v>
      </c>
      <c r="Z242">
        <f t="shared" ref="Z242:Z250" si="423">D242/$X242</f>
        <v>248.052216263569</v>
      </c>
      <c r="AA242">
        <f t="shared" ref="AA242:AA250" si="424">E242/$X242</f>
        <v>234.017733739722</v>
      </c>
      <c r="AB242">
        <v>4.16631478580653</v>
      </c>
      <c r="AC242">
        <v>592.635349194472</v>
      </c>
      <c r="AD242">
        <v>501.680671453495</v>
      </c>
      <c r="AE242">
        <f t="shared" ref="AE242:AE250" si="425">Y242/AB242</f>
        <v>1.01190864623118</v>
      </c>
      <c r="AF242">
        <f t="shared" ref="AF242:AF250" si="426">Z242/AC242</f>
        <v>0.418557915252151</v>
      </c>
      <c r="AG242">
        <f t="shared" ref="AG242:AG250" si="427">AA242/AD242</f>
        <v>0.466467510222616</v>
      </c>
      <c r="AH242">
        <f t="shared" ref="AH242:AH250" si="428">AVERAGE(AE242:AG242)</f>
        <v>0.632311357235315</v>
      </c>
    </row>
    <row r="243" spans="1:34">
      <c r="A243" s="1" t="s">
        <v>167</v>
      </c>
      <c r="B243" s="1">
        <v>2012</v>
      </c>
      <c r="C243" s="1">
        <v>1745.385</v>
      </c>
      <c r="D243">
        <v>103187</v>
      </c>
      <c r="E243">
        <v>51609</v>
      </c>
      <c r="F243">
        <v>1134.46881754386</v>
      </c>
      <c r="G243">
        <v>90106.7894736842</v>
      </c>
      <c r="H243">
        <v>140930.631578947</v>
      </c>
      <c r="I243">
        <f t="shared" si="343"/>
        <v>1.53850416424735</v>
      </c>
      <c r="J243">
        <f t="shared" si="412"/>
        <v>1.14516342889052</v>
      </c>
      <c r="K243">
        <f t="shared" si="413"/>
        <v>0.366201438408295</v>
      </c>
      <c r="L243">
        <f t="shared" si="414"/>
        <v>1.01662301051539</v>
      </c>
      <c r="M243" s="2">
        <v>609.2</v>
      </c>
      <c r="N243">
        <f t="shared" si="415"/>
        <v>2.86504432042022</v>
      </c>
      <c r="O243">
        <f t="shared" si="416"/>
        <v>169.38115561392</v>
      </c>
      <c r="P243">
        <f t="shared" si="417"/>
        <v>84.7160210111622</v>
      </c>
      <c r="Q243">
        <v>1.9581467365227</v>
      </c>
      <c r="R243">
        <v>195.230062904204</v>
      </c>
      <c r="S243">
        <v>317.051546791206</v>
      </c>
      <c r="T243">
        <f t="shared" si="418"/>
        <v>1.46314076824907</v>
      </c>
      <c r="U243">
        <f t="shared" si="419"/>
        <v>0.86759771058944</v>
      </c>
      <c r="V243">
        <f t="shared" si="420"/>
        <v>0.267199519663444</v>
      </c>
      <c r="W243">
        <f t="shared" si="421"/>
        <v>0.865979332833983</v>
      </c>
      <c r="X243">
        <v>480.36762</v>
      </c>
      <c r="Y243">
        <f t="shared" si="422"/>
        <v>3.63343599220947</v>
      </c>
      <c r="Z243">
        <f t="shared" si="423"/>
        <v>214.8084002831</v>
      </c>
      <c r="AA243">
        <f t="shared" si="424"/>
        <v>107.436467095763</v>
      </c>
      <c r="AB243">
        <v>4.02494890271734</v>
      </c>
      <c r="AC243">
        <v>496.862341390914</v>
      </c>
      <c r="AD243">
        <v>1027.71691301842</v>
      </c>
      <c r="AE243">
        <f t="shared" si="425"/>
        <v>0.902728476815308</v>
      </c>
      <c r="AF243">
        <f t="shared" si="426"/>
        <v>0.432329807249562</v>
      </c>
      <c r="AG243">
        <f t="shared" si="427"/>
        <v>0.104538969569179</v>
      </c>
      <c r="AH243">
        <f t="shared" si="428"/>
        <v>0.479865751211349</v>
      </c>
    </row>
    <row r="244" spans="1:34">
      <c r="A244" s="1" t="s">
        <v>167</v>
      </c>
      <c r="B244" s="1">
        <v>2013</v>
      </c>
      <c r="C244" s="1">
        <v>1786.003</v>
      </c>
      <c r="D244">
        <v>81118</v>
      </c>
      <c r="E244">
        <v>47117</v>
      </c>
      <c r="F244">
        <v>1211.69344912281</v>
      </c>
      <c r="G244">
        <v>85260.0350877193</v>
      </c>
      <c r="H244">
        <v>108169.385964912</v>
      </c>
      <c r="I244">
        <f t="shared" si="343"/>
        <v>1.47397264654105</v>
      </c>
      <c r="J244">
        <f t="shared" si="412"/>
        <v>0.95141879682013</v>
      </c>
      <c r="K244">
        <f t="shared" si="413"/>
        <v>0.435585351434681</v>
      </c>
      <c r="L244">
        <f t="shared" si="414"/>
        <v>0.953658931598621</v>
      </c>
      <c r="M244" s="2">
        <v>613.3</v>
      </c>
      <c r="N244">
        <f t="shared" si="415"/>
        <v>2.91211968041741</v>
      </c>
      <c r="O244">
        <f t="shared" si="416"/>
        <v>132.264796999837</v>
      </c>
      <c r="P244">
        <f t="shared" si="417"/>
        <v>76.8253709440731</v>
      </c>
      <c r="Q244">
        <v>2.07405146424946</v>
      </c>
      <c r="R244">
        <v>186.233604680522</v>
      </c>
      <c r="S244">
        <v>273.216385782665</v>
      </c>
      <c r="T244">
        <f t="shared" si="418"/>
        <v>1.40407300909056</v>
      </c>
      <c r="U244">
        <f t="shared" si="419"/>
        <v>0.71020907975622</v>
      </c>
      <c r="V244">
        <f t="shared" si="420"/>
        <v>0.281188738823246</v>
      </c>
      <c r="W244">
        <f t="shared" si="421"/>
        <v>0.798490275890009</v>
      </c>
      <c r="X244">
        <v>523.01948</v>
      </c>
      <c r="Y244">
        <f t="shared" si="422"/>
        <v>3.41479250447804</v>
      </c>
      <c r="Z244">
        <f t="shared" si="423"/>
        <v>155.095561641413</v>
      </c>
      <c r="AA244">
        <f t="shared" si="424"/>
        <v>90.0865107356995</v>
      </c>
      <c r="AB244">
        <v>4.01137838193116</v>
      </c>
      <c r="AC244">
        <v>455.678771077918</v>
      </c>
      <c r="AD244">
        <v>822.501376806412</v>
      </c>
      <c r="AE244">
        <f t="shared" si="425"/>
        <v>0.851276588581026</v>
      </c>
      <c r="AF244">
        <f t="shared" si="426"/>
        <v>0.340361613235858</v>
      </c>
      <c r="AG244">
        <f t="shared" si="427"/>
        <v>0.109527489285775</v>
      </c>
      <c r="AH244">
        <f t="shared" si="428"/>
        <v>0.43372189703422</v>
      </c>
    </row>
    <row r="245" spans="1:34">
      <c r="A245" s="1" t="s">
        <v>167</v>
      </c>
      <c r="B245" s="1">
        <v>2014</v>
      </c>
      <c r="C245" s="1">
        <v>1865.133</v>
      </c>
      <c r="D245">
        <v>67842</v>
      </c>
      <c r="E245">
        <v>90082</v>
      </c>
      <c r="F245">
        <v>1217.28489298246</v>
      </c>
      <c r="G245">
        <v>81558.9649122807</v>
      </c>
      <c r="H245">
        <v>71303.1052631579</v>
      </c>
      <c r="I245">
        <f t="shared" si="343"/>
        <v>1.53220746495117</v>
      </c>
      <c r="J245">
        <f t="shared" si="412"/>
        <v>0.831815362945891</v>
      </c>
      <c r="K245">
        <f t="shared" si="413"/>
        <v>1.26336713762374</v>
      </c>
      <c r="L245">
        <f t="shared" si="414"/>
        <v>1.20912998850693</v>
      </c>
      <c r="M245" s="2">
        <v>621.6</v>
      </c>
      <c r="N245">
        <f t="shared" si="415"/>
        <v>3.00053571428571</v>
      </c>
      <c r="O245">
        <f t="shared" si="416"/>
        <v>109.140926640927</v>
      </c>
      <c r="P245">
        <f t="shared" si="417"/>
        <v>144.919562419562</v>
      </c>
      <c r="Q245">
        <v>2.04139047146826</v>
      </c>
      <c r="R245">
        <v>177.27208249297</v>
      </c>
      <c r="S245">
        <v>138.902953934055</v>
      </c>
      <c r="T245">
        <f t="shared" si="418"/>
        <v>1.46984898588637</v>
      </c>
      <c r="U245">
        <f t="shared" si="419"/>
        <v>0.615669004989857</v>
      </c>
      <c r="V245">
        <f t="shared" si="420"/>
        <v>1.04331519463844</v>
      </c>
      <c r="W245">
        <f t="shared" si="421"/>
        <v>1.04294439517155</v>
      </c>
      <c r="X245">
        <v>577.05966</v>
      </c>
      <c r="Y245">
        <f t="shared" si="422"/>
        <v>3.23213201213892</v>
      </c>
      <c r="Z245">
        <f t="shared" si="423"/>
        <v>117.564967199405</v>
      </c>
      <c r="AA245">
        <f t="shared" si="424"/>
        <v>156.105176369459</v>
      </c>
      <c r="AB245">
        <v>3.74912398912536</v>
      </c>
      <c r="AC245">
        <v>424.352999349216</v>
      </c>
      <c r="AD245">
        <v>358.090523000227</v>
      </c>
      <c r="AE245">
        <f t="shared" si="425"/>
        <v>0.862103259725201</v>
      </c>
      <c r="AF245">
        <f t="shared" si="426"/>
        <v>0.277045213253357</v>
      </c>
      <c r="AG245">
        <f t="shared" si="427"/>
        <v>0.435937748537847</v>
      </c>
      <c r="AH245">
        <f t="shared" si="428"/>
        <v>0.525028740505468</v>
      </c>
    </row>
    <row r="246" spans="1:34">
      <c r="A246" s="1" t="s">
        <v>167</v>
      </c>
      <c r="B246" s="1">
        <v>2015</v>
      </c>
      <c r="C246" s="1">
        <v>1848.257</v>
      </c>
      <c r="D246">
        <v>70327</v>
      </c>
      <c r="E246">
        <v>92900</v>
      </c>
      <c r="F246">
        <v>1207.20128596491</v>
      </c>
      <c r="G246">
        <v>69593.4210526316</v>
      </c>
      <c r="H246">
        <v>93071.2456140351</v>
      </c>
      <c r="I246">
        <f t="shared" si="343"/>
        <v>1.53102636775498</v>
      </c>
      <c r="J246">
        <f t="shared" si="412"/>
        <v>1.01054092378666</v>
      </c>
      <c r="K246">
        <f t="shared" si="413"/>
        <v>0.998160058857005</v>
      </c>
      <c r="L246">
        <f t="shared" si="414"/>
        <v>1.17990911679955</v>
      </c>
      <c r="M246" s="2">
        <v>625.73</v>
      </c>
      <c r="N246">
        <f t="shared" si="415"/>
        <v>2.95376120691033</v>
      </c>
      <c r="O246">
        <f t="shared" si="416"/>
        <v>112.391926230163</v>
      </c>
      <c r="P246">
        <f t="shared" si="417"/>
        <v>148.466591021687</v>
      </c>
      <c r="Q246">
        <v>2.04756505260844</v>
      </c>
      <c r="R246">
        <v>151.355038626027</v>
      </c>
      <c r="S246">
        <v>230.704973155184</v>
      </c>
      <c r="T246">
        <f t="shared" si="418"/>
        <v>1.44257258305296</v>
      </c>
      <c r="U246">
        <f t="shared" si="419"/>
        <v>0.742571421806874</v>
      </c>
      <c r="V246">
        <f t="shared" si="420"/>
        <v>0.643534419701566</v>
      </c>
      <c r="W246">
        <f t="shared" si="421"/>
        <v>0.942892808187134</v>
      </c>
      <c r="X246">
        <v>610.0232</v>
      </c>
      <c r="Y246">
        <f t="shared" si="422"/>
        <v>3.02981427591606</v>
      </c>
      <c r="Z246">
        <f t="shared" si="423"/>
        <v>115.285779294951</v>
      </c>
      <c r="AA246">
        <f t="shared" si="424"/>
        <v>152.289289981102</v>
      </c>
      <c r="AB246">
        <v>3.59418405508056</v>
      </c>
      <c r="AC246">
        <v>361.637788425244</v>
      </c>
      <c r="AD246">
        <v>570.876932663049</v>
      </c>
      <c r="AE246">
        <f t="shared" si="425"/>
        <v>0.84297693982401</v>
      </c>
      <c r="AF246">
        <f t="shared" si="426"/>
        <v>0.318787977874117</v>
      </c>
      <c r="AG246">
        <f t="shared" si="427"/>
        <v>0.26676378264348</v>
      </c>
      <c r="AH246">
        <f t="shared" si="428"/>
        <v>0.476176233447202</v>
      </c>
    </row>
    <row r="247" spans="1:34">
      <c r="A247" s="1" t="s">
        <v>167</v>
      </c>
      <c r="B247" s="1">
        <v>2016</v>
      </c>
      <c r="C247" s="1">
        <v>2417.89</v>
      </c>
      <c r="D247">
        <v>28458</v>
      </c>
      <c r="E247">
        <v>54677</v>
      </c>
      <c r="F247">
        <v>1255.50161403509</v>
      </c>
      <c r="G247">
        <v>39089.0350877193</v>
      </c>
      <c r="H247">
        <v>43726.3333333333</v>
      </c>
      <c r="I247">
        <f t="shared" si="343"/>
        <v>1.92583583562994</v>
      </c>
      <c r="J247">
        <f t="shared" si="412"/>
        <v>0.728030250328198</v>
      </c>
      <c r="K247">
        <f t="shared" si="413"/>
        <v>1.25043642656218</v>
      </c>
      <c r="L247">
        <f t="shared" si="414"/>
        <v>1.3014341708401</v>
      </c>
      <c r="M247" s="2">
        <v>633</v>
      </c>
      <c r="N247">
        <f t="shared" si="415"/>
        <v>3.81973143759874</v>
      </c>
      <c r="O247">
        <f t="shared" si="416"/>
        <v>44.957345971564</v>
      </c>
      <c r="P247">
        <f t="shared" si="417"/>
        <v>86.3775671406003</v>
      </c>
      <c r="Q247">
        <v>2.11113558376918</v>
      </c>
      <c r="R247">
        <v>87.6040161472796</v>
      </c>
      <c r="S247">
        <v>90.5528392530271</v>
      </c>
      <c r="T247">
        <f t="shared" si="418"/>
        <v>1.80932549617636</v>
      </c>
      <c r="U247">
        <f t="shared" si="419"/>
        <v>0.513188184157926</v>
      </c>
      <c r="V247">
        <f t="shared" si="420"/>
        <v>0.953891317523904</v>
      </c>
      <c r="W247">
        <f t="shared" si="421"/>
        <v>1.09213499928606</v>
      </c>
      <c r="X247">
        <v>653.61165</v>
      </c>
      <c r="Y247">
        <f t="shared" si="422"/>
        <v>3.6992761680426</v>
      </c>
      <c r="Z247">
        <f t="shared" si="423"/>
        <v>43.5396156111966</v>
      </c>
      <c r="AA247">
        <f t="shared" si="424"/>
        <v>83.6536496863237</v>
      </c>
      <c r="AB247">
        <v>3.55191905456205</v>
      </c>
      <c r="AC247">
        <v>196.988219727374</v>
      </c>
      <c r="AD247">
        <v>221.459599460646</v>
      </c>
      <c r="AE247">
        <f t="shared" si="425"/>
        <v>1.04148661926608</v>
      </c>
      <c r="AF247">
        <f t="shared" si="426"/>
        <v>0.22102649423125</v>
      </c>
      <c r="AG247">
        <f t="shared" si="427"/>
        <v>0.377737744898204</v>
      </c>
      <c r="AH247">
        <f t="shared" si="428"/>
        <v>0.546750286131844</v>
      </c>
    </row>
    <row r="248" spans="1:34">
      <c r="A248" s="1" t="s">
        <v>167</v>
      </c>
      <c r="B248" s="1">
        <v>2017</v>
      </c>
      <c r="C248" s="1">
        <v>2488.832</v>
      </c>
      <c r="D248">
        <v>16545</v>
      </c>
      <c r="E248">
        <v>25060</v>
      </c>
      <c r="F248">
        <v>2167.51248070176</v>
      </c>
      <c r="G248">
        <v>24510.3859649123</v>
      </c>
      <c r="H248">
        <v>26620.8245614035</v>
      </c>
      <c r="I248">
        <f t="shared" si="343"/>
        <v>1.14824344595894</v>
      </c>
      <c r="J248">
        <f t="shared" si="412"/>
        <v>0.67501997005208</v>
      </c>
      <c r="K248">
        <f t="shared" si="413"/>
        <v>0.941368286402876</v>
      </c>
      <c r="L248">
        <f t="shared" si="414"/>
        <v>0.921543900804633</v>
      </c>
      <c r="M248" s="2">
        <v>644</v>
      </c>
      <c r="N248">
        <f t="shared" si="415"/>
        <v>3.86464596273292</v>
      </c>
      <c r="O248">
        <f t="shared" si="416"/>
        <v>25.6909937888199</v>
      </c>
      <c r="P248">
        <f t="shared" si="417"/>
        <v>38.9130434782609</v>
      </c>
      <c r="Q248">
        <v>3.85032885480357</v>
      </c>
      <c r="R248">
        <v>53.7290690195421</v>
      </c>
      <c r="S248">
        <v>53.7571146545848</v>
      </c>
      <c r="T248">
        <f t="shared" si="418"/>
        <v>1.00371841171735</v>
      </c>
      <c r="U248">
        <f t="shared" si="419"/>
        <v>0.478158178759353</v>
      </c>
      <c r="V248">
        <f t="shared" si="420"/>
        <v>0.723867784353677</v>
      </c>
      <c r="W248">
        <f t="shared" si="421"/>
        <v>0.735248124943459</v>
      </c>
      <c r="X248">
        <v>715.163</v>
      </c>
      <c r="Y248">
        <f t="shared" si="422"/>
        <v>3.48009055278307</v>
      </c>
      <c r="Z248">
        <f t="shared" si="423"/>
        <v>23.1345861013503</v>
      </c>
      <c r="AA248">
        <f t="shared" si="424"/>
        <v>35.0409626896246</v>
      </c>
      <c r="AB248">
        <v>6.88033091006649</v>
      </c>
      <c r="AC248">
        <v>109.787945817379</v>
      </c>
      <c r="AD248">
        <v>122.596740234823</v>
      </c>
      <c r="AE248">
        <f t="shared" si="425"/>
        <v>0.505802787434455</v>
      </c>
      <c r="AF248">
        <f t="shared" si="426"/>
        <v>0.210720639038391</v>
      </c>
      <c r="AG248">
        <f t="shared" si="427"/>
        <v>0.285822955997906</v>
      </c>
      <c r="AH248">
        <f t="shared" si="428"/>
        <v>0.334115460823584</v>
      </c>
    </row>
    <row r="249" spans="1:34">
      <c r="A249" s="1" t="s">
        <v>167</v>
      </c>
      <c r="B249" s="1">
        <v>2018</v>
      </c>
      <c r="C249" s="1">
        <v>2640.741</v>
      </c>
      <c r="D249">
        <v>12366</v>
      </c>
      <c r="E249">
        <v>14785</v>
      </c>
      <c r="F249">
        <v>2333.65008421053</v>
      </c>
      <c r="G249">
        <v>18784.3333333333</v>
      </c>
      <c r="H249">
        <v>23460.8070175439</v>
      </c>
      <c r="I249">
        <f t="shared" si="343"/>
        <v>1.13159252874595</v>
      </c>
      <c r="J249">
        <f t="shared" si="412"/>
        <v>0.658314552907565</v>
      </c>
      <c r="K249">
        <f t="shared" si="413"/>
        <v>0.630199975173227</v>
      </c>
      <c r="L249">
        <f t="shared" si="414"/>
        <v>0.806702352275582</v>
      </c>
      <c r="M249" s="2">
        <v>656</v>
      </c>
      <c r="N249">
        <f t="shared" si="415"/>
        <v>4.02551981707317</v>
      </c>
      <c r="O249">
        <f t="shared" si="416"/>
        <v>18.8506097560976</v>
      </c>
      <c r="P249">
        <f t="shared" si="417"/>
        <v>22.5381097560976</v>
      </c>
      <c r="Q249">
        <v>4.13949989191831</v>
      </c>
      <c r="R249">
        <v>40.8039000418815</v>
      </c>
      <c r="S249">
        <v>45.646221660073</v>
      </c>
      <c r="T249">
        <f t="shared" si="418"/>
        <v>0.972465254784119</v>
      </c>
      <c r="U249">
        <f t="shared" si="419"/>
        <v>0.461980588540535</v>
      </c>
      <c r="V249">
        <f t="shared" si="420"/>
        <v>0.493756305263087</v>
      </c>
      <c r="W249">
        <f t="shared" si="421"/>
        <v>0.642734049529247</v>
      </c>
      <c r="X249">
        <v>785.656</v>
      </c>
      <c r="Y249">
        <f t="shared" si="422"/>
        <v>3.36119243027483</v>
      </c>
      <c r="Z249">
        <f t="shared" si="423"/>
        <v>15.7397130550775</v>
      </c>
      <c r="AA249">
        <f t="shared" si="424"/>
        <v>18.8186687303349</v>
      </c>
      <c r="AB249">
        <v>6.99408128608981</v>
      </c>
      <c r="AC249">
        <v>80.5912957990599</v>
      </c>
      <c r="AD249">
        <v>97.1179593190069</v>
      </c>
      <c r="AE249">
        <f t="shared" si="425"/>
        <v>0.480576689458806</v>
      </c>
      <c r="AF249">
        <f t="shared" si="426"/>
        <v>0.195302890951421</v>
      </c>
      <c r="AG249">
        <f t="shared" si="427"/>
        <v>0.193771253661957</v>
      </c>
      <c r="AH249">
        <f t="shared" si="428"/>
        <v>0.289883611357395</v>
      </c>
    </row>
    <row r="250" spans="1:34">
      <c r="A250" s="1" t="s">
        <v>167</v>
      </c>
      <c r="B250" s="1">
        <v>2019</v>
      </c>
      <c r="C250" s="1">
        <v>3686.307</v>
      </c>
      <c r="D250">
        <v>10355</v>
      </c>
      <c r="E250">
        <v>14121</v>
      </c>
      <c r="F250" s="4">
        <v>2428.92643508772</v>
      </c>
      <c r="G250">
        <v>16248.1052631579</v>
      </c>
      <c r="H250">
        <v>21476.7894736842</v>
      </c>
      <c r="I250">
        <f t="shared" si="343"/>
        <v>1.51766926603805</v>
      </c>
      <c r="J250">
        <f t="shared" si="412"/>
        <v>0.637305078486884</v>
      </c>
      <c r="K250">
        <f t="shared" si="413"/>
        <v>0.657500508504898</v>
      </c>
      <c r="L250">
        <f t="shared" si="414"/>
        <v>0.937491617676611</v>
      </c>
      <c r="M250" s="2">
        <v>797</v>
      </c>
      <c r="N250">
        <f t="shared" si="415"/>
        <v>4.62522835633626</v>
      </c>
      <c r="O250">
        <f t="shared" si="416"/>
        <v>12.9924717691343</v>
      </c>
      <c r="P250">
        <f t="shared" si="417"/>
        <v>17.7176913425345</v>
      </c>
      <c r="Q250">
        <v>4.25522437737024</v>
      </c>
      <c r="R250">
        <v>33.0439687820845</v>
      </c>
      <c r="S250">
        <v>40.9597406280486</v>
      </c>
      <c r="T250">
        <f t="shared" si="418"/>
        <v>1.08695287161207</v>
      </c>
      <c r="U250">
        <f t="shared" si="419"/>
        <v>0.393187387835156</v>
      </c>
      <c r="V250">
        <f t="shared" si="420"/>
        <v>0.432563562924559</v>
      </c>
      <c r="W250">
        <f t="shared" si="421"/>
        <v>0.637567940790595</v>
      </c>
      <c r="X250">
        <v>944.3</v>
      </c>
      <c r="Y250">
        <f t="shared" si="422"/>
        <v>3.90374563168485</v>
      </c>
      <c r="Z250">
        <f t="shared" si="423"/>
        <v>10.9657947686117</v>
      </c>
      <c r="AA250">
        <f t="shared" si="424"/>
        <v>14.9539341311024</v>
      </c>
      <c r="AB250">
        <v>7.43170449759887</v>
      </c>
      <c r="AC250">
        <v>70.4923095860377</v>
      </c>
      <c r="AD250">
        <v>89.7284566406211</v>
      </c>
      <c r="AE250">
        <f t="shared" si="425"/>
        <v>0.525282676799935</v>
      </c>
      <c r="AF250">
        <f t="shared" si="426"/>
        <v>0.155560157313723</v>
      </c>
      <c r="AG250">
        <f t="shared" si="427"/>
        <v>0.166657654560979</v>
      </c>
      <c r="AH250">
        <f t="shared" si="428"/>
        <v>0.282500162891545</v>
      </c>
    </row>
    <row r="251" spans="1:24">
      <c r="A251" s="1" t="s">
        <v>167</v>
      </c>
      <c r="B251" s="1">
        <v>2020</v>
      </c>
      <c r="C251" s="1"/>
      <c r="M251" s="2">
        <v>938</v>
      </c>
      <c r="X251" s="7">
        <v>1014.091</v>
      </c>
    </row>
    <row r="252" spans="1:34">
      <c r="A252" s="1" t="s">
        <v>172</v>
      </c>
      <c r="B252" s="1">
        <v>2011</v>
      </c>
      <c r="C252" s="1">
        <v>2061.716</v>
      </c>
      <c r="D252">
        <v>75777</v>
      </c>
      <c r="E252">
        <v>26845</v>
      </c>
      <c r="F252">
        <v>1075.78372192982</v>
      </c>
      <c r="G252">
        <v>97228.8771929825</v>
      </c>
      <c r="H252">
        <v>71289.701754386</v>
      </c>
      <c r="I252">
        <f t="shared" si="343"/>
        <v>1.91647815259886</v>
      </c>
      <c r="J252">
        <f t="shared" ref="J252:J260" si="429">D252/G252</f>
        <v>0.779367222863181</v>
      </c>
      <c r="K252">
        <f t="shared" ref="K252:K260" si="430">E252/H252</f>
        <v>0.376562102791353</v>
      </c>
      <c r="L252">
        <f t="shared" ref="L252:L260" si="431">AVERAGE(I252:K252)</f>
        <v>1.02413582608447</v>
      </c>
      <c r="M252" s="2">
        <v>766.4</v>
      </c>
      <c r="N252">
        <f t="shared" ref="N252:N260" si="432">C252/$M252</f>
        <v>2.69013048016701</v>
      </c>
      <c r="O252">
        <f t="shared" ref="O252:O260" si="433">D252/$M252</f>
        <v>98.8739561586639</v>
      </c>
      <c r="P252">
        <f t="shared" ref="P252:P260" si="434">E252/$M252</f>
        <v>35.0274008350731</v>
      </c>
      <c r="Q252">
        <v>1.86188110077612</v>
      </c>
      <c r="R252">
        <v>211.870055386791</v>
      </c>
      <c r="S252">
        <v>160.820245361298</v>
      </c>
      <c r="T252">
        <f t="shared" ref="T252:T260" si="435">N252/Q252</f>
        <v>1.44484547323974</v>
      </c>
      <c r="U252">
        <f t="shared" ref="U252:U260" si="436">O252/R252</f>
        <v>0.46667263091124</v>
      </c>
      <c r="V252">
        <f t="shared" ref="V252:V260" si="437">P252/S252</f>
        <v>0.217804672268598</v>
      </c>
      <c r="W252">
        <f t="shared" ref="W252:W260" si="438">AVERAGE(T252:V252)</f>
        <v>0.709774258806527</v>
      </c>
      <c r="X252">
        <v>661.56</v>
      </c>
      <c r="Y252">
        <f t="shared" ref="Y252:Y260" si="439">C252/$X252</f>
        <v>3.11644597617752</v>
      </c>
      <c r="Z252">
        <f t="shared" ref="Z252:Z260" si="440">D252/$X252</f>
        <v>114.542898603301</v>
      </c>
      <c r="AA252">
        <f t="shared" ref="AA252:AA260" si="441">E252/$X252</f>
        <v>40.5783300078602</v>
      </c>
      <c r="AB252">
        <v>4.16631478580653</v>
      </c>
      <c r="AC252">
        <v>592.635349194472</v>
      </c>
      <c r="AD252">
        <v>501.680671453495</v>
      </c>
      <c r="AE252">
        <f t="shared" ref="AE252:AE260" si="442">Y252/AB252</f>
        <v>0.748010204796426</v>
      </c>
      <c r="AF252">
        <f t="shared" ref="AF252:AF260" si="443">Z252/AC252</f>
        <v>0.193277196102108</v>
      </c>
      <c r="AG252">
        <f t="shared" ref="AG252:AG260" si="444">AA252/AD252</f>
        <v>0.0808847785390945</v>
      </c>
      <c r="AH252">
        <f t="shared" ref="AH252:AH260" si="445">AVERAGE(AE252:AG252)</f>
        <v>0.340724059812543</v>
      </c>
    </row>
    <row r="253" spans="1:34">
      <c r="A253" s="1" t="s">
        <v>172</v>
      </c>
      <c r="B253" s="1">
        <v>2012</v>
      </c>
      <c r="C253" s="1">
        <v>2277.166</v>
      </c>
      <c r="D253">
        <v>72562</v>
      </c>
      <c r="E253">
        <v>26308</v>
      </c>
      <c r="F253">
        <v>1134.46881754386</v>
      </c>
      <c r="G253">
        <v>90106.7894736842</v>
      </c>
      <c r="H253">
        <v>140930.631578947</v>
      </c>
      <c r="I253">
        <f t="shared" si="343"/>
        <v>2.00725305516118</v>
      </c>
      <c r="J253">
        <f t="shared" si="429"/>
        <v>0.805288929101084</v>
      </c>
      <c r="K253">
        <f t="shared" si="430"/>
        <v>0.186673398857669</v>
      </c>
      <c r="L253">
        <f t="shared" si="431"/>
        <v>0.999738461039977</v>
      </c>
      <c r="M253" s="2">
        <v>769.6</v>
      </c>
      <c r="N253">
        <f t="shared" si="432"/>
        <v>2.95889553014553</v>
      </c>
      <c r="O253">
        <f t="shared" si="433"/>
        <v>94.285343035343</v>
      </c>
      <c r="P253">
        <f t="shared" si="434"/>
        <v>34.1839916839917</v>
      </c>
      <c r="Q253">
        <v>1.9581467365227</v>
      </c>
      <c r="R253">
        <v>195.230062904204</v>
      </c>
      <c r="S253">
        <v>317.051546791206</v>
      </c>
      <c r="T253">
        <f t="shared" si="435"/>
        <v>1.51106935703908</v>
      </c>
      <c r="U253">
        <f t="shared" si="436"/>
        <v>0.482944796681273</v>
      </c>
      <c r="V253">
        <f t="shared" si="437"/>
        <v>0.107818403757871</v>
      </c>
      <c r="W253">
        <f t="shared" si="438"/>
        <v>0.700610852492742</v>
      </c>
      <c r="X253">
        <v>730.211</v>
      </c>
      <c r="Y253">
        <f t="shared" si="439"/>
        <v>3.11850410360841</v>
      </c>
      <c r="Z253">
        <f t="shared" si="440"/>
        <v>99.3712776170175</v>
      </c>
      <c r="AA253">
        <f t="shared" si="441"/>
        <v>36.0279426083694</v>
      </c>
      <c r="AB253">
        <v>4.02494890271734</v>
      </c>
      <c r="AC253">
        <v>496.862341390914</v>
      </c>
      <c r="AD253">
        <v>1027.71691301842</v>
      </c>
      <c r="AE253">
        <f t="shared" si="442"/>
        <v>0.774793464210946</v>
      </c>
      <c r="AF253">
        <f t="shared" si="443"/>
        <v>0.199997603639749</v>
      </c>
      <c r="AG253">
        <f t="shared" si="444"/>
        <v>0.0350562904550774</v>
      </c>
      <c r="AH253">
        <f t="shared" si="445"/>
        <v>0.336615786101924</v>
      </c>
    </row>
    <row r="254" spans="1:34">
      <c r="A254" s="1" t="s">
        <v>172</v>
      </c>
      <c r="B254" s="1">
        <v>2013</v>
      </c>
      <c r="C254" s="1">
        <v>2171.732</v>
      </c>
      <c r="D254">
        <v>69337</v>
      </c>
      <c r="E254">
        <v>27803</v>
      </c>
      <c r="F254">
        <v>1211.69344912281</v>
      </c>
      <c r="G254">
        <v>85260.0350877193</v>
      </c>
      <c r="H254">
        <v>108169.385964912</v>
      </c>
      <c r="I254">
        <f t="shared" si="343"/>
        <v>1.79231141471649</v>
      </c>
      <c r="J254">
        <f t="shared" si="429"/>
        <v>0.813241513783838</v>
      </c>
      <c r="K254">
        <f t="shared" si="430"/>
        <v>0.2570320590432</v>
      </c>
      <c r="L254">
        <f t="shared" si="431"/>
        <v>0.954194995847842</v>
      </c>
      <c r="M254" s="2">
        <v>773.7</v>
      </c>
      <c r="N254">
        <f t="shared" si="432"/>
        <v>2.80694325966137</v>
      </c>
      <c r="O254">
        <f t="shared" si="433"/>
        <v>89.6174227736849</v>
      </c>
      <c r="P254">
        <f t="shared" si="434"/>
        <v>35.935116970402</v>
      </c>
      <c r="Q254">
        <v>2.07405146424946</v>
      </c>
      <c r="R254">
        <v>186.233604680522</v>
      </c>
      <c r="S254">
        <v>273.216385782665</v>
      </c>
      <c r="T254">
        <f t="shared" si="435"/>
        <v>1.3533623962784</v>
      </c>
      <c r="U254">
        <f t="shared" si="436"/>
        <v>0.481209730797087</v>
      </c>
      <c r="V254">
        <f t="shared" si="437"/>
        <v>0.131526214533074</v>
      </c>
      <c r="W254">
        <f t="shared" si="438"/>
        <v>0.65536611386952</v>
      </c>
      <c r="X254">
        <v>800.66</v>
      </c>
      <c r="Y254">
        <f t="shared" si="439"/>
        <v>2.7124272475208</v>
      </c>
      <c r="Z254">
        <f t="shared" si="440"/>
        <v>86.5998051607424</v>
      </c>
      <c r="AA254">
        <f t="shared" si="441"/>
        <v>34.7251017910224</v>
      </c>
      <c r="AB254">
        <v>4.01137838193116</v>
      </c>
      <c r="AC254">
        <v>455.678771077918</v>
      </c>
      <c r="AD254">
        <v>822.501376806412</v>
      </c>
      <c r="AE254">
        <f t="shared" si="442"/>
        <v>0.676183343794902</v>
      </c>
      <c r="AF254">
        <f t="shared" si="443"/>
        <v>0.190045731022072</v>
      </c>
      <c r="AG254">
        <f t="shared" si="444"/>
        <v>0.0422188980714563</v>
      </c>
      <c r="AH254">
        <f t="shared" si="445"/>
        <v>0.30281599096281</v>
      </c>
    </row>
    <row r="255" spans="1:34">
      <c r="A255" s="1" t="s">
        <v>172</v>
      </c>
      <c r="B255" s="1">
        <v>2014</v>
      </c>
      <c r="C255" s="1">
        <v>2135.17</v>
      </c>
      <c r="D255">
        <v>64029</v>
      </c>
      <c r="E255">
        <v>32196</v>
      </c>
      <c r="F255">
        <v>1217.28489298246</v>
      </c>
      <c r="G255">
        <v>81558.9649122807</v>
      </c>
      <c r="H255">
        <v>71303.1052631579</v>
      </c>
      <c r="I255">
        <f t="shared" si="343"/>
        <v>1.75404296258754</v>
      </c>
      <c r="J255">
        <f t="shared" si="429"/>
        <v>0.78506391135377</v>
      </c>
      <c r="K255">
        <f t="shared" si="430"/>
        <v>0.451537136863457</v>
      </c>
      <c r="L255">
        <f t="shared" si="431"/>
        <v>0.996881336934921</v>
      </c>
      <c r="M255" s="2">
        <v>780.6</v>
      </c>
      <c r="N255">
        <f t="shared" si="432"/>
        <v>2.73529336407891</v>
      </c>
      <c r="O255">
        <f t="shared" si="433"/>
        <v>82.0253651037663</v>
      </c>
      <c r="P255">
        <f t="shared" si="434"/>
        <v>41.2451960030746</v>
      </c>
      <c r="Q255">
        <v>2.04139047146826</v>
      </c>
      <c r="R255">
        <v>177.27208249297</v>
      </c>
      <c r="S255">
        <v>138.902953934055</v>
      </c>
      <c r="T255">
        <f t="shared" si="435"/>
        <v>1.33991678824266</v>
      </c>
      <c r="U255">
        <f t="shared" si="436"/>
        <v>0.462708870738398</v>
      </c>
      <c r="V255">
        <f t="shared" si="437"/>
        <v>0.296935341077455</v>
      </c>
      <c r="W255">
        <f t="shared" si="438"/>
        <v>0.69985366668617</v>
      </c>
      <c r="X255">
        <v>869.21</v>
      </c>
      <c r="Y255">
        <f t="shared" si="439"/>
        <v>2.45644895939991</v>
      </c>
      <c r="Z255">
        <f t="shared" si="440"/>
        <v>73.6634415158592</v>
      </c>
      <c r="AA255">
        <f t="shared" si="441"/>
        <v>37.0405310569368</v>
      </c>
      <c r="AB255">
        <v>3.74912398912536</v>
      </c>
      <c r="AC255">
        <v>424.352999349216</v>
      </c>
      <c r="AD255">
        <v>358.090523000227</v>
      </c>
      <c r="AE255">
        <f t="shared" si="442"/>
        <v>0.655206113888217</v>
      </c>
      <c r="AF255">
        <f t="shared" si="443"/>
        <v>0.173590010271705</v>
      </c>
      <c r="AG255">
        <f t="shared" si="444"/>
        <v>0.103439015214913</v>
      </c>
      <c r="AH255">
        <f t="shared" si="445"/>
        <v>0.310745046458279</v>
      </c>
    </row>
    <row r="256" spans="1:34">
      <c r="A256" s="1" t="s">
        <v>172</v>
      </c>
      <c r="B256" s="1">
        <v>2015</v>
      </c>
      <c r="C256" s="1">
        <v>2266.32</v>
      </c>
      <c r="D256">
        <v>64029</v>
      </c>
      <c r="E256">
        <v>28767</v>
      </c>
      <c r="F256">
        <v>1207.20128596491</v>
      </c>
      <c r="G256">
        <v>69593.4210526316</v>
      </c>
      <c r="H256">
        <v>93071.2456140351</v>
      </c>
      <c r="I256">
        <f t="shared" si="343"/>
        <v>1.877333984273</v>
      </c>
      <c r="J256">
        <f t="shared" si="429"/>
        <v>0.920043863795353</v>
      </c>
      <c r="K256">
        <f t="shared" si="430"/>
        <v>0.309085795620446</v>
      </c>
      <c r="L256">
        <f t="shared" si="431"/>
        <v>1.0354878812296</v>
      </c>
      <c r="M256" s="2">
        <v>783.09</v>
      </c>
      <c r="N256">
        <f t="shared" si="432"/>
        <v>2.89407347814427</v>
      </c>
      <c r="O256">
        <f t="shared" si="433"/>
        <v>81.7645481362295</v>
      </c>
      <c r="P256">
        <f t="shared" si="434"/>
        <v>36.7352411600199</v>
      </c>
      <c r="Q256">
        <v>2.04756505260844</v>
      </c>
      <c r="R256">
        <v>151.355038626027</v>
      </c>
      <c r="S256">
        <v>230.704973155184</v>
      </c>
      <c r="T256">
        <f t="shared" si="435"/>
        <v>1.41342199333665</v>
      </c>
      <c r="U256">
        <f t="shared" si="436"/>
        <v>0.540216889232582</v>
      </c>
      <c r="V256">
        <f t="shared" si="437"/>
        <v>0.159230382672808</v>
      </c>
      <c r="W256">
        <f t="shared" si="438"/>
        <v>0.704289755080679</v>
      </c>
      <c r="X256">
        <v>930.007</v>
      </c>
      <c r="Y256">
        <f t="shared" si="439"/>
        <v>2.43688488366217</v>
      </c>
      <c r="Z256">
        <f t="shared" si="440"/>
        <v>68.8478688870084</v>
      </c>
      <c r="AA256">
        <f t="shared" si="441"/>
        <v>30.9320252428208</v>
      </c>
      <c r="AB256">
        <v>3.59418405508056</v>
      </c>
      <c r="AC256">
        <v>361.637788425244</v>
      </c>
      <c r="AD256">
        <v>570.876932663049</v>
      </c>
      <c r="AE256">
        <f t="shared" si="442"/>
        <v>0.678007816605136</v>
      </c>
      <c r="AF256">
        <f t="shared" si="443"/>
        <v>0.19037797235407</v>
      </c>
      <c r="AG256">
        <f t="shared" si="444"/>
        <v>0.054183351039475</v>
      </c>
      <c r="AH256">
        <f t="shared" si="445"/>
        <v>0.307523046666227</v>
      </c>
    </row>
    <row r="257" spans="1:34">
      <c r="A257" s="1" t="s">
        <v>172</v>
      </c>
      <c r="B257" s="1">
        <v>2016</v>
      </c>
      <c r="C257" s="1">
        <v>2279.956</v>
      </c>
      <c r="D257">
        <v>12908</v>
      </c>
      <c r="E257">
        <v>9033</v>
      </c>
      <c r="F257">
        <v>1255.50161403509</v>
      </c>
      <c r="G257">
        <v>39089.0350877193</v>
      </c>
      <c r="H257">
        <v>43726.3333333333</v>
      </c>
      <c r="I257">
        <f t="shared" si="343"/>
        <v>1.81597217758438</v>
      </c>
      <c r="J257">
        <f t="shared" si="429"/>
        <v>0.330220481806043</v>
      </c>
      <c r="K257">
        <f t="shared" si="430"/>
        <v>0.206580321545369</v>
      </c>
      <c r="L257">
        <f t="shared" si="431"/>
        <v>0.78425766031193</v>
      </c>
      <c r="M257" s="2">
        <v>791</v>
      </c>
      <c r="N257">
        <f t="shared" si="432"/>
        <v>2.88237168141593</v>
      </c>
      <c r="O257">
        <f t="shared" si="433"/>
        <v>16.3185840707965</v>
      </c>
      <c r="P257">
        <f t="shared" si="434"/>
        <v>11.4197218710493</v>
      </c>
      <c r="Q257">
        <v>2.11113558376918</v>
      </c>
      <c r="R257">
        <v>87.6040161472796</v>
      </c>
      <c r="S257">
        <v>90.5528392530271</v>
      </c>
      <c r="T257">
        <f t="shared" si="435"/>
        <v>1.36531812716159</v>
      </c>
      <c r="U257">
        <f t="shared" si="436"/>
        <v>0.18627666616747</v>
      </c>
      <c r="V257">
        <f t="shared" si="437"/>
        <v>0.126111140912322</v>
      </c>
      <c r="W257">
        <f t="shared" si="438"/>
        <v>0.559235311413794</v>
      </c>
      <c r="X257">
        <v>1001.129</v>
      </c>
      <c r="Y257">
        <f t="shared" si="439"/>
        <v>2.27738483252408</v>
      </c>
      <c r="Z257">
        <f t="shared" si="440"/>
        <v>12.8934433025115</v>
      </c>
      <c r="AA257">
        <f t="shared" si="441"/>
        <v>9.0228132438477</v>
      </c>
      <c r="AB257">
        <v>3.55191905456205</v>
      </c>
      <c r="AC257">
        <v>196.988219727374</v>
      </c>
      <c r="AD257">
        <v>221.459599460646</v>
      </c>
      <c r="AE257">
        <f t="shared" si="442"/>
        <v>0.641170251219275</v>
      </c>
      <c r="AF257">
        <f t="shared" si="443"/>
        <v>0.0654528647467124</v>
      </c>
      <c r="AG257">
        <f t="shared" si="444"/>
        <v>0.0407424797381659</v>
      </c>
      <c r="AH257">
        <f t="shared" si="445"/>
        <v>0.249121865234718</v>
      </c>
    </row>
    <row r="258" spans="1:34">
      <c r="A258" s="1" t="s">
        <v>172</v>
      </c>
      <c r="B258" s="1">
        <v>2017</v>
      </c>
      <c r="C258" s="1">
        <v>3416.72</v>
      </c>
      <c r="D258">
        <v>5137</v>
      </c>
      <c r="E258">
        <v>7245</v>
      </c>
      <c r="F258">
        <v>2167.51248070176</v>
      </c>
      <c r="G258">
        <v>24510.3859649123</v>
      </c>
      <c r="H258">
        <v>26620.8245614035</v>
      </c>
      <c r="I258">
        <f t="shared" si="343"/>
        <v>1.57633233045735</v>
      </c>
      <c r="J258">
        <f t="shared" si="429"/>
        <v>0.209584622916744</v>
      </c>
      <c r="K258">
        <f t="shared" si="430"/>
        <v>0.272155356543848</v>
      </c>
      <c r="L258">
        <f t="shared" si="431"/>
        <v>0.686024103305982</v>
      </c>
      <c r="M258" s="2">
        <v>803</v>
      </c>
      <c r="N258">
        <f t="shared" si="432"/>
        <v>4.25494396014944</v>
      </c>
      <c r="O258">
        <f t="shared" si="433"/>
        <v>6.3972602739726</v>
      </c>
      <c r="P258">
        <f t="shared" si="434"/>
        <v>9.02241594022416</v>
      </c>
      <c r="Q258">
        <v>3.85032885480357</v>
      </c>
      <c r="R258">
        <v>53.7290690195421</v>
      </c>
      <c r="S258">
        <v>53.7571146545848</v>
      </c>
      <c r="T258">
        <f t="shared" si="435"/>
        <v>1.10508585645641</v>
      </c>
      <c r="U258">
        <f t="shared" si="436"/>
        <v>0.119065161386768</v>
      </c>
      <c r="V258">
        <f t="shared" si="437"/>
        <v>0.167836685398714</v>
      </c>
      <c r="W258">
        <f t="shared" si="438"/>
        <v>0.463995901080631</v>
      </c>
      <c r="X258">
        <v>1102.411</v>
      </c>
      <c r="Y258">
        <f t="shared" si="439"/>
        <v>3.09931595385024</v>
      </c>
      <c r="Z258">
        <f t="shared" si="440"/>
        <v>4.65978659501765</v>
      </c>
      <c r="AA258">
        <f t="shared" si="441"/>
        <v>6.57195909692483</v>
      </c>
      <c r="AB258">
        <v>6.88033091006649</v>
      </c>
      <c r="AC258">
        <v>109.787945817379</v>
      </c>
      <c r="AD258">
        <v>122.596740234823</v>
      </c>
      <c r="AE258">
        <f t="shared" si="442"/>
        <v>0.450460304069923</v>
      </c>
      <c r="AF258">
        <f t="shared" si="443"/>
        <v>0.0424435174583621</v>
      </c>
      <c r="AG258">
        <f t="shared" si="444"/>
        <v>0.0536063119160984</v>
      </c>
      <c r="AH258">
        <f t="shared" si="445"/>
        <v>0.182170044481461</v>
      </c>
    </row>
    <row r="259" spans="1:34">
      <c r="A259" s="1" t="s">
        <v>172</v>
      </c>
      <c r="B259" s="1">
        <v>2018</v>
      </c>
      <c r="C259" s="1">
        <v>3783.749</v>
      </c>
      <c r="D259">
        <v>4227</v>
      </c>
      <c r="E259">
        <v>4822</v>
      </c>
      <c r="F259">
        <v>2333.65008421053</v>
      </c>
      <c r="G259">
        <v>18784.3333333333</v>
      </c>
      <c r="H259">
        <v>23460.8070175439</v>
      </c>
      <c r="I259">
        <f t="shared" ref="I259:I322" si="446">C259/F259</f>
        <v>1.6213866104438</v>
      </c>
      <c r="J259">
        <f t="shared" si="429"/>
        <v>0.2250279488226</v>
      </c>
      <c r="K259">
        <f t="shared" si="430"/>
        <v>0.205534276651018</v>
      </c>
      <c r="L259">
        <f t="shared" si="431"/>
        <v>0.683982945305807</v>
      </c>
      <c r="M259" s="2">
        <v>818</v>
      </c>
      <c r="N259">
        <f t="shared" si="432"/>
        <v>4.62561002444988</v>
      </c>
      <c r="O259">
        <f t="shared" si="433"/>
        <v>5.16748166259169</v>
      </c>
      <c r="P259">
        <f t="shared" si="434"/>
        <v>5.89486552567237</v>
      </c>
      <c r="Q259">
        <v>4.13949989191831</v>
      </c>
      <c r="R259">
        <v>40.8039000418815</v>
      </c>
      <c r="S259">
        <v>45.646221660073</v>
      </c>
      <c r="T259">
        <f t="shared" si="435"/>
        <v>1.11743209209417</v>
      </c>
      <c r="U259">
        <f t="shared" si="436"/>
        <v>0.126641856716827</v>
      </c>
      <c r="V259">
        <f t="shared" si="437"/>
        <v>0.129142463741498</v>
      </c>
      <c r="W259">
        <f t="shared" si="438"/>
        <v>0.457738804184166</v>
      </c>
      <c r="X259">
        <v>1200.152</v>
      </c>
      <c r="Y259">
        <f t="shared" si="439"/>
        <v>3.15272482152261</v>
      </c>
      <c r="Z259">
        <f t="shared" si="440"/>
        <v>3.52205387317606</v>
      </c>
      <c r="AA259">
        <f t="shared" si="441"/>
        <v>4.01782440890821</v>
      </c>
      <c r="AB259">
        <v>6.99408128608981</v>
      </c>
      <c r="AC259">
        <v>80.5912957990599</v>
      </c>
      <c r="AD259">
        <v>97.1179593190069</v>
      </c>
      <c r="AE259">
        <f t="shared" si="442"/>
        <v>0.450770400365936</v>
      </c>
      <c r="AF259">
        <f t="shared" si="443"/>
        <v>0.043702658435443</v>
      </c>
      <c r="AG259">
        <f t="shared" si="444"/>
        <v>0.0413705604718352</v>
      </c>
      <c r="AH259">
        <f t="shared" si="445"/>
        <v>0.178614539757738</v>
      </c>
    </row>
    <row r="260" spans="1:34">
      <c r="A260" s="1" t="s">
        <v>172</v>
      </c>
      <c r="B260" s="1">
        <v>2019</v>
      </c>
      <c r="C260" s="1">
        <v>4000.632</v>
      </c>
      <c r="D260">
        <v>3512</v>
      </c>
      <c r="E260">
        <v>4745</v>
      </c>
      <c r="F260" s="4">
        <v>2428.92643508772</v>
      </c>
      <c r="G260">
        <v>16248.1052631579</v>
      </c>
      <c r="H260">
        <v>21476.7894736842</v>
      </c>
      <c r="I260">
        <f t="shared" si="446"/>
        <v>1.64707829031286</v>
      </c>
      <c r="J260">
        <f t="shared" si="429"/>
        <v>0.216148279637464</v>
      </c>
      <c r="K260">
        <f t="shared" si="430"/>
        <v>0.220936188149263</v>
      </c>
      <c r="L260">
        <f t="shared" si="431"/>
        <v>0.69472091936653</v>
      </c>
      <c r="M260" s="2">
        <v>831</v>
      </c>
      <c r="N260">
        <f t="shared" si="432"/>
        <v>4.81423826714801</v>
      </c>
      <c r="O260">
        <f t="shared" si="433"/>
        <v>4.22623345367028</v>
      </c>
      <c r="P260">
        <f t="shared" si="434"/>
        <v>5.70998796630566</v>
      </c>
      <c r="Q260">
        <v>4.25522437737024</v>
      </c>
      <c r="R260">
        <v>33.0439687820845</v>
      </c>
      <c r="S260">
        <v>40.9597406280486</v>
      </c>
      <c r="T260">
        <f t="shared" si="435"/>
        <v>1.13137118990732</v>
      </c>
      <c r="U260">
        <f t="shared" si="436"/>
        <v>0.12789727170913</v>
      </c>
      <c r="V260">
        <f t="shared" si="437"/>
        <v>0.139404885840404</v>
      </c>
      <c r="W260">
        <f t="shared" si="438"/>
        <v>0.466224449152285</v>
      </c>
      <c r="X260">
        <v>1174.1</v>
      </c>
      <c r="Y260">
        <f t="shared" si="439"/>
        <v>3.40740311728132</v>
      </c>
      <c r="Z260">
        <f t="shared" si="440"/>
        <v>2.99122732305596</v>
      </c>
      <c r="AA260">
        <f t="shared" si="441"/>
        <v>4.04139340771655</v>
      </c>
      <c r="AB260">
        <v>7.43170449759887</v>
      </c>
      <c r="AC260">
        <v>70.4923095860377</v>
      </c>
      <c r="AD260">
        <v>89.7284566406211</v>
      </c>
      <c r="AE260">
        <f t="shared" si="442"/>
        <v>0.458495506432237</v>
      </c>
      <c r="AF260">
        <f t="shared" si="443"/>
        <v>0.0424333851539519</v>
      </c>
      <c r="AG260">
        <f t="shared" si="444"/>
        <v>0.0450402643600911</v>
      </c>
      <c r="AH260">
        <f t="shared" si="445"/>
        <v>0.18198971864876</v>
      </c>
    </row>
    <row r="261" spans="1:24">
      <c r="A261" s="1" t="s">
        <v>172</v>
      </c>
      <c r="B261" s="1">
        <v>2020</v>
      </c>
      <c r="C261" s="1"/>
      <c r="M261" s="2">
        <v>844</v>
      </c>
      <c r="X261" s="7">
        <v>1240.056</v>
      </c>
    </row>
    <row r="262" spans="1:34">
      <c r="A262" s="1" t="s">
        <v>175</v>
      </c>
      <c r="B262" s="1">
        <v>2011</v>
      </c>
      <c r="C262" s="1">
        <v>2547.54</v>
      </c>
      <c r="D262">
        <v>228815</v>
      </c>
      <c r="E262">
        <v>65843</v>
      </c>
      <c r="F262">
        <v>1075.78372192982</v>
      </c>
      <c r="G262">
        <v>97228.8771929825</v>
      </c>
      <c r="H262">
        <v>71289.701754386</v>
      </c>
      <c r="I262">
        <f t="shared" si="446"/>
        <v>2.36807821876132</v>
      </c>
      <c r="J262">
        <f t="shared" ref="J262:J270" si="447">D262/G262</f>
        <v>2.35336462382304</v>
      </c>
      <c r="K262">
        <f t="shared" ref="K262:K270" si="448">E262/H262</f>
        <v>0.923597635838743</v>
      </c>
      <c r="L262">
        <f t="shared" ref="L262:L270" si="449">AVERAGE(I262:K262)</f>
        <v>1.88168015947437</v>
      </c>
      <c r="M262" s="2">
        <v>423.8</v>
      </c>
      <c r="N262">
        <f t="shared" ref="N262:N270" si="450">C262/$M262</f>
        <v>6.01118452100047</v>
      </c>
      <c r="O262">
        <f t="shared" ref="O262:O270" si="451">D262/$M262</f>
        <v>539.912694667296</v>
      </c>
      <c r="P262">
        <f t="shared" ref="P262:P270" si="452">E262/$M262</f>
        <v>155.363378952336</v>
      </c>
      <c r="Q262">
        <v>1.86188110077612</v>
      </c>
      <c r="R262">
        <v>211.870055386791</v>
      </c>
      <c r="S262">
        <v>160.820245361298</v>
      </c>
      <c r="T262">
        <f t="shared" ref="T262:T270" si="453">N262/Q262</f>
        <v>3.22855445414571</v>
      </c>
      <c r="U262">
        <f t="shared" ref="U262:U270" si="454">O262/R262</f>
        <v>2.54831997698603</v>
      </c>
      <c r="V262">
        <f t="shared" ref="V262:V270" si="455">P262/S262</f>
        <v>0.966068535732534</v>
      </c>
      <c r="W262">
        <f t="shared" ref="W262:W270" si="456">AVERAGE(T262:V262)</f>
        <v>2.24764765562142</v>
      </c>
      <c r="X262">
        <v>328.023</v>
      </c>
      <c r="Y262">
        <f t="shared" ref="Y262:Y270" si="457">C262/$X262</f>
        <v>7.76634565259143</v>
      </c>
      <c r="Z262">
        <f t="shared" ref="Z262:Z270" si="458">D262/$X262</f>
        <v>697.557793203525</v>
      </c>
      <c r="AA262">
        <f t="shared" ref="AA262:AA270" si="459">E262/$X262</f>
        <v>200.72677830518</v>
      </c>
      <c r="AB262">
        <v>4.16631478580653</v>
      </c>
      <c r="AC262">
        <v>592.635349194472</v>
      </c>
      <c r="AD262">
        <v>501.680671453495</v>
      </c>
      <c r="AE262">
        <f t="shared" ref="AE262:AE270" si="460">Y262/AB262</f>
        <v>1.86408038083181</v>
      </c>
      <c r="AF262">
        <f t="shared" ref="AF262:AF270" si="461">Z262/AC262</f>
        <v>1.17704385023888</v>
      </c>
      <c r="AG262">
        <f t="shared" ref="AG262:AG270" si="462">AA262/AD262</f>
        <v>0.40010865422346</v>
      </c>
      <c r="AH262">
        <f t="shared" ref="AH262:AH270" si="463">AVERAGE(AE262:AG262)</f>
        <v>1.14707762843138</v>
      </c>
    </row>
    <row r="263" spans="1:34">
      <c r="A263" s="1" t="s">
        <v>175</v>
      </c>
      <c r="B263" s="1">
        <v>2012</v>
      </c>
      <c r="C263" s="1">
        <v>2457.468</v>
      </c>
      <c r="D263">
        <v>219273</v>
      </c>
      <c r="E263">
        <v>58999</v>
      </c>
      <c r="F263">
        <v>1134.46881754386</v>
      </c>
      <c r="G263">
        <v>90106.7894736842</v>
      </c>
      <c r="H263">
        <v>140930.631578947</v>
      </c>
      <c r="I263">
        <f t="shared" si="446"/>
        <v>2.16618382276954</v>
      </c>
      <c r="J263">
        <f t="shared" si="447"/>
        <v>2.43347922260663</v>
      </c>
      <c r="K263">
        <f t="shared" si="448"/>
        <v>0.418638583670503</v>
      </c>
      <c r="L263">
        <f t="shared" si="449"/>
        <v>1.67276720968222</v>
      </c>
      <c r="M263" s="2">
        <v>423.7</v>
      </c>
      <c r="N263">
        <f t="shared" si="450"/>
        <v>5.80001888128393</v>
      </c>
      <c r="O263">
        <f t="shared" si="451"/>
        <v>517.51947132405</v>
      </c>
      <c r="P263">
        <f t="shared" si="452"/>
        <v>139.247108803399</v>
      </c>
      <c r="Q263">
        <v>1.9581467365227</v>
      </c>
      <c r="R263">
        <v>195.230062904204</v>
      </c>
      <c r="S263">
        <v>317.051546791206</v>
      </c>
      <c r="T263">
        <f t="shared" si="453"/>
        <v>2.96199399825555</v>
      </c>
      <c r="U263">
        <f t="shared" si="454"/>
        <v>2.65081854518475</v>
      </c>
      <c r="V263">
        <f t="shared" si="455"/>
        <v>0.439193910935561</v>
      </c>
      <c r="W263">
        <f t="shared" si="456"/>
        <v>2.01733548479195</v>
      </c>
      <c r="X263">
        <v>355.721</v>
      </c>
      <c r="Y263">
        <f t="shared" si="457"/>
        <v>6.90841417852755</v>
      </c>
      <c r="Z263">
        <f t="shared" si="458"/>
        <v>616.418485273571</v>
      </c>
      <c r="AA263">
        <f t="shared" si="459"/>
        <v>165.857511926482</v>
      </c>
      <c r="AB263">
        <v>4.02494890271734</v>
      </c>
      <c r="AC263">
        <v>496.862341390914</v>
      </c>
      <c r="AD263">
        <v>1027.71691301842</v>
      </c>
      <c r="AE263">
        <f t="shared" si="460"/>
        <v>1.71639798305601</v>
      </c>
      <c r="AF263">
        <f t="shared" si="461"/>
        <v>1.24062226883199</v>
      </c>
      <c r="AG263">
        <f t="shared" si="462"/>
        <v>0.161384433617381</v>
      </c>
      <c r="AH263">
        <f t="shared" si="463"/>
        <v>1.0394682285018</v>
      </c>
    </row>
    <row r="264" spans="1:34">
      <c r="A264" s="1" t="s">
        <v>175</v>
      </c>
      <c r="B264" s="1">
        <v>2013</v>
      </c>
      <c r="C264" s="1">
        <v>2464.962</v>
      </c>
      <c r="D264">
        <v>206723</v>
      </c>
      <c r="E264">
        <v>47252</v>
      </c>
      <c r="F264">
        <v>1211.69344912281</v>
      </c>
      <c r="G264">
        <v>85260.0350877193</v>
      </c>
      <c r="H264">
        <v>108169.385964912</v>
      </c>
      <c r="I264">
        <f t="shared" si="446"/>
        <v>2.03431156765309</v>
      </c>
      <c r="J264">
        <f t="shared" si="447"/>
        <v>2.42461781522039</v>
      </c>
      <c r="K264">
        <f t="shared" si="448"/>
        <v>0.436833394018965</v>
      </c>
      <c r="L264">
        <f t="shared" si="449"/>
        <v>1.63192092563082</v>
      </c>
      <c r="M264" s="2">
        <v>425.3</v>
      </c>
      <c r="N264">
        <f t="shared" si="450"/>
        <v>5.79581942158476</v>
      </c>
      <c r="O264">
        <f t="shared" si="451"/>
        <v>486.063954855396</v>
      </c>
      <c r="P264">
        <f t="shared" si="452"/>
        <v>111.102750999295</v>
      </c>
      <c r="Q264">
        <v>2.07405146424946</v>
      </c>
      <c r="R264">
        <v>186.233604680522</v>
      </c>
      <c r="S264">
        <v>273.216385782665</v>
      </c>
      <c r="T264">
        <f t="shared" si="453"/>
        <v>2.79444339809674</v>
      </c>
      <c r="U264">
        <f t="shared" si="454"/>
        <v>2.60996910675291</v>
      </c>
      <c r="V264">
        <f t="shared" si="455"/>
        <v>0.406647466187014</v>
      </c>
      <c r="W264">
        <f t="shared" si="456"/>
        <v>1.93701999034556</v>
      </c>
      <c r="X264">
        <v>380.124</v>
      </c>
      <c r="Y264">
        <f t="shared" si="457"/>
        <v>6.48462606938788</v>
      </c>
      <c r="Z264">
        <f t="shared" si="458"/>
        <v>543.83043427934</v>
      </c>
      <c r="AA264">
        <f t="shared" si="459"/>
        <v>124.306805147794</v>
      </c>
      <c r="AB264">
        <v>4.01137838193116</v>
      </c>
      <c r="AC264">
        <v>455.678771077918</v>
      </c>
      <c r="AD264">
        <v>822.501376806412</v>
      </c>
      <c r="AE264">
        <f t="shared" si="460"/>
        <v>1.61655806358164</v>
      </c>
      <c r="AF264">
        <f t="shared" si="461"/>
        <v>1.1934513275501</v>
      </c>
      <c r="AG264">
        <f t="shared" si="462"/>
        <v>0.151132640811434</v>
      </c>
      <c r="AH264">
        <f t="shared" si="463"/>
        <v>0.987047343981059</v>
      </c>
    </row>
    <row r="265" spans="1:34">
      <c r="A265" s="1" t="s">
        <v>175</v>
      </c>
      <c r="B265" s="1">
        <v>2014</v>
      </c>
      <c r="C265" s="1">
        <v>2382.066</v>
      </c>
      <c r="D265">
        <v>184431</v>
      </c>
      <c r="E265">
        <v>78070</v>
      </c>
      <c r="F265">
        <v>1217.28489298246</v>
      </c>
      <c r="G265">
        <v>81558.9649122807</v>
      </c>
      <c r="H265">
        <v>71303.1052631579</v>
      </c>
      <c r="I265">
        <f t="shared" si="446"/>
        <v>1.95686811997126</v>
      </c>
      <c r="J265">
        <f t="shared" si="447"/>
        <v>2.26132099884251</v>
      </c>
      <c r="K265">
        <f t="shared" si="448"/>
        <v>1.09490322633029</v>
      </c>
      <c r="L265">
        <f t="shared" si="449"/>
        <v>1.77103078171469</v>
      </c>
      <c r="M265" s="2">
        <v>428</v>
      </c>
      <c r="N265">
        <f t="shared" si="450"/>
        <v>5.56557476635514</v>
      </c>
      <c r="O265">
        <f t="shared" si="451"/>
        <v>430.913551401869</v>
      </c>
      <c r="P265">
        <f t="shared" si="452"/>
        <v>182.406542056075</v>
      </c>
      <c r="Q265">
        <v>2.04139047146826</v>
      </c>
      <c r="R265">
        <v>177.27208249297</v>
      </c>
      <c r="S265">
        <v>138.902953934055</v>
      </c>
      <c r="T265">
        <f t="shared" si="453"/>
        <v>2.7263646245748</v>
      </c>
      <c r="U265">
        <f t="shared" si="454"/>
        <v>2.43080323388742</v>
      </c>
      <c r="V265">
        <f t="shared" si="455"/>
        <v>1.31319411783477</v>
      </c>
      <c r="W265">
        <f t="shared" si="456"/>
        <v>2.15678732543233</v>
      </c>
      <c r="X265">
        <v>402.97668</v>
      </c>
      <c r="Y265">
        <f t="shared" si="457"/>
        <v>5.91117580302662</v>
      </c>
      <c r="Z265">
        <f t="shared" si="458"/>
        <v>457.671644919999</v>
      </c>
      <c r="AA265">
        <f t="shared" si="459"/>
        <v>193.733294939052</v>
      </c>
      <c r="AB265">
        <v>3.74912398912536</v>
      </c>
      <c r="AC265">
        <v>424.352999349216</v>
      </c>
      <c r="AD265">
        <v>358.090523000227</v>
      </c>
      <c r="AE265">
        <f t="shared" si="460"/>
        <v>1.57668186492964</v>
      </c>
      <c r="AF265">
        <f t="shared" si="461"/>
        <v>1.07851634281337</v>
      </c>
      <c r="AG265">
        <f t="shared" si="462"/>
        <v>0.541017654742372</v>
      </c>
      <c r="AH265">
        <f t="shared" si="463"/>
        <v>1.06540528749513</v>
      </c>
    </row>
    <row r="266" spans="1:34">
      <c r="A266" s="1" t="s">
        <v>175</v>
      </c>
      <c r="B266" s="1">
        <v>2015</v>
      </c>
      <c r="C266" s="1">
        <v>2232.483</v>
      </c>
      <c r="D266">
        <v>158349</v>
      </c>
      <c r="E266">
        <v>90347</v>
      </c>
      <c r="F266">
        <v>1207.20128596491</v>
      </c>
      <c r="G266">
        <v>69593.4210526316</v>
      </c>
      <c r="H266">
        <v>93071.2456140351</v>
      </c>
      <c r="I266">
        <f t="shared" si="446"/>
        <v>1.84930469007543</v>
      </c>
      <c r="J266">
        <f t="shared" si="447"/>
        <v>2.27534438751394</v>
      </c>
      <c r="K266">
        <f t="shared" si="448"/>
        <v>0.970729460038254</v>
      </c>
      <c r="L266">
        <f t="shared" si="449"/>
        <v>1.69845951254254</v>
      </c>
      <c r="M266" s="2">
        <v>429.6</v>
      </c>
      <c r="N266">
        <f t="shared" si="450"/>
        <v>5.19665502793296</v>
      </c>
      <c r="O266">
        <f t="shared" si="451"/>
        <v>368.596368715084</v>
      </c>
      <c r="P266">
        <f t="shared" si="452"/>
        <v>210.304934823091</v>
      </c>
      <c r="Q266">
        <v>2.04756505260844</v>
      </c>
      <c r="R266">
        <v>151.355038626027</v>
      </c>
      <c r="S266">
        <v>230.704973155184</v>
      </c>
      <c r="T266">
        <f t="shared" si="453"/>
        <v>2.53796821806117</v>
      </c>
      <c r="U266">
        <f t="shared" si="454"/>
        <v>2.43530953486011</v>
      </c>
      <c r="V266">
        <f t="shared" si="455"/>
        <v>0.911575212042045</v>
      </c>
      <c r="W266">
        <f t="shared" si="456"/>
        <v>1.96161765498777</v>
      </c>
      <c r="X266">
        <v>413.024</v>
      </c>
      <c r="Y266">
        <f t="shared" si="457"/>
        <v>5.40521374060587</v>
      </c>
      <c r="Z266">
        <f t="shared" si="458"/>
        <v>383.389342992175</v>
      </c>
      <c r="AA266">
        <f t="shared" si="459"/>
        <v>218.745157666383</v>
      </c>
      <c r="AB266">
        <v>3.59418405508056</v>
      </c>
      <c r="AC266">
        <v>361.637788425244</v>
      </c>
      <c r="AD266">
        <v>570.876932663049</v>
      </c>
      <c r="AE266">
        <f t="shared" si="460"/>
        <v>1.50387783646342</v>
      </c>
      <c r="AF266">
        <f t="shared" si="461"/>
        <v>1.06014734981554</v>
      </c>
      <c r="AG266">
        <f t="shared" si="462"/>
        <v>0.383173929704904</v>
      </c>
      <c r="AH266">
        <f t="shared" si="463"/>
        <v>0.982399705327953</v>
      </c>
    </row>
    <row r="267" spans="1:34">
      <c r="A267" s="1" t="s">
        <v>175</v>
      </c>
      <c r="B267" s="1">
        <v>2016</v>
      </c>
      <c r="C267" s="1">
        <v>2131.385</v>
      </c>
      <c r="D267">
        <v>139983</v>
      </c>
      <c r="E267">
        <v>72716</v>
      </c>
      <c r="F267">
        <v>1255.50161403509</v>
      </c>
      <c r="G267">
        <v>39089.0350877193</v>
      </c>
      <c r="H267">
        <v>43726.3333333333</v>
      </c>
      <c r="I267">
        <f t="shared" si="446"/>
        <v>1.69763620864643</v>
      </c>
      <c r="J267">
        <f t="shared" si="447"/>
        <v>3.5811321432178</v>
      </c>
      <c r="K267">
        <f t="shared" si="448"/>
        <v>1.66297959277018</v>
      </c>
      <c r="L267">
        <f t="shared" si="449"/>
        <v>2.3139159815448</v>
      </c>
      <c r="M267" s="2">
        <v>432</v>
      </c>
      <c r="N267">
        <f t="shared" si="450"/>
        <v>4.93376157407408</v>
      </c>
      <c r="O267">
        <f t="shared" si="451"/>
        <v>324.034722222222</v>
      </c>
      <c r="P267">
        <f t="shared" si="452"/>
        <v>168.324074074074</v>
      </c>
      <c r="Q267">
        <v>2.11113558376918</v>
      </c>
      <c r="R267">
        <v>87.6040161472796</v>
      </c>
      <c r="S267">
        <v>90.5528392530271</v>
      </c>
      <c r="T267">
        <f t="shared" si="453"/>
        <v>2.33701786470078</v>
      </c>
      <c r="U267">
        <f t="shared" si="454"/>
        <v>3.69885693000029</v>
      </c>
      <c r="V267">
        <f t="shared" si="455"/>
        <v>1.85884921403441</v>
      </c>
      <c r="W267">
        <f t="shared" si="456"/>
        <v>2.63157466957849</v>
      </c>
      <c r="X267">
        <v>441.201</v>
      </c>
      <c r="Y267">
        <f t="shared" si="457"/>
        <v>4.83087073692036</v>
      </c>
      <c r="Z267">
        <f t="shared" si="458"/>
        <v>317.277159389938</v>
      </c>
      <c r="AA267">
        <f t="shared" si="459"/>
        <v>164.813769687739</v>
      </c>
      <c r="AB267">
        <v>3.55191905456205</v>
      </c>
      <c r="AC267">
        <v>196.988219727374</v>
      </c>
      <c r="AD267">
        <v>221.459599460646</v>
      </c>
      <c r="AE267">
        <f t="shared" si="460"/>
        <v>1.36007343149209</v>
      </c>
      <c r="AF267">
        <f t="shared" si="461"/>
        <v>1.61064026990569</v>
      </c>
      <c r="AG267">
        <f t="shared" si="462"/>
        <v>0.744215965752376</v>
      </c>
      <c r="AH267">
        <f t="shared" si="463"/>
        <v>1.23830988905005</v>
      </c>
    </row>
    <row r="268" spans="1:34">
      <c r="A268" s="1" t="s">
        <v>175</v>
      </c>
      <c r="B268" s="1">
        <v>2017</v>
      </c>
      <c r="C268" s="1">
        <v>2725.471</v>
      </c>
      <c r="D268">
        <v>66452</v>
      </c>
      <c r="E268">
        <v>42218</v>
      </c>
      <c r="F268">
        <v>2167.51248070176</v>
      </c>
      <c r="G268">
        <v>24510.3859649123</v>
      </c>
      <c r="H268">
        <v>26620.8245614035</v>
      </c>
      <c r="I268">
        <f t="shared" si="446"/>
        <v>1.2574188265424</v>
      </c>
      <c r="J268">
        <f t="shared" si="447"/>
        <v>2.71117721667578</v>
      </c>
      <c r="K268">
        <f t="shared" si="448"/>
        <v>1.58590128951942</v>
      </c>
      <c r="L268">
        <f t="shared" si="449"/>
        <v>1.85149911091253</v>
      </c>
      <c r="M268" s="2">
        <v>433</v>
      </c>
      <c r="N268">
        <f t="shared" si="450"/>
        <v>6.29439030023095</v>
      </c>
      <c r="O268">
        <f t="shared" si="451"/>
        <v>153.468822170901</v>
      </c>
      <c r="P268">
        <f t="shared" si="452"/>
        <v>97.5011547344111</v>
      </c>
      <c r="Q268">
        <v>3.85032885480357</v>
      </c>
      <c r="R268">
        <v>53.7290690195421</v>
      </c>
      <c r="S268">
        <v>53.7571146545848</v>
      </c>
      <c r="T268">
        <f t="shared" si="453"/>
        <v>1.63476693487576</v>
      </c>
      <c r="U268">
        <f t="shared" si="454"/>
        <v>2.85634620088209</v>
      </c>
      <c r="V268">
        <f t="shared" si="455"/>
        <v>1.81373489557434</v>
      </c>
      <c r="W268">
        <f t="shared" si="456"/>
        <v>2.10161601044406</v>
      </c>
      <c r="X268">
        <v>477.136</v>
      </c>
      <c r="Y268">
        <f t="shared" si="457"/>
        <v>5.71214706079608</v>
      </c>
      <c r="Z268">
        <f t="shared" si="458"/>
        <v>139.272660205895</v>
      </c>
      <c r="AA268">
        <f t="shared" si="459"/>
        <v>88.4821099225378</v>
      </c>
      <c r="AB268">
        <v>6.88033091006649</v>
      </c>
      <c r="AC268">
        <v>109.787945817379</v>
      </c>
      <c r="AD268">
        <v>122.596740234823</v>
      </c>
      <c r="AE268">
        <f t="shared" si="460"/>
        <v>0.83021400212579</v>
      </c>
      <c r="AF268">
        <f t="shared" si="461"/>
        <v>1.26856057984326</v>
      </c>
      <c r="AG268">
        <f t="shared" si="462"/>
        <v>0.721732973919681</v>
      </c>
      <c r="AH268">
        <f t="shared" si="463"/>
        <v>0.940169185296245</v>
      </c>
    </row>
    <row r="269" spans="1:34">
      <c r="A269" s="1" t="s">
        <v>175</v>
      </c>
      <c r="B269" s="1">
        <v>2018</v>
      </c>
      <c r="C269" s="1">
        <v>2830.664</v>
      </c>
      <c r="D269">
        <v>34127</v>
      </c>
      <c r="E269">
        <v>27312</v>
      </c>
      <c r="F269">
        <v>2333.65008421053</v>
      </c>
      <c r="G269">
        <v>18784.3333333333</v>
      </c>
      <c r="H269">
        <v>23460.8070175439</v>
      </c>
      <c r="I269">
        <f t="shared" si="446"/>
        <v>1.21297705219487</v>
      </c>
      <c r="J269">
        <f t="shared" si="447"/>
        <v>1.81677994073075</v>
      </c>
      <c r="K269">
        <f t="shared" si="448"/>
        <v>1.16415432681306</v>
      </c>
      <c r="L269">
        <f t="shared" si="449"/>
        <v>1.3979704399129</v>
      </c>
      <c r="M269" s="2">
        <v>434</v>
      </c>
      <c r="N269">
        <f t="shared" si="450"/>
        <v>6.52226728110599</v>
      </c>
      <c r="O269">
        <f t="shared" si="451"/>
        <v>78.6336405529954</v>
      </c>
      <c r="P269">
        <f t="shared" si="452"/>
        <v>62.9308755760369</v>
      </c>
      <c r="Q269">
        <v>4.13949989191831</v>
      </c>
      <c r="R269">
        <v>40.8039000418815</v>
      </c>
      <c r="S269">
        <v>45.646221660073</v>
      </c>
      <c r="T269">
        <f t="shared" si="453"/>
        <v>1.57561721256223</v>
      </c>
      <c r="U269">
        <f t="shared" si="454"/>
        <v>1.92711090048464</v>
      </c>
      <c r="V269">
        <f t="shared" si="455"/>
        <v>1.37866560007272</v>
      </c>
      <c r="W269">
        <f t="shared" si="456"/>
        <v>1.62713123770653</v>
      </c>
      <c r="X269">
        <v>506.835</v>
      </c>
      <c r="Y269">
        <f t="shared" si="457"/>
        <v>5.58498130555309</v>
      </c>
      <c r="Z269">
        <f t="shared" si="458"/>
        <v>67.3335503664901</v>
      </c>
      <c r="AA269">
        <f t="shared" si="459"/>
        <v>53.8873597916482</v>
      </c>
      <c r="AB269">
        <v>6.99408128608981</v>
      </c>
      <c r="AC269">
        <v>80.5912957990599</v>
      </c>
      <c r="AD269">
        <v>97.1179593190069</v>
      </c>
      <c r="AE269">
        <f t="shared" si="460"/>
        <v>0.798529653445805</v>
      </c>
      <c r="AF269">
        <f t="shared" si="461"/>
        <v>0.835494077851463</v>
      </c>
      <c r="AG269">
        <f t="shared" si="462"/>
        <v>0.554865033918623</v>
      </c>
      <c r="AH269">
        <f t="shared" si="463"/>
        <v>0.729629588405297</v>
      </c>
    </row>
    <row r="270" spans="1:34">
      <c r="A270" s="1" t="s">
        <v>175</v>
      </c>
      <c r="B270" s="1">
        <v>2019</v>
      </c>
      <c r="C270" s="1">
        <v>2868.167</v>
      </c>
      <c r="D270">
        <v>20851</v>
      </c>
      <c r="E270">
        <v>17624</v>
      </c>
      <c r="F270" s="4">
        <v>2428.92643508772</v>
      </c>
      <c r="G270">
        <v>16248.1052631579</v>
      </c>
      <c r="H270">
        <v>21476.7894736842</v>
      </c>
      <c r="I270">
        <f t="shared" si="446"/>
        <v>1.18083732737522</v>
      </c>
      <c r="J270">
        <f t="shared" si="447"/>
        <v>1.28328809189088</v>
      </c>
      <c r="K270">
        <f t="shared" si="448"/>
        <v>0.820606824013194</v>
      </c>
      <c r="L270">
        <f t="shared" si="449"/>
        <v>1.09491074775976</v>
      </c>
      <c r="M270" s="2">
        <v>434</v>
      </c>
      <c r="N270">
        <f t="shared" si="450"/>
        <v>6.6086797235023</v>
      </c>
      <c r="O270">
        <f t="shared" si="451"/>
        <v>48.0437788018433</v>
      </c>
      <c r="P270">
        <f t="shared" si="452"/>
        <v>40.6082949308756</v>
      </c>
      <c r="Q270">
        <v>4.25522437737024</v>
      </c>
      <c r="R270">
        <v>33.0439687820845</v>
      </c>
      <c r="S270">
        <v>40.9597406280486</v>
      </c>
      <c r="T270">
        <f t="shared" si="453"/>
        <v>1.55307432403518</v>
      </c>
      <c r="U270">
        <f t="shared" si="454"/>
        <v>1.45393488048237</v>
      </c>
      <c r="V270">
        <f t="shared" si="455"/>
        <v>0.99141972845081</v>
      </c>
      <c r="W270">
        <f t="shared" si="456"/>
        <v>1.33280964432279</v>
      </c>
      <c r="X270">
        <v>364.2</v>
      </c>
      <c r="Y270">
        <f t="shared" si="457"/>
        <v>7.87525260845689</v>
      </c>
      <c r="Z270">
        <f t="shared" si="458"/>
        <v>57.2515101592532</v>
      </c>
      <c r="AA270">
        <f t="shared" si="459"/>
        <v>48.390993959363</v>
      </c>
      <c r="AB270">
        <v>7.43170449759887</v>
      </c>
      <c r="AC270">
        <v>70.4923095860377</v>
      </c>
      <c r="AD270">
        <v>89.7284566406211</v>
      </c>
      <c r="AE270">
        <f t="shared" si="460"/>
        <v>1.05968322758276</v>
      </c>
      <c r="AF270">
        <f t="shared" si="461"/>
        <v>0.812166752592723</v>
      </c>
      <c r="AG270">
        <f t="shared" si="462"/>
        <v>0.539304873516077</v>
      </c>
      <c r="AH270">
        <f t="shared" si="463"/>
        <v>0.803718284563854</v>
      </c>
    </row>
    <row r="271" spans="1:24">
      <c r="A271" s="1" t="s">
        <v>175</v>
      </c>
      <c r="B271" s="1">
        <v>2020</v>
      </c>
      <c r="C271" s="1"/>
      <c r="M271" s="2">
        <v>434</v>
      </c>
      <c r="X271" s="7">
        <v>367.354</v>
      </c>
    </row>
    <row r="272" spans="1:34">
      <c r="A272" s="1" t="s">
        <v>180</v>
      </c>
      <c r="B272" s="1">
        <v>2011</v>
      </c>
      <c r="C272" s="1">
        <v>566.4229</v>
      </c>
      <c r="D272">
        <v>76113</v>
      </c>
      <c r="E272">
        <v>25860</v>
      </c>
      <c r="F272">
        <v>1075.78372192982</v>
      </c>
      <c r="G272">
        <v>97228.8771929825</v>
      </c>
      <c r="H272">
        <v>71289.701754386</v>
      </c>
      <c r="I272">
        <f t="shared" si="446"/>
        <v>0.526521166339928</v>
      </c>
      <c r="J272">
        <f t="shared" ref="J272:J280" si="464">D272/G272</f>
        <v>0.782822986312275</v>
      </c>
      <c r="K272">
        <f t="shared" ref="K272:K280" si="465">E272/H272</f>
        <v>0.362745240386828</v>
      </c>
      <c r="L272">
        <f t="shared" ref="L272:L280" si="466">AVERAGE(I272:K272)</f>
        <v>0.55736313101301</v>
      </c>
      <c r="M272" s="2">
        <v>394.2</v>
      </c>
      <c r="N272">
        <f t="shared" ref="N272:N280" si="467">C272/$M272</f>
        <v>1.43689218670726</v>
      </c>
      <c r="O272">
        <f t="shared" ref="O272:O280" si="468">D272/$M272</f>
        <v>193.082191780822</v>
      </c>
      <c r="P272">
        <f t="shared" ref="P272:P280" si="469">E272/$M272</f>
        <v>65.6012176560122</v>
      </c>
      <c r="Q272">
        <v>1.86188110077612</v>
      </c>
      <c r="R272">
        <v>211.870055386791</v>
      </c>
      <c r="S272">
        <v>160.820245361298</v>
      </c>
      <c r="T272">
        <f t="shared" ref="T272:T280" si="470">N272/Q272</f>
        <v>0.771742183809851</v>
      </c>
      <c r="U272">
        <f t="shared" ref="U272:U280" si="471">O272/R272</f>
        <v>0.911323648017791</v>
      </c>
      <c r="V272">
        <f t="shared" ref="V272:V280" si="472">P272/S272</f>
        <v>0.407916413189352</v>
      </c>
      <c r="W272">
        <f t="shared" ref="W272:W280" si="473">AVERAGE(T272:V272)</f>
        <v>0.696994081672331</v>
      </c>
      <c r="X272">
        <v>156.16815</v>
      </c>
      <c r="Y272">
        <f t="shared" ref="Y272:Y280" si="474">C272/$X272</f>
        <v>3.62700653110125</v>
      </c>
      <c r="Z272">
        <f t="shared" ref="Z272:Z280" si="475">D272/$X272</f>
        <v>487.378508357818</v>
      </c>
      <c r="AA272">
        <f t="shared" ref="AA272:AA280" si="476">E272/$X272</f>
        <v>165.590743054842</v>
      </c>
      <c r="AB272">
        <v>4.16631478580653</v>
      </c>
      <c r="AC272">
        <v>592.635349194472</v>
      </c>
      <c r="AD272">
        <v>501.680671453495</v>
      </c>
      <c r="AE272">
        <f t="shared" ref="AE272:AE280" si="477">Y272/AB272</f>
        <v>0.87055508706578</v>
      </c>
      <c r="AF272">
        <f t="shared" ref="AF272:AF280" si="478">Z272/AC272</f>
        <v>0.82239189582646</v>
      </c>
      <c r="AG272">
        <f t="shared" ref="AG272:AG280" si="479">AA272/AD272</f>
        <v>0.33007200093056</v>
      </c>
      <c r="AH272">
        <f t="shared" ref="AH272:AH280" si="480">AVERAGE(AE272:AG272)</f>
        <v>0.674339661274267</v>
      </c>
    </row>
    <row r="273" spans="1:34">
      <c r="A273" s="1" t="s">
        <v>180</v>
      </c>
      <c r="B273" s="1">
        <v>2012</v>
      </c>
      <c r="C273" s="1">
        <v>576.272</v>
      </c>
      <c r="D273">
        <v>75264</v>
      </c>
      <c r="E273">
        <v>24068</v>
      </c>
      <c r="F273">
        <v>1134.46881754386</v>
      </c>
      <c r="G273">
        <v>90106.7894736842</v>
      </c>
      <c r="H273">
        <v>140930.631578947</v>
      </c>
      <c r="I273">
        <f t="shared" si="446"/>
        <v>0.507966363718693</v>
      </c>
      <c r="J273">
        <f t="shared" si="464"/>
        <v>0.835275570682506</v>
      </c>
      <c r="K273">
        <f t="shared" si="465"/>
        <v>0.170779054420951</v>
      </c>
      <c r="L273">
        <f t="shared" si="466"/>
        <v>0.504673662940717</v>
      </c>
      <c r="M273" s="2">
        <v>394.8</v>
      </c>
      <c r="N273">
        <f t="shared" si="467"/>
        <v>1.45965552178318</v>
      </c>
      <c r="O273">
        <f t="shared" si="468"/>
        <v>190.63829787234</v>
      </c>
      <c r="P273">
        <f t="shared" si="469"/>
        <v>60.9625126646403</v>
      </c>
      <c r="Q273">
        <v>1.9581467365227</v>
      </c>
      <c r="R273">
        <v>195.230062904204</v>
      </c>
      <c r="S273">
        <v>317.051546791206</v>
      </c>
      <c r="T273">
        <f t="shared" si="470"/>
        <v>0.745427038003932</v>
      </c>
      <c r="U273">
        <f t="shared" si="471"/>
        <v>0.976480235863486</v>
      </c>
      <c r="V273">
        <f t="shared" si="472"/>
        <v>0.192279499285292</v>
      </c>
      <c r="W273">
        <f t="shared" si="473"/>
        <v>0.63806225771757</v>
      </c>
      <c r="X273">
        <v>170.29205</v>
      </c>
      <c r="Y273">
        <f t="shared" si="474"/>
        <v>3.38402174382186</v>
      </c>
      <c r="Z273">
        <f t="shared" si="475"/>
        <v>441.970133074327</v>
      </c>
      <c r="AA273">
        <f t="shared" si="476"/>
        <v>141.333667660939</v>
      </c>
      <c r="AB273">
        <v>4.02494890271734</v>
      </c>
      <c r="AC273">
        <v>496.862341390914</v>
      </c>
      <c r="AD273">
        <v>1027.71691301842</v>
      </c>
      <c r="AE273">
        <f t="shared" si="477"/>
        <v>0.840761417253579</v>
      </c>
      <c r="AF273">
        <f t="shared" si="478"/>
        <v>0.889522300758552</v>
      </c>
      <c r="AG273">
        <f t="shared" si="479"/>
        <v>0.137521982824861</v>
      </c>
      <c r="AH273">
        <f t="shared" si="480"/>
        <v>0.622601900278997</v>
      </c>
    </row>
    <row r="274" spans="1:34">
      <c r="A274" s="1" t="s">
        <v>180</v>
      </c>
      <c r="B274" s="1">
        <v>2013</v>
      </c>
      <c r="C274" s="1">
        <v>612.1175</v>
      </c>
      <c r="D274">
        <v>60372</v>
      </c>
      <c r="E274">
        <v>21651</v>
      </c>
      <c r="F274">
        <v>1211.69344912281</v>
      </c>
      <c r="G274">
        <v>85260.0350877193</v>
      </c>
      <c r="H274">
        <v>108169.385964912</v>
      </c>
      <c r="I274">
        <f t="shared" si="446"/>
        <v>0.505175216093754</v>
      </c>
      <c r="J274">
        <f t="shared" si="464"/>
        <v>0.708092600922421</v>
      </c>
      <c r="K274">
        <f t="shared" si="465"/>
        <v>0.20015829623941</v>
      </c>
      <c r="L274">
        <f t="shared" si="466"/>
        <v>0.471142037751862</v>
      </c>
      <c r="M274" s="2">
        <v>396</v>
      </c>
      <c r="N274">
        <f t="shared" si="467"/>
        <v>1.54575126262626</v>
      </c>
      <c r="O274">
        <f t="shared" si="468"/>
        <v>152.454545454545</v>
      </c>
      <c r="P274">
        <f t="shared" si="469"/>
        <v>54.6742424242424</v>
      </c>
      <c r="Q274">
        <v>2.07405146424946</v>
      </c>
      <c r="R274">
        <v>186.233604680522</v>
      </c>
      <c r="S274">
        <v>273.216385782665</v>
      </c>
      <c r="T274">
        <f t="shared" si="470"/>
        <v>0.745281054626882</v>
      </c>
      <c r="U274">
        <f t="shared" si="471"/>
        <v>0.818619956994748</v>
      </c>
      <c r="V274">
        <f t="shared" si="472"/>
        <v>0.200113336056403</v>
      </c>
      <c r="W274">
        <f t="shared" si="473"/>
        <v>0.588004782559344</v>
      </c>
      <c r="X274">
        <v>183.063</v>
      </c>
      <c r="Y274">
        <f t="shared" si="474"/>
        <v>3.34375324341893</v>
      </c>
      <c r="Z274">
        <f t="shared" si="475"/>
        <v>329.788105734092</v>
      </c>
      <c r="AA274">
        <f t="shared" si="476"/>
        <v>118.270759246817</v>
      </c>
      <c r="AB274">
        <v>4.01137838193116</v>
      </c>
      <c r="AC274">
        <v>455.678771077918</v>
      </c>
      <c r="AD274">
        <v>822.501376806412</v>
      </c>
      <c r="AE274">
        <f t="shared" si="477"/>
        <v>0.833567149506644</v>
      </c>
      <c r="AF274">
        <f t="shared" si="478"/>
        <v>0.723729360825765</v>
      </c>
      <c r="AG274">
        <f t="shared" si="479"/>
        <v>0.143793995465437</v>
      </c>
      <c r="AH274">
        <f t="shared" si="480"/>
        <v>0.567030168599282</v>
      </c>
    </row>
    <row r="275" spans="1:34">
      <c r="A275" s="1" t="s">
        <v>180</v>
      </c>
      <c r="B275" s="1">
        <v>2014</v>
      </c>
      <c r="C275" s="1">
        <v>593.3442</v>
      </c>
      <c r="D275">
        <v>56171</v>
      </c>
      <c r="E275">
        <v>31468</v>
      </c>
      <c r="F275">
        <v>1217.28489298246</v>
      </c>
      <c r="G275">
        <v>81558.9649122807</v>
      </c>
      <c r="H275">
        <v>71303.1052631579</v>
      </c>
      <c r="I275">
        <f t="shared" si="446"/>
        <v>0.487432484721185</v>
      </c>
      <c r="J275">
        <f t="shared" si="464"/>
        <v>0.688716440435625</v>
      </c>
      <c r="K275">
        <f t="shared" si="465"/>
        <v>0.441327202845672</v>
      </c>
      <c r="L275">
        <f t="shared" si="466"/>
        <v>0.539158709334161</v>
      </c>
      <c r="M275" s="2">
        <v>401.3</v>
      </c>
      <c r="N275">
        <f t="shared" si="467"/>
        <v>1.47855519561425</v>
      </c>
      <c r="O275">
        <f t="shared" si="468"/>
        <v>139.972589085472</v>
      </c>
      <c r="P275">
        <f t="shared" si="469"/>
        <v>78.4151507600299</v>
      </c>
      <c r="Q275">
        <v>2.04139047146826</v>
      </c>
      <c r="R275">
        <v>177.27208249297</v>
      </c>
      <c r="S275">
        <v>138.902953934055</v>
      </c>
      <c r="T275">
        <f t="shared" si="470"/>
        <v>0.72428828109049</v>
      </c>
      <c r="U275">
        <f t="shared" si="471"/>
        <v>0.789591835990436</v>
      </c>
      <c r="V275">
        <f t="shared" si="472"/>
        <v>0.564531916270537</v>
      </c>
      <c r="W275">
        <f t="shared" si="473"/>
        <v>0.692804011117154</v>
      </c>
      <c r="X275">
        <v>198.01306</v>
      </c>
      <c r="Y275">
        <f t="shared" si="474"/>
        <v>2.99649023150291</v>
      </c>
      <c r="Z275">
        <f t="shared" si="475"/>
        <v>283.67320822172</v>
      </c>
      <c r="AA275">
        <f t="shared" si="476"/>
        <v>158.918810708748</v>
      </c>
      <c r="AB275">
        <v>3.74912398912536</v>
      </c>
      <c r="AC275">
        <v>424.352999349216</v>
      </c>
      <c r="AD275">
        <v>358.090523000227</v>
      </c>
      <c r="AE275">
        <f t="shared" si="477"/>
        <v>0.799250769031507</v>
      </c>
      <c r="AF275">
        <f t="shared" si="478"/>
        <v>0.668484041957425</v>
      </c>
      <c r="AG275">
        <f t="shared" si="479"/>
        <v>0.443795075550345</v>
      </c>
      <c r="AH275">
        <f t="shared" si="480"/>
        <v>0.637176628846426</v>
      </c>
    </row>
    <row r="276" spans="1:34">
      <c r="A276" s="1" t="s">
        <v>180</v>
      </c>
      <c r="B276" s="1">
        <v>2015</v>
      </c>
      <c r="C276" s="1">
        <v>538.9785</v>
      </c>
      <c r="D276">
        <v>59560</v>
      </c>
      <c r="E276">
        <v>29462</v>
      </c>
      <c r="F276">
        <v>1207.20128596491</v>
      </c>
      <c r="G276">
        <v>69593.4210526316</v>
      </c>
      <c r="H276">
        <v>93071.2456140351</v>
      </c>
      <c r="I276">
        <f t="shared" si="446"/>
        <v>0.446469454817716</v>
      </c>
      <c r="J276">
        <f t="shared" si="464"/>
        <v>0.855828023671324</v>
      </c>
      <c r="K276">
        <f t="shared" si="465"/>
        <v>0.316553193262057</v>
      </c>
      <c r="L276">
        <f t="shared" si="466"/>
        <v>0.539616890583699</v>
      </c>
      <c r="M276" s="2">
        <v>407.77</v>
      </c>
      <c r="N276">
        <f t="shared" si="467"/>
        <v>1.32177085121515</v>
      </c>
      <c r="O276">
        <f t="shared" si="468"/>
        <v>146.062731441744</v>
      </c>
      <c r="P276">
        <f t="shared" si="469"/>
        <v>72.2515143340609</v>
      </c>
      <c r="Q276">
        <v>2.04756505260844</v>
      </c>
      <c r="R276">
        <v>151.355038626027</v>
      </c>
      <c r="S276">
        <v>230.704973155184</v>
      </c>
      <c r="T276">
        <f t="shared" si="470"/>
        <v>0.645533019588956</v>
      </c>
      <c r="U276">
        <f t="shared" si="471"/>
        <v>0.96503382224784</v>
      </c>
      <c r="V276">
        <f t="shared" si="472"/>
        <v>0.313177099504746</v>
      </c>
      <c r="W276">
        <f t="shared" si="473"/>
        <v>0.641247980447181</v>
      </c>
      <c r="X276">
        <v>203.10028</v>
      </c>
      <c r="Y276">
        <f t="shared" si="474"/>
        <v>2.65375557335519</v>
      </c>
      <c r="Z276">
        <f t="shared" si="475"/>
        <v>293.254150117371</v>
      </c>
      <c r="AA276">
        <f t="shared" si="476"/>
        <v>145.061346050335</v>
      </c>
      <c r="AB276">
        <v>3.59418405508056</v>
      </c>
      <c r="AC276">
        <v>361.637788425244</v>
      </c>
      <c r="AD276">
        <v>570.876932663049</v>
      </c>
      <c r="AE276">
        <f t="shared" si="477"/>
        <v>0.738347155484142</v>
      </c>
      <c r="AF276">
        <f t="shared" si="478"/>
        <v>0.810905717000286</v>
      </c>
      <c r="AG276">
        <f t="shared" si="479"/>
        <v>0.254102658122211</v>
      </c>
      <c r="AH276">
        <f t="shared" si="480"/>
        <v>0.601118510202213</v>
      </c>
    </row>
    <row r="277" spans="1:34">
      <c r="A277" s="1" t="s">
        <v>180</v>
      </c>
      <c r="B277" s="1">
        <v>2016</v>
      </c>
      <c r="C277" s="1">
        <v>540.6849</v>
      </c>
      <c r="D277">
        <v>36109</v>
      </c>
      <c r="E277">
        <v>20166</v>
      </c>
      <c r="F277">
        <v>1255.50161403509</v>
      </c>
      <c r="G277">
        <v>39089.0350877193</v>
      </c>
      <c r="H277">
        <v>43726.3333333333</v>
      </c>
      <c r="I277">
        <f t="shared" si="446"/>
        <v>0.430652492960387</v>
      </c>
      <c r="J277">
        <f t="shared" si="464"/>
        <v>0.923762889489806</v>
      </c>
      <c r="K277">
        <f t="shared" si="465"/>
        <v>0.461186622858842</v>
      </c>
      <c r="L277">
        <f t="shared" si="466"/>
        <v>0.605200668436345</v>
      </c>
      <c r="M277" s="2">
        <v>413</v>
      </c>
      <c r="N277">
        <f t="shared" si="467"/>
        <v>1.30916440677966</v>
      </c>
      <c r="O277">
        <f t="shared" si="468"/>
        <v>87.4309927360775</v>
      </c>
      <c r="P277">
        <f t="shared" si="469"/>
        <v>48.8280871670702</v>
      </c>
      <c r="Q277">
        <v>2.11113558376918</v>
      </c>
      <c r="R277">
        <v>87.6040161472796</v>
      </c>
      <c r="S277">
        <v>90.5528392530271</v>
      </c>
      <c r="T277">
        <f t="shared" si="470"/>
        <v>0.62012331981175</v>
      </c>
      <c r="U277">
        <f t="shared" si="471"/>
        <v>0.998024937453653</v>
      </c>
      <c r="V277">
        <f t="shared" si="472"/>
        <v>0.539222045049658</v>
      </c>
      <c r="W277">
        <f t="shared" si="473"/>
        <v>0.71912343410502</v>
      </c>
      <c r="X277">
        <v>214.26335</v>
      </c>
      <c r="Y277">
        <f t="shared" si="474"/>
        <v>2.52345956506327</v>
      </c>
      <c r="Z277">
        <f t="shared" si="475"/>
        <v>168.526255190167</v>
      </c>
      <c r="AA277">
        <f t="shared" si="476"/>
        <v>94.1178227634357</v>
      </c>
      <c r="AB277">
        <v>3.55191905456205</v>
      </c>
      <c r="AC277">
        <v>196.988219727374</v>
      </c>
      <c r="AD277">
        <v>221.459599460646</v>
      </c>
      <c r="AE277">
        <f t="shared" si="477"/>
        <v>0.710449626328665</v>
      </c>
      <c r="AF277">
        <f t="shared" si="478"/>
        <v>0.855514382653959</v>
      </c>
      <c r="AG277">
        <f t="shared" si="479"/>
        <v>0.424988679617661</v>
      </c>
      <c r="AH277">
        <f t="shared" si="480"/>
        <v>0.663650896200095</v>
      </c>
    </row>
    <row r="278" spans="1:34">
      <c r="A278" s="1" t="s">
        <v>180</v>
      </c>
      <c r="B278" s="1">
        <v>2017</v>
      </c>
      <c r="C278" s="1">
        <v>1041.863</v>
      </c>
      <c r="D278">
        <v>12729</v>
      </c>
      <c r="E278">
        <v>8271</v>
      </c>
      <c r="F278">
        <v>2167.51248070176</v>
      </c>
      <c r="G278">
        <v>24510.3859649123</v>
      </c>
      <c r="H278">
        <v>26620.8245614035</v>
      </c>
      <c r="I278">
        <f t="shared" si="446"/>
        <v>0.480672203401886</v>
      </c>
      <c r="J278">
        <f t="shared" si="464"/>
        <v>0.519330867258563</v>
      </c>
      <c r="K278">
        <f t="shared" si="465"/>
        <v>0.310696612004716</v>
      </c>
      <c r="L278">
        <f t="shared" si="466"/>
        <v>0.436899894221721</v>
      </c>
      <c r="M278" s="2">
        <v>418</v>
      </c>
      <c r="N278">
        <f t="shared" si="467"/>
        <v>2.492495215311</v>
      </c>
      <c r="O278">
        <f t="shared" si="468"/>
        <v>30.4521531100478</v>
      </c>
      <c r="P278">
        <f t="shared" si="469"/>
        <v>19.7870813397129</v>
      </c>
      <c r="Q278">
        <v>3.85032885480357</v>
      </c>
      <c r="R278">
        <v>53.7290690195421</v>
      </c>
      <c r="S278">
        <v>53.7571146545848</v>
      </c>
      <c r="T278">
        <f t="shared" si="470"/>
        <v>0.647346060376487</v>
      </c>
      <c r="U278">
        <f t="shared" si="471"/>
        <v>0.566772394641193</v>
      </c>
      <c r="V278">
        <f t="shared" si="472"/>
        <v>0.368083024300214</v>
      </c>
      <c r="W278">
        <f t="shared" si="473"/>
        <v>0.527400493105965</v>
      </c>
      <c r="X278">
        <v>230.367</v>
      </c>
      <c r="Y278">
        <f t="shared" si="474"/>
        <v>4.52262259785473</v>
      </c>
      <c r="Z278">
        <f t="shared" si="475"/>
        <v>55.2553100053393</v>
      </c>
      <c r="AA278">
        <f t="shared" si="476"/>
        <v>35.9035799398351</v>
      </c>
      <c r="AB278">
        <v>6.88033091006649</v>
      </c>
      <c r="AC278">
        <v>109.787945817379</v>
      </c>
      <c r="AD278">
        <v>122.596740234823</v>
      </c>
      <c r="AE278">
        <f t="shared" si="477"/>
        <v>0.657326320052101</v>
      </c>
      <c r="AF278">
        <f t="shared" si="478"/>
        <v>0.503291227410802</v>
      </c>
      <c r="AG278">
        <f t="shared" si="479"/>
        <v>0.292859172854555</v>
      </c>
      <c r="AH278">
        <f t="shared" si="480"/>
        <v>0.484492240105819</v>
      </c>
    </row>
    <row r="279" spans="1:34">
      <c r="A279" s="1" t="s">
        <v>180</v>
      </c>
      <c r="B279" s="1">
        <v>2018</v>
      </c>
      <c r="C279" s="1">
        <v>1191.349</v>
      </c>
      <c r="D279">
        <v>8494</v>
      </c>
      <c r="E279">
        <v>7653</v>
      </c>
      <c r="F279">
        <v>2333.65008421053</v>
      </c>
      <c r="G279">
        <v>18784.3333333333</v>
      </c>
      <c r="H279">
        <v>23460.8070175439</v>
      </c>
      <c r="I279">
        <f t="shared" si="446"/>
        <v>0.510508841090044</v>
      </c>
      <c r="J279">
        <f t="shared" si="464"/>
        <v>0.452185331748088</v>
      </c>
      <c r="K279">
        <f t="shared" si="465"/>
        <v>0.326203612445093</v>
      </c>
      <c r="L279">
        <f t="shared" si="466"/>
        <v>0.429632595094408</v>
      </c>
      <c r="M279" s="2">
        <v>423</v>
      </c>
      <c r="N279">
        <f t="shared" si="467"/>
        <v>2.81642789598109</v>
      </c>
      <c r="O279">
        <f t="shared" si="468"/>
        <v>20.080378250591</v>
      </c>
      <c r="P279">
        <f t="shared" si="469"/>
        <v>18.0921985815603</v>
      </c>
      <c r="Q279">
        <v>4.13949989191831</v>
      </c>
      <c r="R279">
        <v>40.8039000418815</v>
      </c>
      <c r="S279">
        <v>45.646221660073</v>
      </c>
      <c r="T279">
        <f t="shared" si="470"/>
        <v>0.680378782345108</v>
      </c>
      <c r="U279">
        <f t="shared" si="471"/>
        <v>0.492119092292167</v>
      </c>
      <c r="V279">
        <f t="shared" si="472"/>
        <v>0.396356980349715</v>
      </c>
      <c r="W279">
        <f t="shared" si="473"/>
        <v>0.522951618328997</v>
      </c>
      <c r="X279">
        <v>240.238</v>
      </c>
      <c r="Y279">
        <f t="shared" si="474"/>
        <v>4.95903645551495</v>
      </c>
      <c r="Z279">
        <f t="shared" si="475"/>
        <v>35.3566047003388</v>
      </c>
      <c r="AA279">
        <f t="shared" si="476"/>
        <v>31.8559095563566</v>
      </c>
      <c r="AB279">
        <v>6.99408128608981</v>
      </c>
      <c r="AC279">
        <v>80.5912957990599</v>
      </c>
      <c r="AD279">
        <v>97.1179593190069</v>
      </c>
      <c r="AE279">
        <f t="shared" si="477"/>
        <v>0.709033288671914</v>
      </c>
      <c r="AF279">
        <f t="shared" si="478"/>
        <v>0.438714930065081</v>
      </c>
      <c r="AG279">
        <f t="shared" si="479"/>
        <v>0.328012550713904</v>
      </c>
      <c r="AH279">
        <f t="shared" si="480"/>
        <v>0.491920256483633</v>
      </c>
    </row>
    <row r="280" spans="1:34">
      <c r="A280" s="1" t="s">
        <v>180</v>
      </c>
      <c r="B280" s="1">
        <v>2019</v>
      </c>
      <c r="C280" s="1">
        <v>1216.769</v>
      </c>
      <c r="D280">
        <v>6469</v>
      </c>
      <c r="E280">
        <v>6308</v>
      </c>
      <c r="F280" s="4">
        <v>2428.92643508772</v>
      </c>
      <c r="G280">
        <v>16248.1052631579</v>
      </c>
      <c r="H280">
        <v>21476.7894736842</v>
      </c>
      <c r="I280">
        <f t="shared" si="446"/>
        <v>0.500949301066855</v>
      </c>
      <c r="J280">
        <f t="shared" si="464"/>
        <v>0.398138730345886</v>
      </c>
      <c r="K280">
        <f t="shared" si="465"/>
        <v>0.293712428839947</v>
      </c>
      <c r="L280">
        <f t="shared" si="466"/>
        <v>0.397600153417563</v>
      </c>
      <c r="M280" s="2">
        <v>424</v>
      </c>
      <c r="N280">
        <f t="shared" si="467"/>
        <v>2.86973820754717</v>
      </c>
      <c r="O280">
        <f t="shared" si="468"/>
        <v>15.2570754716981</v>
      </c>
      <c r="P280">
        <f t="shared" si="469"/>
        <v>14.877358490566</v>
      </c>
      <c r="Q280">
        <v>4.25522437737024</v>
      </c>
      <c r="R280">
        <v>33.0439687820845</v>
      </c>
      <c r="S280">
        <v>40.9597406280486</v>
      </c>
      <c r="T280">
        <f t="shared" si="470"/>
        <v>0.674403498628359</v>
      </c>
      <c r="U280">
        <f t="shared" si="471"/>
        <v>0.461720429900965</v>
      </c>
      <c r="V280">
        <f t="shared" si="472"/>
        <v>0.363219060044004</v>
      </c>
      <c r="W280">
        <f t="shared" si="473"/>
        <v>0.499780996191109</v>
      </c>
      <c r="X280">
        <v>169.4</v>
      </c>
      <c r="Y280">
        <f t="shared" si="474"/>
        <v>7.18281582054309</v>
      </c>
      <c r="Z280">
        <f t="shared" si="475"/>
        <v>38.1877213695396</v>
      </c>
      <c r="AA280">
        <f t="shared" si="476"/>
        <v>37.2373081463991</v>
      </c>
      <c r="AB280">
        <v>7.43170449759887</v>
      </c>
      <c r="AC280">
        <v>70.4923095860377</v>
      </c>
      <c r="AD280">
        <v>89.7284566406211</v>
      </c>
      <c r="AE280">
        <f t="shared" si="477"/>
        <v>0.96650987978112</v>
      </c>
      <c r="AF280">
        <f t="shared" si="478"/>
        <v>0.541728900553761</v>
      </c>
      <c r="AG280">
        <f t="shared" si="479"/>
        <v>0.414999984849191</v>
      </c>
      <c r="AH280">
        <f t="shared" si="480"/>
        <v>0.641079588394691</v>
      </c>
    </row>
    <row r="281" spans="1:24">
      <c r="A281" s="1" t="s">
        <v>180</v>
      </c>
      <c r="B281" s="1">
        <v>2020</v>
      </c>
      <c r="C281" s="1"/>
      <c r="M281" s="2">
        <v>425</v>
      </c>
      <c r="X281" s="7">
        <v>173.325</v>
      </c>
    </row>
    <row r="282" spans="1:34">
      <c r="A282" s="1" t="s">
        <v>185</v>
      </c>
      <c r="B282" s="1">
        <v>2011</v>
      </c>
      <c r="C282" s="1">
        <v>1141.969</v>
      </c>
      <c r="D282">
        <v>59095</v>
      </c>
      <c r="E282">
        <v>6793</v>
      </c>
      <c r="F282">
        <v>1075.78372192982</v>
      </c>
      <c r="G282">
        <v>97228.8771929825</v>
      </c>
      <c r="H282">
        <v>71289.701754386</v>
      </c>
      <c r="I282">
        <f t="shared" si="446"/>
        <v>1.06152284768861</v>
      </c>
      <c r="J282">
        <f t="shared" ref="J282:J290" si="481">D282/G282</f>
        <v>0.607792681619748</v>
      </c>
      <c r="K282">
        <f t="shared" ref="K282:K290" si="482">E282/H282</f>
        <v>0.0952872551410565</v>
      </c>
      <c r="L282">
        <f t="shared" ref="L282:L290" si="483">AVERAGE(I282:K282)</f>
        <v>0.588200928149805</v>
      </c>
      <c r="M282" s="2">
        <v>186</v>
      </c>
      <c r="N282">
        <f t="shared" ref="N282:N290" si="484">C282/$M282</f>
        <v>6.13961827956989</v>
      </c>
      <c r="O282">
        <f t="shared" ref="O282:O290" si="485">D282/$M282</f>
        <v>317.715053763441</v>
      </c>
      <c r="P282">
        <f t="shared" ref="P282:P290" si="486">E282/$M282</f>
        <v>36.5215053763441</v>
      </c>
      <c r="Q282">
        <v>1.86188110077612</v>
      </c>
      <c r="R282">
        <v>211.870055386791</v>
      </c>
      <c r="S282">
        <v>160.820245361298</v>
      </c>
      <c r="T282">
        <f t="shared" ref="T282:T290" si="487">N282/Q282</f>
        <v>3.29753509878294</v>
      </c>
      <c r="U282">
        <f t="shared" ref="U282:U290" si="488">O282/R282</f>
        <v>1.49957507295412</v>
      </c>
      <c r="V282">
        <f t="shared" ref="V282:V290" si="489">P282/S282</f>
        <v>0.227095197462826</v>
      </c>
      <c r="W282">
        <f t="shared" ref="W282:W290" si="490">AVERAGE(T282:V282)</f>
        <v>1.67473512306663</v>
      </c>
      <c r="X282">
        <v>267.635</v>
      </c>
      <c r="Y282">
        <f t="shared" ref="Y282:Y290" si="491">C282/$X282</f>
        <v>4.26688960711417</v>
      </c>
      <c r="Z282">
        <f t="shared" ref="Z282:Z290" si="492">D282/$X282</f>
        <v>220.804453827041</v>
      </c>
      <c r="AA282">
        <f t="shared" ref="AA282:AA290" si="493">E282/$X282</f>
        <v>25.3815831262727</v>
      </c>
      <c r="AB282">
        <v>4.16631478580653</v>
      </c>
      <c r="AC282">
        <v>592.635349194472</v>
      </c>
      <c r="AD282">
        <v>501.680671453495</v>
      </c>
      <c r="AE282">
        <f t="shared" ref="AE282:AE290" si="494">Y282/AB282</f>
        <v>1.02413999577043</v>
      </c>
      <c r="AF282">
        <f t="shared" ref="AF282:AF290" si="495">Z282/AC282</f>
        <v>0.37258063348257</v>
      </c>
      <c r="AG282">
        <f t="shared" ref="AG282:AG290" si="496">AA282/AD282</f>
        <v>0.05059310547631</v>
      </c>
      <c r="AH282">
        <f t="shared" ref="AH282:AH290" si="497">AVERAGE(AE282:AG282)</f>
        <v>0.482437911576436</v>
      </c>
    </row>
    <row r="283" spans="1:34">
      <c r="A283" s="1" t="s">
        <v>185</v>
      </c>
      <c r="B283" s="1">
        <v>2012</v>
      </c>
      <c r="C283" s="1">
        <v>1258.912</v>
      </c>
      <c r="D283">
        <v>55457</v>
      </c>
      <c r="E283">
        <v>5810</v>
      </c>
      <c r="F283">
        <v>1134.46881754386</v>
      </c>
      <c r="G283">
        <v>90106.7894736842</v>
      </c>
      <c r="H283">
        <v>140930.631578947</v>
      </c>
      <c r="I283">
        <f t="shared" si="446"/>
        <v>1.10969290696377</v>
      </c>
      <c r="J283">
        <f t="shared" si="481"/>
        <v>0.615458616647265</v>
      </c>
      <c r="K283">
        <f t="shared" si="482"/>
        <v>0.0412259558827374</v>
      </c>
      <c r="L283">
        <f t="shared" si="483"/>
        <v>0.588792493164592</v>
      </c>
      <c r="M283" s="2">
        <v>185.5</v>
      </c>
      <c r="N283">
        <f t="shared" si="484"/>
        <v>6.78658760107817</v>
      </c>
      <c r="O283">
        <f t="shared" si="485"/>
        <v>298.959568733154</v>
      </c>
      <c r="P283">
        <f t="shared" si="486"/>
        <v>31.3207547169811</v>
      </c>
      <c r="Q283">
        <v>1.9581467365227</v>
      </c>
      <c r="R283">
        <v>195.230062904204</v>
      </c>
      <c r="S283">
        <v>317.051546791206</v>
      </c>
      <c r="T283">
        <f t="shared" si="487"/>
        <v>3.46582177652829</v>
      </c>
      <c r="U283">
        <f t="shared" si="488"/>
        <v>1.53131932800661</v>
      </c>
      <c r="V283">
        <f t="shared" si="489"/>
        <v>0.0987875789724736</v>
      </c>
      <c r="W283">
        <f t="shared" si="490"/>
        <v>1.69864289450246</v>
      </c>
      <c r="X283">
        <v>300.066</v>
      </c>
      <c r="Y283">
        <f t="shared" si="491"/>
        <v>4.1954503342598</v>
      </c>
      <c r="Z283">
        <f t="shared" si="492"/>
        <v>184.816007145095</v>
      </c>
      <c r="AA283">
        <f t="shared" si="493"/>
        <v>19.3624069371405</v>
      </c>
      <c r="AB283">
        <v>4.02494890271734</v>
      </c>
      <c r="AC283">
        <v>496.862341390914</v>
      </c>
      <c r="AD283">
        <v>1027.71691301842</v>
      </c>
      <c r="AE283">
        <f t="shared" si="494"/>
        <v>1.04236114188365</v>
      </c>
      <c r="AF283">
        <f t="shared" si="495"/>
        <v>0.371966220317124</v>
      </c>
      <c r="AG283">
        <f t="shared" si="496"/>
        <v>0.0188402143546249</v>
      </c>
      <c r="AH283">
        <f t="shared" si="497"/>
        <v>0.477722525518467</v>
      </c>
    </row>
    <row r="284" spans="1:34">
      <c r="A284" s="1" t="s">
        <v>185</v>
      </c>
      <c r="B284" s="1">
        <v>2013</v>
      </c>
      <c r="C284" s="1">
        <v>1391.614</v>
      </c>
      <c r="D284">
        <v>52818</v>
      </c>
      <c r="E284">
        <v>5636</v>
      </c>
      <c r="F284">
        <v>1211.69344912281</v>
      </c>
      <c r="G284">
        <v>85260.0350877193</v>
      </c>
      <c r="H284">
        <v>108169.385964912</v>
      </c>
      <c r="I284">
        <f t="shared" si="446"/>
        <v>1.1484868561495</v>
      </c>
      <c r="J284">
        <f t="shared" si="481"/>
        <v>0.619493059622348</v>
      </c>
      <c r="K284">
        <f t="shared" si="482"/>
        <v>0.052103466703862</v>
      </c>
      <c r="L284">
        <f t="shared" si="483"/>
        <v>0.606694460825238</v>
      </c>
      <c r="M284" s="2">
        <v>187</v>
      </c>
      <c r="N284">
        <f t="shared" si="484"/>
        <v>7.44178609625668</v>
      </c>
      <c r="O284">
        <f t="shared" si="485"/>
        <v>282.449197860963</v>
      </c>
      <c r="P284">
        <f t="shared" si="486"/>
        <v>30.1390374331551</v>
      </c>
      <c r="Q284">
        <v>2.07405146424946</v>
      </c>
      <c r="R284">
        <v>186.233604680522</v>
      </c>
      <c r="S284">
        <v>273.216385782665</v>
      </c>
      <c r="T284">
        <f t="shared" si="487"/>
        <v>3.5880431245469</v>
      </c>
      <c r="U284">
        <f t="shared" si="488"/>
        <v>1.51663926789956</v>
      </c>
      <c r="V284">
        <f t="shared" si="489"/>
        <v>0.11031196883312</v>
      </c>
      <c r="W284">
        <f t="shared" si="490"/>
        <v>1.73833145375986</v>
      </c>
      <c r="X284">
        <v>325.02</v>
      </c>
      <c r="Y284">
        <f t="shared" si="491"/>
        <v>4.28162574610793</v>
      </c>
      <c r="Z284">
        <f t="shared" si="492"/>
        <v>162.506922650914</v>
      </c>
      <c r="AA284">
        <f t="shared" si="493"/>
        <v>17.3404713556089</v>
      </c>
      <c r="AB284">
        <v>4.01137838193116</v>
      </c>
      <c r="AC284">
        <v>455.678771077918</v>
      </c>
      <c r="AD284">
        <v>822.501376806412</v>
      </c>
      <c r="AE284">
        <f t="shared" si="494"/>
        <v>1.06737020007738</v>
      </c>
      <c r="AF284">
        <f t="shared" si="495"/>
        <v>0.356626055382172</v>
      </c>
      <c r="AG284">
        <f t="shared" si="496"/>
        <v>0.0210826046552506</v>
      </c>
      <c r="AH284">
        <f t="shared" si="497"/>
        <v>0.4816929533716</v>
      </c>
    </row>
    <row r="285" spans="1:34">
      <c r="A285" s="1" t="s">
        <v>185</v>
      </c>
      <c r="B285" s="1">
        <v>2014</v>
      </c>
      <c r="C285" s="1">
        <v>1438.447</v>
      </c>
      <c r="D285">
        <v>48312</v>
      </c>
      <c r="E285">
        <v>7194</v>
      </c>
      <c r="F285">
        <v>1217.28489298246</v>
      </c>
      <c r="G285">
        <v>81558.9649122807</v>
      </c>
      <c r="H285">
        <v>71303.1052631579</v>
      </c>
      <c r="I285">
        <f t="shared" si="446"/>
        <v>1.18168475456528</v>
      </c>
      <c r="J285">
        <f t="shared" si="481"/>
        <v>0.592356708449661</v>
      </c>
      <c r="K285">
        <f t="shared" si="482"/>
        <v>0.100893221598823</v>
      </c>
      <c r="L285">
        <f t="shared" si="483"/>
        <v>0.624978228204589</v>
      </c>
      <c r="M285" s="2">
        <v>189.1</v>
      </c>
      <c r="N285">
        <f t="shared" si="484"/>
        <v>7.60680592279217</v>
      </c>
      <c r="O285">
        <f t="shared" si="485"/>
        <v>255.483870967742</v>
      </c>
      <c r="P285">
        <f t="shared" si="486"/>
        <v>38.0433632998414</v>
      </c>
      <c r="Q285">
        <v>2.04139047146826</v>
      </c>
      <c r="R285">
        <v>177.27208249297</v>
      </c>
      <c r="S285">
        <v>138.902953934055</v>
      </c>
      <c r="T285">
        <f t="shared" si="487"/>
        <v>3.72628658216525</v>
      </c>
      <c r="U285">
        <f t="shared" si="488"/>
        <v>1.44119630894432</v>
      </c>
      <c r="V285">
        <f t="shared" si="489"/>
        <v>0.273884479936278</v>
      </c>
      <c r="W285">
        <f t="shared" si="490"/>
        <v>1.81378912368195</v>
      </c>
      <c r="X285">
        <v>343.049</v>
      </c>
      <c r="Y285">
        <f t="shared" si="491"/>
        <v>4.19312401435363</v>
      </c>
      <c r="Z285">
        <f t="shared" si="492"/>
        <v>140.831193211465</v>
      </c>
      <c r="AA285">
        <f t="shared" si="493"/>
        <v>20.9707651093576</v>
      </c>
      <c r="AB285">
        <v>3.74912398912536</v>
      </c>
      <c r="AC285">
        <v>424.352999349216</v>
      </c>
      <c r="AD285">
        <v>358.090523000227</v>
      </c>
      <c r="AE285">
        <f t="shared" si="494"/>
        <v>1.1184276717751</v>
      </c>
      <c r="AF285">
        <f t="shared" si="495"/>
        <v>0.331872741390877</v>
      </c>
      <c r="AG285">
        <f t="shared" si="496"/>
        <v>0.0585627481388115</v>
      </c>
      <c r="AH285">
        <f t="shared" si="497"/>
        <v>0.502954387101595</v>
      </c>
    </row>
    <row r="286" spans="1:34">
      <c r="A286" s="1" t="s">
        <v>185</v>
      </c>
      <c r="B286" s="1">
        <v>2015</v>
      </c>
      <c r="C286" s="1">
        <v>1480.62</v>
      </c>
      <c r="D286">
        <v>47860</v>
      </c>
      <c r="E286">
        <v>5156</v>
      </c>
      <c r="F286">
        <v>1207.20128596491</v>
      </c>
      <c r="G286">
        <v>69593.4210526316</v>
      </c>
      <c r="H286">
        <v>93071.2456140351</v>
      </c>
      <c r="I286">
        <f t="shared" si="446"/>
        <v>1.2264897471647</v>
      </c>
      <c r="J286">
        <f t="shared" si="481"/>
        <v>0.687708683897071</v>
      </c>
      <c r="K286">
        <f t="shared" si="482"/>
        <v>0.0553984204894157</v>
      </c>
      <c r="L286">
        <f t="shared" si="483"/>
        <v>0.656532283850394</v>
      </c>
      <c r="M286" s="2">
        <v>190.62</v>
      </c>
      <c r="N286">
        <f t="shared" si="484"/>
        <v>7.76739062008184</v>
      </c>
      <c r="O286">
        <f t="shared" si="485"/>
        <v>251.075438044277</v>
      </c>
      <c r="P286">
        <f t="shared" si="486"/>
        <v>27.0485783233659</v>
      </c>
      <c r="Q286">
        <v>2.04756505260844</v>
      </c>
      <c r="R286">
        <v>151.355038626027</v>
      </c>
      <c r="S286">
        <v>230.704973155184</v>
      </c>
      <c r="T286">
        <f t="shared" si="487"/>
        <v>3.79347684713938</v>
      </c>
      <c r="U286">
        <f t="shared" si="488"/>
        <v>1.65885087357179</v>
      </c>
      <c r="V286">
        <f t="shared" si="489"/>
        <v>0.117243152383939</v>
      </c>
      <c r="W286">
        <f t="shared" si="490"/>
        <v>1.85652362436504</v>
      </c>
      <c r="X286">
        <v>345.064</v>
      </c>
      <c r="Y286">
        <f t="shared" si="491"/>
        <v>4.29085618899682</v>
      </c>
      <c r="Z286">
        <f t="shared" si="492"/>
        <v>138.698908028656</v>
      </c>
      <c r="AA286">
        <f t="shared" si="493"/>
        <v>14.9421556580808</v>
      </c>
      <c r="AB286">
        <v>3.59418405508056</v>
      </c>
      <c r="AC286">
        <v>361.637788425244</v>
      </c>
      <c r="AD286">
        <v>570.876932663049</v>
      </c>
      <c r="AE286">
        <f t="shared" si="494"/>
        <v>1.19383318250813</v>
      </c>
      <c r="AF286">
        <f t="shared" si="495"/>
        <v>0.383529908842274</v>
      </c>
      <c r="AG286">
        <f t="shared" si="496"/>
        <v>0.0261740399780703</v>
      </c>
      <c r="AH286">
        <f t="shared" si="497"/>
        <v>0.534512377109493</v>
      </c>
    </row>
    <row r="287" spans="1:34">
      <c r="A287" s="1" t="s">
        <v>185</v>
      </c>
      <c r="B287" s="1">
        <v>2016</v>
      </c>
      <c r="C287" s="1">
        <v>1650.093</v>
      </c>
      <c r="D287">
        <v>43401</v>
      </c>
      <c r="E287">
        <v>4916</v>
      </c>
      <c r="F287">
        <v>1255.50161403509</v>
      </c>
      <c r="G287">
        <v>39089.0350877193</v>
      </c>
      <c r="H287">
        <v>43726.3333333333</v>
      </c>
      <c r="I287">
        <f t="shared" si="446"/>
        <v>1.31428982771016</v>
      </c>
      <c r="J287">
        <f t="shared" si="481"/>
        <v>1.11031136743602</v>
      </c>
      <c r="K287">
        <f t="shared" si="482"/>
        <v>0.112426531685712</v>
      </c>
      <c r="L287">
        <f t="shared" si="483"/>
        <v>0.845675908943961</v>
      </c>
      <c r="M287" s="2">
        <v>193</v>
      </c>
      <c r="N287">
        <f t="shared" si="484"/>
        <v>8.54970466321244</v>
      </c>
      <c r="O287">
        <f t="shared" si="485"/>
        <v>224.875647668394</v>
      </c>
      <c r="P287">
        <f t="shared" si="486"/>
        <v>25.4715025906736</v>
      </c>
      <c r="Q287">
        <v>2.11113558376918</v>
      </c>
      <c r="R287">
        <v>87.6040161472796</v>
      </c>
      <c r="S287">
        <v>90.5528392530271</v>
      </c>
      <c r="T287">
        <f t="shared" si="487"/>
        <v>4.04981315693044</v>
      </c>
      <c r="U287">
        <f t="shared" si="488"/>
        <v>2.56695591775534</v>
      </c>
      <c r="V287">
        <f t="shared" si="489"/>
        <v>0.281288834240745</v>
      </c>
      <c r="W287">
        <f t="shared" si="490"/>
        <v>2.29935263630884</v>
      </c>
      <c r="X287">
        <v>347.96</v>
      </c>
      <c r="Y287">
        <f t="shared" si="491"/>
        <v>4.74219163122198</v>
      </c>
      <c r="Z287">
        <f t="shared" si="492"/>
        <v>124.729854006208</v>
      </c>
      <c r="AA287">
        <f t="shared" si="493"/>
        <v>14.1280606966318</v>
      </c>
      <c r="AB287">
        <v>3.55191905456205</v>
      </c>
      <c r="AC287">
        <v>196.988219727374</v>
      </c>
      <c r="AD287">
        <v>221.459599460646</v>
      </c>
      <c r="AE287">
        <f t="shared" si="494"/>
        <v>1.33510689809531</v>
      </c>
      <c r="AF287">
        <f t="shared" si="495"/>
        <v>0.633184330407322</v>
      </c>
      <c r="AG287">
        <f t="shared" si="496"/>
        <v>0.0637952056765208</v>
      </c>
      <c r="AH287">
        <f t="shared" si="497"/>
        <v>0.677362144726386</v>
      </c>
    </row>
    <row r="288" spans="1:34">
      <c r="A288" s="1" t="s">
        <v>185</v>
      </c>
      <c r="B288" s="1">
        <v>2017</v>
      </c>
      <c r="C288" s="1">
        <v>2227.372</v>
      </c>
      <c r="D288">
        <v>31898</v>
      </c>
      <c r="E288">
        <v>4101</v>
      </c>
      <c r="F288">
        <v>2167.51248070176</v>
      </c>
      <c r="G288">
        <v>24510.3859649123</v>
      </c>
      <c r="H288">
        <v>26620.8245614035</v>
      </c>
      <c r="I288">
        <f t="shared" si="446"/>
        <v>1.02761668956059</v>
      </c>
      <c r="J288">
        <f t="shared" si="481"/>
        <v>1.30140749499675</v>
      </c>
      <c r="K288">
        <f t="shared" si="482"/>
        <v>0.154052328114054</v>
      </c>
      <c r="L288">
        <f t="shared" si="483"/>
        <v>0.827692170890465</v>
      </c>
      <c r="M288" s="2">
        <v>195</v>
      </c>
      <c r="N288">
        <f t="shared" si="484"/>
        <v>11.4224205128205</v>
      </c>
      <c r="O288">
        <f t="shared" si="485"/>
        <v>163.579487179487</v>
      </c>
      <c r="P288">
        <f t="shared" si="486"/>
        <v>21.0307692307692</v>
      </c>
      <c r="Q288">
        <v>3.85032885480357</v>
      </c>
      <c r="R288">
        <v>53.7290690195421</v>
      </c>
      <c r="S288">
        <v>53.7571146545848</v>
      </c>
      <c r="T288">
        <f t="shared" si="487"/>
        <v>2.96660907251343</v>
      </c>
      <c r="U288">
        <f t="shared" si="488"/>
        <v>3.04452487572399</v>
      </c>
      <c r="V288">
        <f t="shared" si="489"/>
        <v>0.391218341347038</v>
      </c>
      <c r="W288">
        <f t="shared" si="490"/>
        <v>2.13411742986148</v>
      </c>
      <c r="X288">
        <v>381.435</v>
      </c>
      <c r="Y288">
        <f t="shared" si="491"/>
        <v>5.83945364216708</v>
      </c>
      <c r="Z288">
        <f t="shared" si="492"/>
        <v>83.6263059236829</v>
      </c>
      <c r="AA288">
        <f t="shared" si="493"/>
        <v>10.7515041881317</v>
      </c>
      <c r="AB288">
        <v>6.88033091006649</v>
      </c>
      <c r="AC288">
        <v>109.787945817379</v>
      </c>
      <c r="AD288">
        <v>122.596740234823</v>
      </c>
      <c r="AE288">
        <f t="shared" si="494"/>
        <v>0.848716975752355</v>
      </c>
      <c r="AF288">
        <f t="shared" si="495"/>
        <v>0.761707538118863</v>
      </c>
      <c r="AG288">
        <f t="shared" si="496"/>
        <v>0.0876981244977483</v>
      </c>
      <c r="AH288">
        <f t="shared" si="497"/>
        <v>0.566040879456322</v>
      </c>
    </row>
    <row r="289" spans="1:34">
      <c r="A289" s="1" t="s">
        <v>185</v>
      </c>
      <c r="B289" s="1">
        <v>2018</v>
      </c>
      <c r="C289" s="1">
        <v>2371.843</v>
      </c>
      <c r="D289">
        <v>20394</v>
      </c>
      <c r="E289">
        <v>3285</v>
      </c>
      <c r="F289">
        <v>2333.65008421053</v>
      </c>
      <c r="G289">
        <v>18784.3333333333</v>
      </c>
      <c r="H289">
        <v>23460.8070175439</v>
      </c>
      <c r="I289">
        <f t="shared" si="446"/>
        <v>1.01636617076737</v>
      </c>
      <c r="J289">
        <f t="shared" si="481"/>
        <v>1.08569197735702</v>
      </c>
      <c r="K289">
        <f t="shared" si="482"/>
        <v>0.140020758772002</v>
      </c>
      <c r="L289">
        <f t="shared" si="483"/>
        <v>0.747359635632129</v>
      </c>
      <c r="M289" s="2">
        <v>197</v>
      </c>
      <c r="N289">
        <f t="shared" si="484"/>
        <v>12.0398121827411</v>
      </c>
      <c r="O289">
        <f t="shared" si="485"/>
        <v>103.522842639594</v>
      </c>
      <c r="P289">
        <f t="shared" si="486"/>
        <v>16.6751269035533</v>
      </c>
      <c r="Q289">
        <v>4.13949989191831</v>
      </c>
      <c r="R289">
        <v>40.8039000418815</v>
      </c>
      <c r="S289">
        <v>45.646221660073</v>
      </c>
      <c r="T289">
        <f t="shared" si="487"/>
        <v>2.9085185401857</v>
      </c>
      <c r="U289">
        <f t="shared" si="488"/>
        <v>2.53708205669892</v>
      </c>
      <c r="V289">
        <f t="shared" si="489"/>
        <v>0.365312314954189</v>
      </c>
      <c r="W289">
        <f t="shared" si="490"/>
        <v>1.93697097061294</v>
      </c>
      <c r="X289">
        <v>415.247</v>
      </c>
      <c r="Y289">
        <f t="shared" si="491"/>
        <v>5.71188473366454</v>
      </c>
      <c r="Z289">
        <f t="shared" si="492"/>
        <v>49.1129376009941</v>
      </c>
      <c r="AA289">
        <f t="shared" si="493"/>
        <v>7.91095420316101</v>
      </c>
      <c r="AB289">
        <v>6.99408128608981</v>
      </c>
      <c r="AC289">
        <v>80.5912957990599</v>
      </c>
      <c r="AD289">
        <v>97.1179593190069</v>
      </c>
      <c r="AE289">
        <f t="shared" si="494"/>
        <v>0.816674056251624</v>
      </c>
      <c r="AF289">
        <f t="shared" si="495"/>
        <v>0.609407469057806</v>
      </c>
      <c r="AG289">
        <f t="shared" si="496"/>
        <v>0.0814571708325915</v>
      </c>
      <c r="AH289">
        <f t="shared" si="497"/>
        <v>0.502512898714007</v>
      </c>
    </row>
    <row r="290" spans="1:34">
      <c r="A290" s="1" t="s">
        <v>185</v>
      </c>
      <c r="B290" s="1">
        <v>2019</v>
      </c>
      <c r="C290" s="1">
        <v>2447.589</v>
      </c>
      <c r="D290">
        <v>12111</v>
      </c>
      <c r="E290">
        <v>3339</v>
      </c>
      <c r="F290" s="4">
        <v>2428.92643508772</v>
      </c>
      <c r="G290">
        <v>16248.1052631579</v>
      </c>
      <c r="H290">
        <v>21476.7894736842</v>
      </c>
      <c r="I290">
        <f t="shared" si="446"/>
        <v>1.00768346239009</v>
      </c>
      <c r="J290">
        <f t="shared" si="481"/>
        <v>0.745379218305616</v>
      </c>
      <c r="K290">
        <f t="shared" si="482"/>
        <v>0.155470164853612</v>
      </c>
      <c r="L290">
        <f t="shared" si="483"/>
        <v>0.636177615183104</v>
      </c>
      <c r="M290" s="2">
        <v>198</v>
      </c>
      <c r="N290">
        <f t="shared" si="484"/>
        <v>12.3615606060606</v>
      </c>
      <c r="O290">
        <f t="shared" si="485"/>
        <v>61.1666666666667</v>
      </c>
      <c r="P290">
        <f t="shared" si="486"/>
        <v>16.8636363636364</v>
      </c>
      <c r="Q290">
        <v>4.25522437737024</v>
      </c>
      <c r="R290">
        <v>33.0439687820845</v>
      </c>
      <c r="S290">
        <v>40.9597406280486</v>
      </c>
      <c r="T290">
        <f t="shared" si="487"/>
        <v>2.90503144130325</v>
      </c>
      <c r="U290">
        <f t="shared" si="488"/>
        <v>1.85106901262507</v>
      </c>
      <c r="V290">
        <f t="shared" si="489"/>
        <v>0.411712479255506</v>
      </c>
      <c r="W290">
        <f t="shared" si="490"/>
        <v>1.72260431106128</v>
      </c>
      <c r="X290">
        <v>291.6</v>
      </c>
      <c r="Y290">
        <f t="shared" si="491"/>
        <v>8.39365226337448</v>
      </c>
      <c r="Z290">
        <f t="shared" si="492"/>
        <v>41.5329218106996</v>
      </c>
      <c r="AA290">
        <f t="shared" si="493"/>
        <v>11.4506172839506</v>
      </c>
      <c r="AB290">
        <v>7.43170449759887</v>
      </c>
      <c r="AC290">
        <v>70.4923095860377</v>
      </c>
      <c r="AD290">
        <v>89.7284566406211</v>
      </c>
      <c r="AE290">
        <f t="shared" si="494"/>
        <v>1.12943837663169</v>
      </c>
      <c r="AF290">
        <f t="shared" si="495"/>
        <v>0.58918372875849</v>
      </c>
      <c r="AG290">
        <f t="shared" si="496"/>
        <v>0.127614111650359</v>
      </c>
      <c r="AH290">
        <f t="shared" si="497"/>
        <v>0.615412072346846</v>
      </c>
    </row>
    <row r="291" spans="1:24">
      <c r="A291" s="1" t="s">
        <v>185</v>
      </c>
      <c r="B291" s="1">
        <v>2020</v>
      </c>
      <c r="C291" s="1"/>
      <c r="M291" s="2">
        <v>199</v>
      </c>
      <c r="X291" s="7">
        <v>298.119</v>
      </c>
    </row>
    <row r="292" spans="1:34">
      <c r="A292" s="1" t="s">
        <v>191</v>
      </c>
      <c r="B292" s="1">
        <v>2011</v>
      </c>
      <c r="C292" s="1">
        <v>1060.396</v>
      </c>
      <c r="D292">
        <v>88186</v>
      </c>
      <c r="E292">
        <v>33790</v>
      </c>
      <c r="F292">
        <v>1075.78372192982</v>
      </c>
      <c r="G292">
        <v>97228.8771929825</v>
      </c>
      <c r="H292">
        <v>71289.701754386</v>
      </c>
      <c r="I292">
        <f t="shared" si="446"/>
        <v>0.985696268110266</v>
      </c>
      <c r="J292">
        <f t="shared" ref="J292:J300" si="498">D292/G292</f>
        <v>0.906993915243576</v>
      </c>
      <c r="K292">
        <f t="shared" ref="K292:K300" si="499">E292/H292</f>
        <v>0.473981503196864</v>
      </c>
      <c r="L292">
        <f t="shared" ref="L292:L300" si="500">AVERAGE(I292:K292)</f>
        <v>0.788890562183569</v>
      </c>
      <c r="M292" s="2">
        <v>651.8</v>
      </c>
      <c r="N292">
        <f t="shared" ref="N292:N300" si="501">C292/$M292</f>
        <v>1.62687327401043</v>
      </c>
      <c r="O292">
        <f t="shared" ref="O292:O300" si="502">D292/$M292</f>
        <v>135.29610309911</v>
      </c>
      <c r="P292">
        <f t="shared" ref="P292:P300" si="503">E292/$M292</f>
        <v>51.8410555385087</v>
      </c>
      <c r="Q292">
        <v>1.86188110077612</v>
      </c>
      <c r="R292">
        <v>211.870055386791</v>
      </c>
      <c r="S292">
        <v>160.820245361298</v>
      </c>
      <c r="T292">
        <f t="shared" ref="T292:T300" si="504">N292/Q292</f>
        <v>0.873779358591841</v>
      </c>
      <c r="U292">
        <f t="shared" ref="U292:U300" si="505">O292/R292</f>
        <v>0.638580581159111</v>
      </c>
      <c r="V292">
        <f t="shared" ref="V292:V300" si="506">P292/S292</f>
        <v>0.322354038336671</v>
      </c>
      <c r="W292">
        <f t="shared" ref="W292:W300" si="507">AVERAGE(T292:V292)</f>
        <v>0.611571326029208</v>
      </c>
      <c r="X292">
        <v>490.683</v>
      </c>
      <c r="Y292">
        <f t="shared" ref="Y292:Y300" si="508">C292/$X292</f>
        <v>2.16106121467424</v>
      </c>
      <c r="Z292">
        <f t="shared" ref="Z292:Z300" si="509">D292/$X292</f>
        <v>179.720919616127</v>
      </c>
      <c r="AA292">
        <f t="shared" ref="AA292:AA300" si="510">E292/$X292</f>
        <v>68.8631968093453</v>
      </c>
      <c r="AB292">
        <v>4.16631478580653</v>
      </c>
      <c r="AC292">
        <v>592.635349194472</v>
      </c>
      <c r="AD292">
        <v>501.680671453495</v>
      </c>
      <c r="AE292">
        <f t="shared" ref="AE292:AE300" si="511">Y292/AB292</f>
        <v>0.518698496339348</v>
      </c>
      <c r="AF292">
        <f t="shared" ref="AF292:AF300" si="512">Z292/AC292</f>
        <v>0.303257171311851</v>
      </c>
      <c r="AG292">
        <f t="shared" ref="AG292:AG300" si="513">AA292/AD292</f>
        <v>0.137264998888299</v>
      </c>
      <c r="AH292">
        <f t="shared" ref="AH292:AH300" si="514">AVERAGE(AE292:AG292)</f>
        <v>0.319740222179833</v>
      </c>
    </row>
    <row r="293" spans="1:34">
      <c r="A293" s="1" t="s">
        <v>191</v>
      </c>
      <c r="B293" s="1">
        <v>2012</v>
      </c>
      <c r="C293" s="1">
        <v>1123.31</v>
      </c>
      <c r="D293">
        <v>86655</v>
      </c>
      <c r="E293">
        <v>32161</v>
      </c>
      <c r="F293">
        <v>1134.46881754386</v>
      </c>
      <c r="G293">
        <v>90106.7894736842</v>
      </c>
      <c r="H293">
        <v>140930.631578947</v>
      </c>
      <c r="I293">
        <f t="shared" si="446"/>
        <v>0.990163839348164</v>
      </c>
      <c r="J293">
        <f t="shared" si="498"/>
        <v>0.961692237689899</v>
      </c>
      <c r="K293">
        <f t="shared" si="499"/>
        <v>0.228204469388075</v>
      </c>
      <c r="L293">
        <f t="shared" si="500"/>
        <v>0.726686848808713</v>
      </c>
      <c r="M293" s="2">
        <v>650.3</v>
      </c>
      <c r="N293">
        <f t="shared" si="501"/>
        <v>1.72737198216208</v>
      </c>
      <c r="O293">
        <f t="shared" si="502"/>
        <v>133.253882823312</v>
      </c>
      <c r="P293">
        <f t="shared" si="503"/>
        <v>49.4556358603721</v>
      </c>
      <c r="Q293">
        <v>1.9581467365227</v>
      </c>
      <c r="R293">
        <v>195.230062904204</v>
      </c>
      <c r="S293">
        <v>317.051546791206</v>
      </c>
      <c r="T293">
        <f t="shared" si="504"/>
        <v>0.882146342735053</v>
      </c>
      <c r="U293">
        <f t="shared" si="505"/>
        <v>0.682547968489349</v>
      </c>
      <c r="V293">
        <f t="shared" si="506"/>
        <v>0.155986104975356</v>
      </c>
      <c r="W293">
        <f t="shared" si="507"/>
        <v>0.573560138733253</v>
      </c>
      <c r="X293">
        <v>528.138</v>
      </c>
      <c r="Y293">
        <f t="shared" si="508"/>
        <v>2.12692515971204</v>
      </c>
      <c r="Z293">
        <f t="shared" si="509"/>
        <v>164.076434568238</v>
      </c>
      <c r="AA293">
        <f t="shared" si="510"/>
        <v>60.8950690917904</v>
      </c>
      <c r="AB293">
        <v>4.02494890271734</v>
      </c>
      <c r="AC293">
        <v>496.862341390914</v>
      </c>
      <c r="AD293">
        <v>1027.71691301842</v>
      </c>
      <c r="AE293">
        <f t="shared" si="511"/>
        <v>0.528435319582842</v>
      </c>
      <c r="AF293">
        <f t="shared" si="512"/>
        <v>0.330225136622194</v>
      </c>
      <c r="AG293">
        <f t="shared" si="513"/>
        <v>0.0592527653485243</v>
      </c>
      <c r="AH293">
        <f t="shared" si="514"/>
        <v>0.305971073851187</v>
      </c>
    </row>
    <row r="294" spans="1:34">
      <c r="A294" s="1" t="s">
        <v>191</v>
      </c>
      <c r="B294" s="1">
        <v>2013</v>
      </c>
      <c r="C294" s="1">
        <v>1225.108</v>
      </c>
      <c r="D294">
        <v>79834</v>
      </c>
      <c r="E294">
        <v>34945</v>
      </c>
      <c r="F294">
        <v>1211.69344912281</v>
      </c>
      <c r="G294">
        <v>85260.0350877193</v>
      </c>
      <c r="H294">
        <v>108169.385964912</v>
      </c>
      <c r="I294">
        <f t="shared" si="446"/>
        <v>1.01107091144786</v>
      </c>
      <c r="J294">
        <f t="shared" si="498"/>
        <v>0.936358985987553</v>
      </c>
      <c r="K294">
        <f t="shared" si="499"/>
        <v>0.323058134131735</v>
      </c>
      <c r="L294">
        <f t="shared" si="500"/>
        <v>0.756829343855716</v>
      </c>
      <c r="M294" s="2">
        <v>651.2</v>
      </c>
      <c r="N294">
        <f t="shared" si="501"/>
        <v>1.88130835380835</v>
      </c>
      <c r="O294">
        <f t="shared" si="502"/>
        <v>122.595208845209</v>
      </c>
      <c r="P294">
        <f t="shared" si="503"/>
        <v>53.6624692874693</v>
      </c>
      <c r="Q294">
        <v>2.07405146424946</v>
      </c>
      <c r="R294">
        <v>186.233604680522</v>
      </c>
      <c r="S294">
        <v>273.216385782665</v>
      </c>
      <c r="T294">
        <f t="shared" si="504"/>
        <v>0.907069272984096</v>
      </c>
      <c r="U294">
        <f t="shared" si="505"/>
        <v>0.658287257315979</v>
      </c>
      <c r="V294">
        <f t="shared" si="506"/>
        <v>0.196410142582576</v>
      </c>
      <c r="W294">
        <f t="shared" si="507"/>
        <v>0.58725555762755</v>
      </c>
      <c r="X294">
        <v>561.387</v>
      </c>
      <c r="Y294">
        <f t="shared" si="508"/>
        <v>2.18228779790056</v>
      </c>
      <c r="Z294">
        <f t="shared" si="509"/>
        <v>142.208494318536</v>
      </c>
      <c r="AA294">
        <f t="shared" si="510"/>
        <v>62.2476117188321</v>
      </c>
      <c r="AB294">
        <v>4.01137838193116</v>
      </c>
      <c r="AC294">
        <v>455.678771077918</v>
      </c>
      <c r="AD294">
        <v>822.501376806412</v>
      </c>
      <c r="AE294">
        <f t="shared" si="511"/>
        <v>0.544024420067288</v>
      </c>
      <c r="AF294">
        <f t="shared" si="512"/>
        <v>0.312080578127743</v>
      </c>
      <c r="AG294">
        <f t="shared" si="513"/>
        <v>0.0756808602078279</v>
      </c>
      <c r="AH294">
        <f t="shared" si="514"/>
        <v>0.310595286134286</v>
      </c>
    </row>
    <row r="295" spans="1:34">
      <c r="A295" s="1" t="s">
        <v>191</v>
      </c>
      <c r="B295" s="1">
        <v>2014</v>
      </c>
      <c r="C295" s="1">
        <v>1285.236</v>
      </c>
      <c r="D295">
        <v>75464</v>
      </c>
      <c r="E295">
        <v>34691</v>
      </c>
      <c r="F295">
        <v>1217.28489298246</v>
      </c>
      <c r="G295">
        <v>81558.9649122807</v>
      </c>
      <c r="H295">
        <v>71303.1052631579</v>
      </c>
      <c r="I295">
        <f t="shared" si="446"/>
        <v>1.05582186011613</v>
      </c>
      <c r="J295">
        <f t="shared" si="498"/>
        <v>0.92526922185886</v>
      </c>
      <c r="K295">
        <f t="shared" si="499"/>
        <v>0.486528600289793</v>
      </c>
      <c r="L295">
        <f t="shared" si="500"/>
        <v>0.822539894088261</v>
      </c>
      <c r="M295" s="2">
        <v>653.4</v>
      </c>
      <c r="N295">
        <f t="shared" si="501"/>
        <v>1.96699724517906</v>
      </c>
      <c r="O295">
        <f t="shared" si="502"/>
        <v>115.494337312519</v>
      </c>
      <c r="P295">
        <f t="shared" si="503"/>
        <v>53.0930517294154</v>
      </c>
      <c r="Q295">
        <v>2.04139047146826</v>
      </c>
      <c r="R295">
        <v>177.27208249297</v>
      </c>
      <c r="S295">
        <v>138.902953934055</v>
      </c>
      <c r="T295">
        <f t="shared" si="504"/>
        <v>0.963557571503853</v>
      </c>
      <c r="U295">
        <f t="shared" si="505"/>
        <v>0.651508887853784</v>
      </c>
      <c r="V295">
        <f t="shared" si="506"/>
        <v>0.382231264531795</v>
      </c>
      <c r="W295">
        <f t="shared" si="507"/>
        <v>0.665765907963144</v>
      </c>
      <c r="X295">
        <v>600.20788</v>
      </c>
      <c r="Y295">
        <f t="shared" si="508"/>
        <v>2.14131810465401</v>
      </c>
      <c r="Z295">
        <f t="shared" si="509"/>
        <v>125.729772158273</v>
      </c>
      <c r="AA295">
        <f t="shared" si="510"/>
        <v>57.798308146171</v>
      </c>
      <c r="AB295">
        <v>3.74912398912536</v>
      </c>
      <c r="AC295">
        <v>424.352999349216</v>
      </c>
      <c r="AD295">
        <v>358.090523000227</v>
      </c>
      <c r="AE295">
        <f t="shared" si="511"/>
        <v>0.571151583907355</v>
      </c>
      <c r="AF295">
        <f t="shared" si="512"/>
        <v>0.29628581004751</v>
      </c>
      <c r="AG295">
        <f t="shared" si="513"/>
        <v>0.161406975146713</v>
      </c>
      <c r="AH295">
        <f t="shared" si="514"/>
        <v>0.342948123033859</v>
      </c>
    </row>
    <row r="296" spans="1:34">
      <c r="A296" s="1" t="s">
        <v>191</v>
      </c>
      <c r="B296" s="1">
        <v>2015</v>
      </c>
      <c r="C296" s="1">
        <v>1286.559</v>
      </c>
      <c r="D296">
        <v>67531</v>
      </c>
      <c r="E296">
        <v>30316</v>
      </c>
      <c r="F296">
        <v>1207.20128596491</v>
      </c>
      <c r="G296">
        <v>69593.4210526316</v>
      </c>
      <c r="H296">
        <v>93071.2456140351</v>
      </c>
      <c r="I296">
        <f t="shared" si="446"/>
        <v>1.06573693629862</v>
      </c>
      <c r="J296">
        <f t="shared" si="498"/>
        <v>0.970364712332911</v>
      </c>
      <c r="K296">
        <f t="shared" si="499"/>
        <v>0.325728959572755</v>
      </c>
      <c r="L296">
        <f t="shared" si="500"/>
        <v>0.787276869401429</v>
      </c>
      <c r="M296" s="2">
        <v>653.28</v>
      </c>
      <c r="N296">
        <f t="shared" si="501"/>
        <v>1.96938372520206</v>
      </c>
      <c r="O296">
        <f t="shared" si="502"/>
        <v>103.37221405829</v>
      </c>
      <c r="P296">
        <f t="shared" si="503"/>
        <v>46.4058290472692</v>
      </c>
      <c r="Q296">
        <v>2.04756505260844</v>
      </c>
      <c r="R296">
        <v>151.355038626027</v>
      </c>
      <c r="S296">
        <v>230.704973155184</v>
      </c>
      <c r="T296">
        <f t="shared" si="504"/>
        <v>0.961817414637555</v>
      </c>
      <c r="U296">
        <f t="shared" si="505"/>
        <v>0.682978346784384</v>
      </c>
      <c r="V296">
        <f t="shared" si="506"/>
        <v>0.201147935445909</v>
      </c>
      <c r="W296">
        <f t="shared" si="507"/>
        <v>0.615314565622616</v>
      </c>
      <c r="X296">
        <v>644.608</v>
      </c>
      <c r="Y296">
        <f t="shared" si="508"/>
        <v>1.99587811507149</v>
      </c>
      <c r="Z296">
        <f t="shared" si="509"/>
        <v>104.762894658459</v>
      </c>
      <c r="AA296">
        <f t="shared" si="510"/>
        <v>47.0301330420969</v>
      </c>
      <c r="AB296">
        <v>3.59418405508056</v>
      </c>
      <c r="AC296">
        <v>361.637788425244</v>
      </c>
      <c r="AD296">
        <v>570.876932663049</v>
      </c>
      <c r="AE296">
        <f t="shared" si="511"/>
        <v>0.555307709478653</v>
      </c>
      <c r="AF296">
        <f t="shared" si="512"/>
        <v>0.289690120920854</v>
      </c>
      <c r="AG296">
        <f t="shared" si="513"/>
        <v>0.0823822620099728</v>
      </c>
      <c r="AH296">
        <f t="shared" si="514"/>
        <v>0.309126697469827</v>
      </c>
    </row>
    <row r="297" spans="1:34">
      <c r="A297" s="1" t="s">
        <v>191</v>
      </c>
      <c r="B297" s="1">
        <v>2016</v>
      </c>
      <c r="C297" s="1">
        <v>1341.493</v>
      </c>
      <c r="D297">
        <v>42882</v>
      </c>
      <c r="E297">
        <v>21184</v>
      </c>
      <c r="F297">
        <v>1255.50161403509</v>
      </c>
      <c r="G297">
        <v>39089.0350877193</v>
      </c>
      <c r="H297">
        <v>43726.3333333333</v>
      </c>
      <c r="I297">
        <f t="shared" si="446"/>
        <v>1.06849165704259</v>
      </c>
      <c r="J297">
        <f t="shared" si="498"/>
        <v>1.09703398673743</v>
      </c>
      <c r="K297">
        <f t="shared" si="499"/>
        <v>0.484467788289284</v>
      </c>
      <c r="L297">
        <f t="shared" si="500"/>
        <v>0.883331144023102</v>
      </c>
      <c r="M297" s="2">
        <v>655</v>
      </c>
      <c r="N297">
        <f t="shared" si="501"/>
        <v>2.04808091603053</v>
      </c>
      <c r="O297">
        <f t="shared" si="502"/>
        <v>65.4687022900763</v>
      </c>
      <c r="P297">
        <f t="shared" si="503"/>
        <v>32.3419847328244</v>
      </c>
      <c r="Q297">
        <v>2.11113558376918</v>
      </c>
      <c r="R297">
        <v>87.6040161472796</v>
      </c>
      <c r="S297">
        <v>90.5528392530271</v>
      </c>
      <c r="T297">
        <f t="shared" si="504"/>
        <v>0.970132345727379</v>
      </c>
      <c r="U297">
        <f t="shared" si="505"/>
        <v>0.747325352983938</v>
      </c>
      <c r="V297">
        <f t="shared" si="506"/>
        <v>0.357161465058571</v>
      </c>
      <c r="W297">
        <f t="shared" si="507"/>
        <v>0.69153972125663</v>
      </c>
      <c r="X297">
        <v>692.56587</v>
      </c>
      <c r="Y297">
        <f t="shared" si="508"/>
        <v>1.93698976243227</v>
      </c>
      <c r="Z297">
        <f t="shared" si="509"/>
        <v>61.917576157774</v>
      </c>
      <c r="AA297">
        <f t="shared" si="510"/>
        <v>30.587704242486</v>
      </c>
      <c r="AB297">
        <v>3.55191905456205</v>
      </c>
      <c r="AC297">
        <v>196.988219727374</v>
      </c>
      <c r="AD297">
        <v>221.459599460646</v>
      </c>
      <c r="AE297">
        <f t="shared" si="511"/>
        <v>0.545336121875982</v>
      </c>
      <c r="AF297">
        <f t="shared" si="512"/>
        <v>0.314321212930733</v>
      </c>
      <c r="AG297">
        <f t="shared" si="513"/>
        <v>0.138118665061171</v>
      </c>
      <c r="AH297">
        <f t="shared" si="514"/>
        <v>0.332591999955962</v>
      </c>
    </row>
    <row r="298" spans="1:34">
      <c r="A298" s="1" t="s">
        <v>191</v>
      </c>
      <c r="B298" s="1">
        <v>2017</v>
      </c>
      <c r="C298" s="1">
        <v>3763.361</v>
      </c>
      <c r="D298">
        <v>26019</v>
      </c>
      <c r="E298">
        <v>16020</v>
      </c>
      <c r="F298">
        <v>2167.51248070176</v>
      </c>
      <c r="G298">
        <v>24510.3859649123</v>
      </c>
      <c r="H298">
        <v>26620.8245614035</v>
      </c>
      <c r="I298">
        <f t="shared" si="446"/>
        <v>1.73625805318619</v>
      </c>
      <c r="J298">
        <f t="shared" si="498"/>
        <v>1.06154999098127</v>
      </c>
      <c r="K298">
        <f t="shared" si="499"/>
        <v>0.601784515090745</v>
      </c>
      <c r="L298">
        <f t="shared" si="500"/>
        <v>1.13319751975273</v>
      </c>
      <c r="M298" s="2">
        <v>654</v>
      </c>
      <c r="N298">
        <f t="shared" si="501"/>
        <v>5.754374617737</v>
      </c>
      <c r="O298">
        <f t="shared" si="502"/>
        <v>39.7844036697248</v>
      </c>
      <c r="P298">
        <f t="shared" si="503"/>
        <v>24.4954128440367</v>
      </c>
      <c r="Q298">
        <v>3.85032885480357</v>
      </c>
      <c r="R298">
        <v>53.7290690195421</v>
      </c>
      <c r="S298">
        <v>53.7571146545848</v>
      </c>
      <c r="T298">
        <f t="shared" si="504"/>
        <v>1.49451510110831</v>
      </c>
      <c r="U298">
        <f t="shared" si="505"/>
        <v>0.740463298466134</v>
      </c>
      <c r="V298">
        <f t="shared" si="506"/>
        <v>0.455668296214026</v>
      </c>
      <c r="W298">
        <f t="shared" si="507"/>
        <v>0.89688223192949</v>
      </c>
      <c r="X298">
        <v>734.353</v>
      </c>
      <c r="Y298">
        <f t="shared" si="508"/>
        <v>5.12473020468358</v>
      </c>
      <c r="Z298">
        <f t="shared" si="509"/>
        <v>35.4311890875369</v>
      </c>
      <c r="AA298">
        <f t="shared" si="510"/>
        <v>21.8151216104517</v>
      </c>
      <c r="AB298">
        <v>6.88033091006649</v>
      </c>
      <c r="AC298">
        <v>109.787945817379</v>
      </c>
      <c r="AD298">
        <v>122.596740234823</v>
      </c>
      <c r="AE298">
        <f t="shared" si="511"/>
        <v>0.744837751507806</v>
      </c>
      <c r="AF298">
        <f t="shared" si="512"/>
        <v>0.322723854825311</v>
      </c>
      <c r="AG298">
        <f t="shared" si="513"/>
        <v>0.177942101630652</v>
      </c>
      <c r="AH298">
        <f t="shared" si="514"/>
        <v>0.41516790265459</v>
      </c>
    </row>
    <row r="299" spans="1:34">
      <c r="A299" s="1" t="s">
        <v>191</v>
      </c>
      <c r="B299" s="1">
        <v>2018</v>
      </c>
      <c r="C299" s="1">
        <v>4044.551</v>
      </c>
      <c r="D299">
        <v>16458</v>
      </c>
      <c r="E299">
        <v>12125</v>
      </c>
      <c r="F299">
        <v>2333.65008421053</v>
      </c>
      <c r="G299">
        <v>18784.3333333333</v>
      </c>
      <c r="H299">
        <v>23460.8070175439</v>
      </c>
      <c r="I299">
        <f t="shared" si="446"/>
        <v>1.73314372508776</v>
      </c>
      <c r="J299">
        <f t="shared" si="498"/>
        <v>0.876155661632921</v>
      </c>
      <c r="K299">
        <f t="shared" si="499"/>
        <v>0.516819391205639</v>
      </c>
      <c r="L299">
        <f t="shared" si="500"/>
        <v>1.04203959264211</v>
      </c>
      <c r="M299" s="2">
        <v>654</v>
      </c>
      <c r="N299">
        <f t="shared" si="501"/>
        <v>6.18432874617737</v>
      </c>
      <c r="O299">
        <f t="shared" si="502"/>
        <v>25.1651376146789</v>
      </c>
      <c r="P299">
        <f t="shared" si="503"/>
        <v>18.539755351682</v>
      </c>
      <c r="Q299">
        <v>4.13949989191831</v>
      </c>
      <c r="R299">
        <v>40.8039000418815</v>
      </c>
      <c r="S299">
        <v>45.646221660073</v>
      </c>
      <c r="T299">
        <f t="shared" si="504"/>
        <v>1.49397968538452</v>
      </c>
      <c r="U299">
        <f t="shared" si="505"/>
        <v>0.616733635482127</v>
      </c>
      <c r="V299">
        <f t="shared" si="506"/>
        <v>0.406161883227649</v>
      </c>
      <c r="W299">
        <f t="shared" si="507"/>
        <v>0.838958401364765</v>
      </c>
      <c r="X299">
        <v>783.258</v>
      </c>
      <c r="Y299">
        <f t="shared" si="508"/>
        <v>5.16375319498811</v>
      </c>
      <c r="Z299">
        <f t="shared" si="509"/>
        <v>21.0122335169255</v>
      </c>
      <c r="AA299">
        <f t="shared" si="510"/>
        <v>15.4802121395504</v>
      </c>
      <c r="AB299">
        <v>6.99408128608981</v>
      </c>
      <c r="AC299">
        <v>80.5912957990599</v>
      </c>
      <c r="AD299">
        <v>97.1179593190069</v>
      </c>
      <c r="AE299">
        <f t="shared" si="511"/>
        <v>0.73830328584514</v>
      </c>
      <c r="AF299">
        <f t="shared" si="512"/>
        <v>0.260725842767384</v>
      </c>
      <c r="AG299">
        <f t="shared" si="513"/>
        <v>0.159395978334986</v>
      </c>
      <c r="AH299">
        <f t="shared" si="514"/>
        <v>0.386141702315837</v>
      </c>
    </row>
    <row r="300" spans="1:34">
      <c r="A300" s="1" t="s">
        <v>191</v>
      </c>
      <c r="B300" s="1">
        <v>2019</v>
      </c>
      <c r="C300" s="1">
        <v>4245.601</v>
      </c>
      <c r="D300">
        <v>13462</v>
      </c>
      <c r="E300">
        <v>10801</v>
      </c>
      <c r="F300" s="4">
        <v>2428.92643508772</v>
      </c>
      <c r="G300">
        <v>16248.1052631579</v>
      </c>
      <c r="H300">
        <v>21476.7894736842</v>
      </c>
      <c r="I300">
        <f t="shared" si="446"/>
        <v>1.74793313567221</v>
      </c>
      <c r="J300">
        <f t="shared" si="498"/>
        <v>0.828527374851805</v>
      </c>
      <c r="K300">
        <f t="shared" si="499"/>
        <v>0.502915019641768</v>
      </c>
      <c r="L300">
        <f t="shared" si="500"/>
        <v>1.02645851005526</v>
      </c>
      <c r="M300" s="2">
        <v>653</v>
      </c>
      <c r="N300">
        <f t="shared" si="501"/>
        <v>6.50168606431853</v>
      </c>
      <c r="O300">
        <f t="shared" si="502"/>
        <v>20.6156202143951</v>
      </c>
      <c r="P300">
        <f t="shared" si="503"/>
        <v>16.5405819295559</v>
      </c>
      <c r="Q300">
        <v>4.25522437737024</v>
      </c>
      <c r="R300">
        <v>33.0439687820845</v>
      </c>
      <c r="S300">
        <v>40.9597406280486</v>
      </c>
      <c r="T300">
        <f t="shared" si="504"/>
        <v>1.52793025413542</v>
      </c>
      <c r="U300">
        <f t="shared" si="505"/>
        <v>0.62388450825472</v>
      </c>
      <c r="V300">
        <f t="shared" si="506"/>
        <v>0.403825358167165</v>
      </c>
      <c r="W300">
        <f t="shared" si="507"/>
        <v>0.851880040185767</v>
      </c>
      <c r="X300">
        <v>765.3</v>
      </c>
      <c r="Y300">
        <f t="shared" si="508"/>
        <v>5.54762968770417</v>
      </c>
      <c r="Z300">
        <f t="shared" si="509"/>
        <v>17.5904873905658</v>
      </c>
      <c r="AA300">
        <f t="shared" si="510"/>
        <v>14.1134195740233</v>
      </c>
      <c r="AB300">
        <v>7.43170449759887</v>
      </c>
      <c r="AC300">
        <v>70.4923095860377</v>
      </c>
      <c r="AD300">
        <v>89.7284566406211</v>
      </c>
      <c r="AE300">
        <f t="shared" si="511"/>
        <v>0.746481468618211</v>
      </c>
      <c r="AF300">
        <f t="shared" si="512"/>
        <v>0.249537679980483</v>
      </c>
      <c r="AG300">
        <f t="shared" si="513"/>
        <v>0.157290341352355</v>
      </c>
      <c r="AH300">
        <f t="shared" si="514"/>
        <v>0.38443649665035</v>
      </c>
    </row>
    <row r="301" spans="1:24">
      <c r="A301" s="1" t="s">
        <v>191</v>
      </c>
      <c r="B301" s="1">
        <v>2020</v>
      </c>
      <c r="C301" s="1"/>
      <c r="M301" s="2">
        <v>652</v>
      </c>
      <c r="X301" s="7">
        <v>781.642</v>
      </c>
    </row>
    <row r="302" spans="1:34">
      <c r="A302" s="1" t="s">
        <v>194</v>
      </c>
      <c r="B302" s="1">
        <v>2011</v>
      </c>
      <c r="C302" s="1">
        <v>1076.99</v>
      </c>
      <c r="D302">
        <v>131440</v>
      </c>
      <c r="E302">
        <v>36761</v>
      </c>
      <c r="F302">
        <v>1075.78372192982</v>
      </c>
      <c r="G302">
        <v>97228.8771929825</v>
      </c>
      <c r="H302">
        <v>71289.701754386</v>
      </c>
      <c r="I302">
        <f t="shared" si="446"/>
        <v>1.00112130165719</v>
      </c>
      <c r="J302">
        <f t="shared" ref="J302:J310" si="515">D302/G302</f>
        <v>1.35186174925289</v>
      </c>
      <c r="K302">
        <f t="shared" ref="K302:K310" si="516">E302/H302</f>
        <v>0.515656526754067</v>
      </c>
      <c r="L302">
        <f t="shared" ref="L302:L310" si="517">AVERAGE(I302:K302)</f>
        <v>0.956213192554716</v>
      </c>
      <c r="M302" s="2">
        <v>877.6</v>
      </c>
      <c r="N302">
        <f t="shared" ref="N302:N310" si="518">C302/$M302</f>
        <v>1.22719917958067</v>
      </c>
      <c r="O302">
        <f t="shared" ref="O302:O310" si="519">D302/$M302</f>
        <v>149.772105742935</v>
      </c>
      <c r="P302">
        <f t="shared" ref="P302:P310" si="520">E302/$M302</f>
        <v>41.8881039197812</v>
      </c>
      <c r="Q302">
        <v>1.86188110077612</v>
      </c>
      <c r="R302">
        <v>211.870055386791</v>
      </c>
      <c r="S302">
        <v>160.820245361298</v>
      </c>
      <c r="T302">
        <f t="shared" ref="T302:T310" si="521">N302/Q302</f>
        <v>0.659117909875726</v>
      </c>
      <c r="U302">
        <f t="shared" ref="U302:U310" si="522">O302/R302</f>
        <v>0.706905491998435</v>
      </c>
      <c r="V302">
        <f t="shared" ref="V302:V310" si="523">P302/S302</f>
        <v>0.260465365076863</v>
      </c>
      <c r="W302">
        <f t="shared" ref="W302:W310" si="524">AVERAGE(T302:V302)</f>
        <v>0.542162922317008</v>
      </c>
      <c r="X302">
        <v>354.184</v>
      </c>
      <c r="Y302">
        <f t="shared" ref="Y302:Y310" si="525">C302/$X302</f>
        <v>3.04076412260294</v>
      </c>
      <c r="Z302">
        <f t="shared" ref="Z302:Z310" si="526">D302/$X302</f>
        <v>371.106543491518</v>
      </c>
      <c r="AA302">
        <f t="shared" ref="AA302:AA310" si="527">E302/$X302</f>
        <v>103.790685067648</v>
      </c>
      <c r="AB302">
        <v>4.16631478580653</v>
      </c>
      <c r="AC302">
        <v>592.635349194472</v>
      </c>
      <c r="AD302">
        <v>501.680671453495</v>
      </c>
      <c r="AE302">
        <f t="shared" ref="AE302:AE310" si="528">Y302/AB302</f>
        <v>0.729845025863618</v>
      </c>
      <c r="AF302">
        <f t="shared" ref="AF302:AF310" si="529">Z302/AC302</f>
        <v>0.626197110914727</v>
      </c>
      <c r="AG302">
        <f t="shared" ref="AG302:AG310" si="530">AA302/AD302</f>
        <v>0.206885955496234</v>
      </c>
      <c r="AH302">
        <f t="shared" ref="AH302:AH310" si="531">AVERAGE(AE302:AG302)</f>
        <v>0.520976030758193</v>
      </c>
    </row>
    <row r="303" spans="1:34">
      <c r="A303" s="1" t="s">
        <v>194</v>
      </c>
      <c r="B303" s="1">
        <v>2012</v>
      </c>
      <c r="C303" s="1">
        <v>1054.788</v>
      </c>
      <c r="D303">
        <v>126921</v>
      </c>
      <c r="E303">
        <v>36761</v>
      </c>
      <c r="F303">
        <v>1134.46881754386</v>
      </c>
      <c r="G303">
        <v>90106.7894736842</v>
      </c>
      <c r="H303">
        <v>140930.631578947</v>
      </c>
      <c r="I303">
        <f t="shared" si="446"/>
        <v>0.929763765815644</v>
      </c>
      <c r="J303">
        <f t="shared" si="515"/>
        <v>1.40856200449876</v>
      </c>
      <c r="K303">
        <f t="shared" si="516"/>
        <v>0.260844640999193</v>
      </c>
      <c r="L303">
        <f t="shared" si="517"/>
        <v>0.866390137104531</v>
      </c>
      <c r="M303" s="2">
        <v>878.9</v>
      </c>
      <c r="N303">
        <f t="shared" si="518"/>
        <v>1.20012288087382</v>
      </c>
      <c r="O303">
        <f t="shared" si="519"/>
        <v>144.408920241211</v>
      </c>
      <c r="P303">
        <f t="shared" si="520"/>
        <v>41.8261463192627</v>
      </c>
      <c r="Q303">
        <v>1.9581467365227</v>
      </c>
      <c r="R303">
        <v>195.230062904204</v>
      </c>
      <c r="S303">
        <v>317.051546791206</v>
      </c>
      <c r="T303">
        <f t="shared" si="521"/>
        <v>0.612887103141725</v>
      </c>
      <c r="U303">
        <f t="shared" si="522"/>
        <v>0.739685876719045</v>
      </c>
      <c r="V303">
        <f t="shared" si="523"/>
        <v>0.131922227608015</v>
      </c>
      <c r="W303">
        <f t="shared" si="524"/>
        <v>0.494831735822928</v>
      </c>
      <c r="X303">
        <v>401.243</v>
      </c>
      <c r="Y303">
        <f t="shared" si="525"/>
        <v>2.62880100088973</v>
      </c>
      <c r="Z303">
        <f t="shared" si="526"/>
        <v>316.319537038652</v>
      </c>
      <c r="AA303">
        <f t="shared" si="527"/>
        <v>91.6177976936669</v>
      </c>
      <c r="AB303">
        <v>4.02494890271734</v>
      </c>
      <c r="AC303">
        <v>496.862341390914</v>
      </c>
      <c r="AD303">
        <v>1027.71691301842</v>
      </c>
      <c r="AE303">
        <f t="shared" si="528"/>
        <v>0.653126552517219</v>
      </c>
      <c r="AF303">
        <f t="shared" si="529"/>
        <v>0.636634155354074</v>
      </c>
      <c r="AG303">
        <f t="shared" si="530"/>
        <v>0.0891469202589883</v>
      </c>
      <c r="AH303">
        <f t="shared" si="531"/>
        <v>0.459635876043427</v>
      </c>
    </row>
    <row r="304" spans="1:34">
      <c r="A304" s="1" t="s">
        <v>194</v>
      </c>
      <c r="B304" s="1">
        <v>2013</v>
      </c>
      <c r="C304" s="1">
        <v>1281.647</v>
      </c>
      <c r="D304">
        <v>128227</v>
      </c>
      <c r="E304">
        <v>33823</v>
      </c>
      <c r="F304">
        <v>1211.69344912281</v>
      </c>
      <c r="G304">
        <v>85260.0350877193</v>
      </c>
      <c r="H304">
        <v>108169.385964912</v>
      </c>
      <c r="I304">
        <f t="shared" si="446"/>
        <v>1.05773205337359</v>
      </c>
      <c r="J304">
        <f t="shared" si="515"/>
        <v>1.50395199659576</v>
      </c>
      <c r="K304">
        <f t="shared" si="516"/>
        <v>0.312685513542357</v>
      </c>
      <c r="L304">
        <f t="shared" si="517"/>
        <v>0.958123187837237</v>
      </c>
      <c r="M304" s="2">
        <v>882.9</v>
      </c>
      <c r="N304">
        <f t="shared" si="518"/>
        <v>1.45163325404916</v>
      </c>
      <c r="O304">
        <f t="shared" si="519"/>
        <v>145.233888322573</v>
      </c>
      <c r="P304">
        <f t="shared" si="520"/>
        <v>38.3089817646393</v>
      </c>
      <c r="Q304">
        <v>2.07405146424946</v>
      </c>
      <c r="R304">
        <v>186.233604680522</v>
      </c>
      <c r="S304">
        <v>273.216385782665</v>
      </c>
      <c r="T304">
        <f t="shared" si="521"/>
        <v>0.699902234380893</v>
      </c>
      <c r="U304">
        <f t="shared" si="522"/>
        <v>0.779847915051196</v>
      </c>
      <c r="V304">
        <f t="shared" si="523"/>
        <v>0.140214803204054</v>
      </c>
      <c r="W304">
        <f t="shared" si="524"/>
        <v>0.539988317545381</v>
      </c>
      <c r="X304">
        <v>442.07</v>
      </c>
      <c r="Y304">
        <f t="shared" si="525"/>
        <v>2.89919469767231</v>
      </c>
      <c r="Z304">
        <f t="shared" si="526"/>
        <v>290.060397674576</v>
      </c>
      <c r="AA304">
        <f t="shared" si="527"/>
        <v>76.5105073857082</v>
      </c>
      <c r="AB304">
        <v>4.01137838193116</v>
      </c>
      <c r="AC304">
        <v>455.678771077918</v>
      </c>
      <c r="AD304">
        <v>822.501376806412</v>
      </c>
      <c r="AE304">
        <f t="shared" si="528"/>
        <v>0.722742763617473</v>
      </c>
      <c r="AF304">
        <f t="shared" si="529"/>
        <v>0.63654577760652</v>
      </c>
      <c r="AG304">
        <f t="shared" si="530"/>
        <v>0.0930217377663016</v>
      </c>
      <c r="AH304">
        <f t="shared" si="531"/>
        <v>0.484103426330098</v>
      </c>
    </row>
    <row r="305" spans="1:34">
      <c r="A305" s="1" t="s">
        <v>194</v>
      </c>
      <c r="B305" s="1">
        <v>2014</v>
      </c>
      <c r="C305" s="1">
        <v>1197.699</v>
      </c>
      <c r="D305">
        <v>120567</v>
      </c>
      <c r="E305">
        <v>63411</v>
      </c>
      <c r="F305">
        <v>1217.28489298246</v>
      </c>
      <c r="G305">
        <v>81558.9649122807</v>
      </c>
      <c r="H305">
        <v>71303.1052631579</v>
      </c>
      <c r="I305">
        <f t="shared" si="446"/>
        <v>0.98391018150692</v>
      </c>
      <c r="J305">
        <f t="shared" si="515"/>
        <v>1.4782801636788</v>
      </c>
      <c r="K305">
        <f t="shared" si="516"/>
        <v>0.889316107145256</v>
      </c>
      <c r="L305">
        <f t="shared" si="517"/>
        <v>1.11716881744366</v>
      </c>
      <c r="M305" s="2">
        <v>888.3</v>
      </c>
      <c r="N305">
        <f t="shared" si="518"/>
        <v>1.34830462681527</v>
      </c>
      <c r="O305">
        <f t="shared" si="519"/>
        <v>135.727794663965</v>
      </c>
      <c r="P305">
        <f t="shared" si="520"/>
        <v>71.3846673421142</v>
      </c>
      <c r="Q305">
        <v>2.04139047146826</v>
      </c>
      <c r="R305">
        <v>177.27208249297</v>
      </c>
      <c r="S305">
        <v>138.902953934055</v>
      </c>
      <c r="T305">
        <f t="shared" si="521"/>
        <v>0.660483452656415</v>
      </c>
      <c r="U305">
        <f t="shared" si="522"/>
        <v>0.765646754724323</v>
      </c>
      <c r="V305">
        <f t="shared" si="523"/>
        <v>0.513917561292503</v>
      </c>
      <c r="W305">
        <f t="shared" si="524"/>
        <v>0.646682589557747</v>
      </c>
      <c r="X305">
        <v>478.6</v>
      </c>
      <c r="Y305">
        <f t="shared" si="525"/>
        <v>2.50250522356874</v>
      </c>
      <c r="Z305">
        <f t="shared" si="526"/>
        <v>251.916005014626</v>
      </c>
      <c r="AA305">
        <f t="shared" si="527"/>
        <v>132.492687003761</v>
      </c>
      <c r="AB305">
        <v>3.74912398912536</v>
      </c>
      <c r="AC305">
        <v>424.352999349216</v>
      </c>
      <c r="AD305">
        <v>358.090523000227</v>
      </c>
      <c r="AE305">
        <f t="shared" si="528"/>
        <v>0.667490654037441</v>
      </c>
      <c r="AF305">
        <f t="shared" si="529"/>
        <v>0.593647282806914</v>
      </c>
      <c r="AG305">
        <f t="shared" si="530"/>
        <v>0.369997747758539</v>
      </c>
      <c r="AH305">
        <f t="shared" si="531"/>
        <v>0.543711894867631</v>
      </c>
    </row>
    <row r="306" spans="1:34">
      <c r="A306" s="1" t="s">
        <v>194</v>
      </c>
      <c r="B306" s="1">
        <v>2015</v>
      </c>
      <c r="C306" s="1">
        <v>1191.464</v>
      </c>
      <c r="D306">
        <v>106599</v>
      </c>
      <c r="E306">
        <v>55380</v>
      </c>
      <c r="F306">
        <v>1207.20128596491</v>
      </c>
      <c r="G306">
        <v>69593.4210526316</v>
      </c>
      <c r="H306">
        <v>93071.2456140351</v>
      </c>
      <c r="I306">
        <f t="shared" si="446"/>
        <v>0.986963826043034</v>
      </c>
      <c r="J306">
        <f t="shared" si="515"/>
        <v>1.53173961543552</v>
      </c>
      <c r="K306">
        <f t="shared" si="516"/>
        <v>0.595028030780419</v>
      </c>
      <c r="L306">
        <f t="shared" si="517"/>
        <v>1.03791049075299</v>
      </c>
      <c r="M306" s="2">
        <v>893.71</v>
      </c>
      <c r="N306">
        <f t="shared" si="518"/>
        <v>1.33316623960793</v>
      </c>
      <c r="O306">
        <f t="shared" si="519"/>
        <v>119.27694666055</v>
      </c>
      <c r="P306">
        <f t="shared" si="520"/>
        <v>61.9664096854684</v>
      </c>
      <c r="Q306">
        <v>2.04756505260844</v>
      </c>
      <c r="R306">
        <v>151.355038626027</v>
      </c>
      <c r="S306">
        <v>230.704973155184</v>
      </c>
      <c r="T306">
        <f t="shared" si="521"/>
        <v>0.651098356025161</v>
      </c>
      <c r="U306">
        <f t="shared" si="522"/>
        <v>0.78806062714082</v>
      </c>
      <c r="V306">
        <f t="shared" si="523"/>
        <v>0.268595899074038</v>
      </c>
      <c r="W306">
        <f t="shared" si="524"/>
        <v>0.56925162741334</v>
      </c>
      <c r="X306">
        <v>517.05</v>
      </c>
      <c r="Y306">
        <f t="shared" si="525"/>
        <v>2.3043496760468</v>
      </c>
      <c r="Z306">
        <f t="shared" si="526"/>
        <v>206.167682042356</v>
      </c>
      <c r="AA306">
        <f t="shared" si="527"/>
        <v>107.107629823035</v>
      </c>
      <c r="AB306">
        <v>3.59418405508056</v>
      </c>
      <c r="AC306">
        <v>361.637788425244</v>
      </c>
      <c r="AD306">
        <v>570.876932663049</v>
      </c>
      <c r="AE306">
        <f t="shared" si="528"/>
        <v>0.641132908257575</v>
      </c>
      <c r="AF306">
        <f t="shared" si="529"/>
        <v>0.570094411151321</v>
      </c>
      <c r="AG306">
        <f t="shared" si="530"/>
        <v>0.187619473996601</v>
      </c>
      <c r="AH306">
        <f t="shared" si="531"/>
        <v>0.466282264468499</v>
      </c>
    </row>
    <row r="307" spans="1:34">
      <c r="A307" s="1" t="s">
        <v>194</v>
      </c>
      <c r="B307" s="1">
        <v>2016</v>
      </c>
      <c r="C307" s="1">
        <v>2119.282</v>
      </c>
      <c r="D307">
        <v>52544</v>
      </c>
      <c r="E307">
        <v>43918</v>
      </c>
      <c r="F307">
        <v>1255.50161403509</v>
      </c>
      <c r="G307">
        <v>39089.0350877193</v>
      </c>
      <c r="H307">
        <v>43726.3333333333</v>
      </c>
      <c r="I307">
        <f t="shared" si="446"/>
        <v>1.68799623696921</v>
      </c>
      <c r="J307">
        <f t="shared" si="515"/>
        <v>1.34421327827833</v>
      </c>
      <c r="K307">
        <f t="shared" si="516"/>
        <v>1.00438332355026</v>
      </c>
      <c r="L307">
        <f t="shared" si="517"/>
        <v>1.34553094626594</v>
      </c>
      <c r="M307" s="2">
        <v>901</v>
      </c>
      <c r="N307">
        <f t="shared" si="518"/>
        <v>2.35214428412875</v>
      </c>
      <c r="O307">
        <f t="shared" si="519"/>
        <v>58.3174250832408</v>
      </c>
      <c r="P307">
        <f t="shared" si="520"/>
        <v>48.7436182019978</v>
      </c>
      <c r="Q307">
        <v>2.11113558376918</v>
      </c>
      <c r="R307">
        <v>87.6040161472796</v>
      </c>
      <c r="S307">
        <v>90.5528392530271</v>
      </c>
      <c r="T307">
        <f t="shared" si="521"/>
        <v>1.11416069257346</v>
      </c>
      <c r="U307">
        <f t="shared" si="522"/>
        <v>0.665693510959564</v>
      </c>
      <c r="V307">
        <f t="shared" si="523"/>
        <v>0.538289230951622</v>
      </c>
      <c r="W307">
        <f t="shared" si="524"/>
        <v>0.772714478161549</v>
      </c>
      <c r="X307">
        <v>517.06</v>
      </c>
      <c r="Y307">
        <f t="shared" si="525"/>
        <v>4.09871581634627</v>
      </c>
      <c r="Z307">
        <f t="shared" si="526"/>
        <v>101.620701659382</v>
      </c>
      <c r="AA307">
        <f t="shared" si="527"/>
        <v>84.9379182299927</v>
      </c>
      <c r="AB307">
        <v>3.55191905456205</v>
      </c>
      <c r="AC307">
        <v>196.988219727374</v>
      </c>
      <c r="AD307">
        <v>221.459599460646</v>
      </c>
      <c r="AE307">
        <f t="shared" si="528"/>
        <v>1.15394403796503</v>
      </c>
      <c r="AF307">
        <f t="shared" si="529"/>
        <v>0.515871973461266</v>
      </c>
      <c r="AG307">
        <f t="shared" si="530"/>
        <v>0.383536854743958</v>
      </c>
      <c r="AH307">
        <f t="shared" si="531"/>
        <v>0.684450955390085</v>
      </c>
    </row>
    <row r="308" spans="1:34">
      <c r="A308" s="1" t="s">
        <v>194</v>
      </c>
      <c r="B308" s="1">
        <v>2017</v>
      </c>
      <c r="C308" s="1">
        <v>3891.541</v>
      </c>
      <c r="D308">
        <v>28467</v>
      </c>
      <c r="E308">
        <v>44101</v>
      </c>
      <c r="F308">
        <v>2167.51248070176</v>
      </c>
      <c r="G308">
        <v>24510.3859649123</v>
      </c>
      <c r="H308">
        <v>26620.8245614035</v>
      </c>
      <c r="I308">
        <f t="shared" si="446"/>
        <v>1.79539496757134</v>
      </c>
      <c r="J308">
        <f t="shared" si="515"/>
        <v>1.16142601918843</v>
      </c>
      <c r="K308">
        <f t="shared" si="516"/>
        <v>1.65663538701729</v>
      </c>
      <c r="L308">
        <f t="shared" si="517"/>
        <v>1.53781879125902</v>
      </c>
      <c r="M308" s="2">
        <v>908</v>
      </c>
      <c r="N308">
        <f t="shared" si="518"/>
        <v>4.28583810572687</v>
      </c>
      <c r="O308">
        <f t="shared" si="519"/>
        <v>31.3513215859031</v>
      </c>
      <c r="P308">
        <f t="shared" si="520"/>
        <v>48.5693832599119</v>
      </c>
      <c r="Q308">
        <v>3.85032885480357</v>
      </c>
      <c r="R308">
        <v>53.7290690195421</v>
      </c>
      <c r="S308">
        <v>53.7571146545848</v>
      </c>
      <c r="T308">
        <f t="shared" si="521"/>
        <v>1.1131096244883</v>
      </c>
      <c r="U308">
        <f t="shared" si="522"/>
        <v>0.583507627398124</v>
      </c>
      <c r="V308">
        <f t="shared" si="523"/>
        <v>0.903496840780861</v>
      </c>
      <c r="W308">
        <f t="shared" si="524"/>
        <v>0.866704697555762</v>
      </c>
      <c r="X308">
        <v>585.492</v>
      </c>
      <c r="Y308">
        <f t="shared" si="525"/>
        <v>6.64661686239949</v>
      </c>
      <c r="Z308">
        <f t="shared" si="526"/>
        <v>48.6206472505175</v>
      </c>
      <c r="AA308">
        <f t="shared" si="527"/>
        <v>75.3229762319554</v>
      </c>
      <c r="AB308">
        <v>6.88033091006649</v>
      </c>
      <c r="AC308">
        <v>109.787945817379</v>
      </c>
      <c r="AD308">
        <v>122.596740234823</v>
      </c>
      <c r="AE308">
        <f t="shared" si="528"/>
        <v>0.966031568725123</v>
      </c>
      <c r="AF308">
        <f t="shared" si="529"/>
        <v>0.442859613489744</v>
      </c>
      <c r="AG308">
        <f t="shared" si="530"/>
        <v>0.614396239962667</v>
      </c>
      <c r="AH308">
        <f t="shared" si="531"/>
        <v>0.674429140725845</v>
      </c>
    </row>
    <row r="309" spans="1:34">
      <c r="A309" s="1" t="s">
        <v>194</v>
      </c>
      <c r="B309" s="1">
        <v>2018</v>
      </c>
      <c r="C309" s="1">
        <v>3943.887</v>
      </c>
      <c r="D309">
        <v>18253</v>
      </c>
      <c r="E309">
        <v>44278</v>
      </c>
      <c r="F309">
        <v>2333.65008421053</v>
      </c>
      <c r="G309">
        <v>18784.3333333333</v>
      </c>
      <c r="H309">
        <v>23460.8070175439</v>
      </c>
      <c r="I309">
        <f t="shared" si="446"/>
        <v>1.69000786651107</v>
      </c>
      <c r="J309">
        <f t="shared" si="515"/>
        <v>0.971714016999982</v>
      </c>
      <c r="K309">
        <f t="shared" si="516"/>
        <v>1.88731785598378</v>
      </c>
      <c r="L309">
        <f t="shared" si="517"/>
        <v>1.51634657983161</v>
      </c>
      <c r="M309" s="2">
        <v>914</v>
      </c>
      <c r="N309">
        <f t="shared" si="518"/>
        <v>4.31497483588621</v>
      </c>
      <c r="O309">
        <f t="shared" si="519"/>
        <v>19.9704595185996</v>
      </c>
      <c r="P309">
        <f t="shared" si="520"/>
        <v>48.4442013129103</v>
      </c>
      <c r="Q309">
        <v>4.13949989191831</v>
      </c>
      <c r="R309">
        <v>40.8039000418815</v>
      </c>
      <c r="S309">
        <v>45.646221660073</v>
      </c>
      <c r="T309">
        <f t="shared" si="521"/>
        <v>1.04239037288308</v>
      </c>
      <c r="U309">
        <f t="shared" si="522"/>
        <v>0.489425263224881</v>
      </c>
      <c r="V309">
        <f t="shared" si="523"/>
        <v>1.06129707018631</v>
      </c>
      <c r="W309">
        <f t="shared" si="524"/>
        <v>0.864370902098091</v>
      </c>
      <c r="X309">
        <v>615.678</v>
      </c>
      <c r="Y309">
        <f t="shared" si="525"/>
        <v>6.40576242776256</v>
      </c>
      <c r="Z309">
        <f t="shared" si="526"/>
        <v>29.6469907971375</v>
      </c>
      <c r="AA309">
        <f t="shared" si="527"/>
        <v>71.9174633493482</v>
      </c>
      <c r="AB309">
        <v>6.99408128608981</v>
      </c>
      <c r="AC309">
        <v>80.5912957990599</v>
      </c>
      <c r="AD309">
        <v>97.1179593190069</v>
      </c>
      <c r="AE309">
        <f t="shared" si="528"/>
        <v>0.915883325591693</v>
      </c>
      <c r="AF309">
        <f t="shared" si="529"/>
        <v>0.367868396992362</v>
      </c>
      <c r="AG309">
        <f t="shared" si="530"/>
        <v>0.740516623842129</v>
      </c>
      <c r="AH309">
        <f t="shared" si="531"/>
        <v>0.674756115475395</v>
      </c>
    </row>
    <row r="310" spans="1:34">
      <c r="A310" s="1" t="s">
        <v>194</v>
      </c>
      <c r="B310" s="1">
        <v>2019</v>
      </c>
      <c r="C310" s="1">
        <v>4326.677</v>
      </c>
      <c r="D310">
        <v>13225</v>
      </c>
      <c r="E310">
        <v>44447</v>
      </c>
      <c r="F310" s="4">
        <v>2428.92643508772</v>
      </c>
      <c r="G310">
        <v>16248.1052631579</v>
      </c>
      <c r="H310">
        <v>21476.7894736842</v>
      </c>
      <c r="I310">
        <f t="shared" si="446"/>
        <v>1.78131249160032</v>
      </c>
      <c r="J310">
        <f t="shared" si="515"/>
        <v>0.813941058714538</v>
      </c>
      <c r="K310">
        <f t="shared" si="516"/>
        <v>2.06953651310227</v>
      </c>
      <c r="L310">
        <f t="shared" si="517"/>
        <v>1.55493002113904</v>
      </c>
      <c r="M310" s="2">
        <v>918</v>
      </c>
      <c r="N310">
        <f t="shared" si="518"/>
        <v>4.71315577342048</v>
      </c>
      <c r="O310">
        <f t="shared" si="519"/>
        <v>14.4063180827887</v>
      </c>
      <c r="P310">
        <f t="shared" si="520"/>
        <v>48.417211328976</v>
      </c>
      <c r="Q310">
        <v>4.25522437737024</v>
      </c>
      <c r="R310">
        <v>33.0439687820845</v>
      </c>
      <c r="S310">
        <v>40.9597406280486</v>
      </c>
      <c r="T310">
        <f t="shared" si="521"/>
        <v>1.10761627482808</v>
      </c>
      <c r="U310">
        <f t="shared" si="522"/>
        <v>0.435974206905781</v>
      </c>
      <c r="V310">
        <f t="shared" si="523"/>
        <v>1.18206830869971</v>
      </c>
      <c r="W310">
        <f t="shared" si="524"/>
        <v>0.908552930144524</v>
      </c>
      <c r="X310">
        <v>568.9</v>
      </c>
      <c r="Y310">
        <f t="shared" si="525"/>
        <v>7.60533837229742</v>
      </c>
      <c r="Z310">
        <f t="shared" si="526"/>
        <v>23.2466162770258</v>
      </c>
      <c r="AA310">
        <f t="shared" si="527"/>
        <v>78.1279662506592</v>
      </c>
      <c r="AB310">
        <v>7.43170449759887</v>
      </c>
      <c r="AC310">
        <v>70.4923095860377</v>
      </c>
      <c r="AD310">
        <v>89.7284566406211</v>
      </c>
      <c r="AE310">
        <f t="shared" si="528"/>
        <v>1.02336393686733</v>
      </c>
      <c r="AF310">
        <f t="shared" si="529"/>
        <v>0.329775211133531</v>
      </c>
      <c r="AG310">
        <f t="shared" si="530"/>
        <v>0.870715592084415</v>
      </c>
      <c r="AH310">
        <f t="shared" si="531"/>
        <v>0.741284913361759</v>
      </c>
    </row>
    <row r="311" spans="1:24">
      <c r="A311" s="1" t="s">
        <v>194</v>
      </c>
      <c r="B311" s="1">
        <v>2020</v>
      </c>
      <c r="C311" s="1"/>
      <c r="M311" s="2">
        <v>922</v>
      </c>
      <c r="X311" s="7">
        <v>587.217</v>
      </c>
    </row>
    <row r="312" spans="1:34">
      <c r="A312" s="1" t="s">
        <v>200</v>
      </c>
      <c r="B312" s="1">
        <v>2011</v>
      </c>
      <c r="C312" s="1">
        <v>634.0062</v>
      </c>
      <c r="D312">
        <v>140451</v>
      </c>
      <c r="E312">
        <v>40963</v>
      </c>
      <c r="F312">
        <v>1075.78372192982</v>
      </c>
      <c r="G312">
        <v>97228.8771929825</v>
      </c>
      <c r="H312">
        <v>71289.701754386</v>
      </c>
      <c r="I312">
        <f t="shared" si="446"/>
        <v>0.589343552124651</v>
      </c>
      <c r="J312">
        <f t="shared" ref="J312:J320" si="532">D312/G312</f>
        <v>1.44453997675227</v>
      </c>
      <c r="K312">
        <f t="shared" ref="K312:K320" si="533">E312/H312</f>
        <v>0.574599121499058</v>
      </c>
      <c r="L312">
        <f t="shared" ref="L312:L320" si="534">AVERAGE(I312:K312)</f>
        <v>0.869494216791992</v>
      </c>
      <c r="M312" s="2">
        <v>847</v>
      </c>
      <c r="N312">
        <f t="shared" ref="N312:N320" si="535">C312/$M312</f>
        <v>0.748531523022432</v>
      </c>
      <c r="O312">
        <f t="shared" ref="O312:O320" si="536">D312/$M312</f>
        <v>165.821723730815</v>
      </c>
      <c r="P312">
        <f t="shared" ref="P312:P320" si="537">E312/$M312</f>
        <v>48.3624557260921</v>
      </c>
      <c r="Q312">
        <v>1.86188110077612</v>
      </c>
      <c r="R312">
        <v>211.870055386791</v>
      </c>
      <c r="S312">
        <v>160.820245361298</v>
      </c>
      <c r="T312">
        <f t="shared" ref="T312:T320" si="538">N312/Q312</f>
        <v>0.402029712160679</v>
      </c>
      <c r="U312">
        <f t="shared" ref="U312:U320" si="539">O312/R312</f>
        <v>0.782657669240184</v>
      </c>
      <c r="V312">
        <f t="shared" ref="V312:V320" si="540">P312/S312</f>
        <v>0.300723678274717</v>
      </c>
      <c r="W312">
        <f t="shared" ref="W312:W320" si="541">AVERAGE(T312:V312)</f>
        <v>0.49513701989186</v>
      </c>
      <c r="X312">
        <v>289.669</v>
      </c>
      <c r="Y312">
        <f t="shared" ref="Y312:Y320" si="542">C312/$X312</f>
        <v>2.18872644294005</v>
      </c>
      <c r="Z312">
        <f t="shared" ref="Z312:Z320" si="543">D312/$X312</f>
        <v>484.867210505784</v>
      </c>
      <c r="AA312">
        <f t="shared" ref="AA312:AA320" si="544">E312/$X312</f>
        <v>141.413130158906</v>
      </c>
      <c r="AB312">
        <v>4.16631478580653</v>
      </c>
      <c r="AC312">
        <v>592.635349194472</v>
      </c>
      <c r="AD312">
        <v>501.680671453495</v>
      </c>
      <c r="AE312">
        <f t="shared" ref="AE312:AE320" si="545">Y312/AB312</f>
        <v>0.525338711898684</v>
      </c>
      <c r="AF312">
        <f t="shared" ref="AF312:AF320" si="546">Z312/AC312</f>
        <v>0.818154386444937</v>
      </c>
      <c r="AG312">
        <f t="shared" ref="AG312:AG320" si="547">AA312/AD312</f>
        <v>0.28187876911661</v>
      </c>
      <c r="AH312">
        <f t="shared" ref="AH312:AH320" si="548">AVERAGE(AE312:AG312)</f>
        <v>0.541790622486744</v>
      </c>
    </row>
    <row r="313" spans="1:34">
      <c r="A313" s="1" t="s">
        <v>200</v>
      </c>
      <c r="B313" s="1">
        <v>2012</v>
      </c>
      <c r="C313" s="1">
        <v>645.9605</v>
      </c>
      <c r="D313">
        <v>131236</v>
      </c>
      <c r="E313">
        <v>45823</v>
      </c>
      <c r="F313">
        <v>1134.46881754386</v>
      </c>
      <c r="G313">
        <v>90106.7894736842</v>
      </c>
      <c r="H313">
        <v>140930.631578947</v>
      </c>
      <c r="I313">
        <f t="shared" si="446"/>
        <v>0.569394671771158</v>
      </c>
      <c r="J313">
        <f t="shared" si="532"/>
        <v>1.45644962789766</v>
      </c>
      <c r="K313">
        <f t="shared" si="533"/>
        <v>0.325145779073094</v>
      </c>
      <c r="L313">
        <f t="shared" si="534"/>
        <v>0.783663359580637</v>
      </c>
      <c r="M313" s="2">
        <v>847.1</v>
      </c>
      <c r="N313">
        <f t="shared" si="535"/>
        <v>0.762555188289458</v>
      </c>
      <c r="O313">
        <f t="shared" si="536"/>
        <v>154.92385786802</v>
      </c>
      <c r="P313">
        <f t="shared" si="537"/>
        <v>54.0939676543501</v>
      </c>
      <c r="Q313">
        <v>1.9581467365227</v>
      </c>
      <c r="R313">
        <v>195.230062904204</v>
      </c>
      <c r="S313">
        <v>317.051546791206</v>
      </c>
      <c r="T313">
        <f t="shared" si="538"/>
        <v>0.389426989339733</v>
      </c>
      <c r="U313">
        <f t="shared" si="539"/>
        <v>0.793545090153654</v>
      </c>
      <c r="V313">
        <f t="shared" si="540"/>
        <v>0.170615687580839</v>
      </c>
      <c r="W313">
        <f t="shared" si="541"/>
        <v>0.451195922358075</v>
      </c>
      <c r="X313">
        <v>318.937</v>
      </c>
      <c r="Y313">
        <f t="shared" si="542"/>
        <v>2.02535453710294</v>
      </c>
      <c r="Z313">
        <f t="shared" si="543"/>
        <v>411.479383075654</v>
      </c>
      <c r="AA313">
        <f t="shared" si="544"/>
        <v>143.674142542258</v>
      </c>
      <c r="AB313">
        <v>4.02494890271734</v>
      </c>
      <c r="AC313">
        <v>496.862341390914</v>
      </c>
      <c r="AD313">
        <v>1027.71691301842</v>
      </c>
      <c r="AE313">
        <f t="shared" si="545"/>
        <v>0.503200061927637</v>
      </c>
      <c r="AF313">
        <f t="shared" si="546"/>
        <v>0.828155705911945</v>
      </c>
      <c r="AG313">
        <f t="shared" si="547"/>
        <v>0.139799336492657</v>
      </c>
      <c r="AH313">
        <f t="shared" si="548"/>
        <v>0.490385034777413</v>
      </c>
    </row>
    <row r="314" spans="1:34">
      <c r="A314" s="1" t="s">
        <v>200</v>
      </c>
      <c r="B314" s="1">
        <v>2013</v>
      </c>
      <c r="C314" s="1">
        <v>902.0297</v>
      </c>
      <c r="D314">
        <v>122930</v>
      </c>
      <c r="E314">
        <v>59809</v>
      </c>
      <c r="F314">
        <v>1211.69344912281</v>
      </c>
      <c r="G314">
        <v>85260.0350877193</v>
      </c>
      <c r="H314">
        <v>108169.385964912</v>
      </c>
      <c r="I314">
        <f t="shared" si="446"/>
        <v>0.744437217724512</v>
      </c>
      <c r="J314">
        <f t="shared" si="532"/>
        <v>1.44182441249906</v>
      </c>
      <c r="K314">
        <f t="shared" si="533"/>
        <v>0.55291984387709</v>
      </c>
      <c r="L314">
        <f t="shared" si="534"/>
        <v>0.913060491366887</v>
      </c>
      <c r="M314" s="2">
        <v>847.8</v>
      </c>
      <c r="N314">
        <f t="shared" si="535"/>
        <v>1.06396520405756</v>
      </c>
      <c r="O314">
        <f t="shared" si="536"/>
        <v>144.998820476527</v>
      </c>
      <c r="P314">
        <f t="shared" si="537"/>
        <v>70.5461193677754</v>
      </c>
      <c r="Q314">
        <v>2.07405146424946</v>
      </c>
      <c r="R314">
        <v>186.233604680522</v>
      </c>
      <c r="S314">
        <v>273.216385782665</v>
      </c>
      <c r="T314">
        <f t="shared" si="538"/>
        <v>0.512988815560843</v>
      </c>
      <c r="U314">
        <f t="shared" si="539"/>
        <v>0.77858569469924</v>
      </c>
      <c r="V314">
        <f t="shared" si="540"/>
        <v>0.258206033893928</v>
      </c>
      <c r="W314">
        <f t="shared" si="541"/>
        <v>0.516593514718004</v>
      </c>
      <c r="X314">
        <v>350.154</v>
      </c>
      <c r="Y314">
        <f t="shared" si="542"/>
        <v>2.57609423282327</v>
      </c>
      <c r="Z314">
        <f t="shared" si="543"/>
        <v>351.074098825088</v>
      </c>
      <c r="AA314">
        <f t="shared" si="544"/>
        <v>170.807701754085</v>
      </c>
      <c r="AB314">
        <v>4.01137838193116</v>
      </c>
      <c r="AC314">
        <v>455.678771077918</v>
      </c>
      <c r="AD314">
        <v>822.501376806412</v>
      </c>
      <c r="AE314">
        <f t="shared" si="545"/>
        <v>0.642196768179991</v>
      </c>
      <c r="AF314">
        <f t="shared" si="546"/>
        <v>0.770442076980271</v>
      </c>
      <c r="AG314">
        <f t="shared" si="547"/>
        <v>0.207668590680411</v>
      </c>
      <c r="AH314">
        <f t="shared" si="548"/>
        <v>0.540102478613558</v>
      </c>
    </row>
    <row r="315" spans="1:34">
      <c r="A315" s="1" t="s">
        <v>200</v>
      </c>
      <c r="B315" s="1">
        <v>2014</v>
      </c>
      <c r="C315" s="1">
        <v>912.8208</v>
      </c>
      <c r="D315">
        <v>104519</v>
      </c>
      <c r="E315">
        <v>71621</v>
      </c>
      <c r="F315">
        <v>1217.28489298246</v>
      </c>
      <c r="G315">
        <v>81558.9649122807</v>
      </c>
      <c r="H315">
        <v>71303.1052631579</v>
      </c>
      <c r="I315">
        <f t="shared" si="446"/>
        <v>0.749882632457146</v>
      </c>
      <c r="J315">
        <f t="shared" si="532"/>
        <v>1.28151454732675</v>
      </c>
      <c r="K315">
        <f t="shared" si="533"/>
        <v>1.00445835753813</v>
      </c>
      <c r="L315">
        <f t="shared" si="534"/>
        <v>1.01195184577401</v>
      </c>
      <c r="M315" s="2">
        <v>860.1</v>
      </c>
      <c r="N315">
        <f t="shared" si="535"/>
        <v>1.06129612835717</v>
      </c>
      <c r="O315">
        <f t="shared" si="536"/>
        <v>121.519590745262</v>
      </c>
      <c r="P315">
        <f t="shared" si="537"/>
        <v>83.2705499360539</v>
      </c>
      <c r="Q315">
        <v>2.04139047146826</v>
      </c>
      <c r="R315">
        <v>177.27208249297</v>
      </c>
      <c r="S315">
        <v>138.902953934055</v>
      </c>
      <c r="T315">
        <f t="shared" si="538"/>
        <v>0.519888842037082</v>
      </c>
      <c r="U315">
        <f t="shared" si="539"/>
        <v>0.685497620586035</v>
      </c>
      <c r="V315">
        <f t="shared" si="540"/>
        <v>0.599487250469759</v>
      </c>
      <c r="W315">
        <f t="shared" si="541"/>
        <v>0.601624571030959</v>
      </c>
      <c r="X315">
        <v>380.00607</v>
      </c>
      <c r="Y315">
        <f t="shared" si="542"/>
        <v>2.40212162926766</v>
      </c>
      <c r="Z315">
        <f t="shared" si="543"/>
        <v>275.045606508338</v>
      </c>
      <c r="AA315">
        <f t="shared" si="544"/>
        <v>188.473305176415</v>
      </c>
      <c r="AB315">
        <v>3.74912398912536</v>
      </c>
      <c r="AC315">
        <v>424.352999349216</v>
      </c>
      <c r="AD315">
        <v>358.090523000227</v>
      </c>
      <c r="AE315">
        <f t="shared" si="545"/>
        <v>0.640715440789691</v>
      </c>
      <c r="AF315">
        <f t="shared" si="546"/>
        <v>0.648152851352873</v>
      </c>
      <c r="AG315">
        <f t="shared" si="547"/>
        <v>0.526328660131269</v>
      </c>
      <c r="AH315">
        <f t="shared" si="548"/>
        <v>0.605065650757945</v>
      </c>
    </row>
    <row r="316" spans="1:34">
      <c r="A316" s="1" t="s">
        <v>200</v>
      </c>
      <c r="B316" s="1">
        <v>2015</v>
      </c>
      <c r="C316" s="1">
        <v>946.4687</v>
      </c>
      <c r="D316">
        <v>83194</v>
      </c>
      <c r="E316">
        <v>54597</v>
      </c>
      <c r="F316">
        <v>1207.20128596491</v>
      </c>
      <c r="G316">
        <v>69593.4210526316</v>
      </c>
      <c r="H316">
        <v>93071.2456140351</v>
      </c>
      <c r="I316">
        <f t="shared" si="446"/>
        <v>0.784018962706365</v>
      </c>
      <c r="J316">
        <f t="shared" si="532"/>
        <v>1.19542909001531</v>
      </c>
      <c r="K316">
        <f t="shared" si="533"/>
        <v>0.586615120919439</v>
      </c>
      <c r="L316">
        <f t="shared" si="534"/>
        <v>0.855354391213706</v>
      </c>
      <c r="M316" s="2">
        <v>867.44</v>
      </c>
      <c r="N316">
        <f t="shared" si="535"/>
        <v>1.09110566725076</v>
      </c>
      <c r="O316">
        <f t="shared" si="536"/>
        <v>95.9074979249285</v>
      </c>
      <c r="P316">
        <f t="shared" si="537"/>
        <v>62.9403762796274</v>
      </c>
      <c r="Q316">
        <v>2.04756505260844</v>
      </c>
      <c r="R316">
        <v>151.355038626027</v>
      </c>
      <c r="S316">
        <v>230.704973155184</v>
      </c>
      <c r="T316">
        <f t="shared" si="538"/>
        <v>0.532879610276986</v>
      </c>
      <c r="U316">
        <f t="shared" si="539"/>
        <v>0.633659102435962</v>
      </c>
      <c r="V316">
        <f t="shared" si="540"/>
        <v>0.27281759651228</v>
      </c>
      <c r="W316">
        <f t="shared" si="541"/>
        <v>0.479785436408409</v>
      </c>
      <c r="X316">
        <v>401.31243</v>
      </c>
      <c r="Y316">
        <f t="shared" si="542"/>
        <v>2.3584335526313</v>
      </c>
      <c r="Z316">
        <f t="shared" si="543"/>
        <v>207.304817346425</v>
      </c>
      <c r="AA316">
        <f t="shared" si="544"/>
        <v>136.046122468721</v>
      </c>
      <c r="AB316">
        <v>3.59418405508056</v>
      </c>
      <c r="AC316">
        <v>361.637788425244</v>
      </c>
      <c r="AD316">
        <v>570.876932663049</v>
      </c>
      <c r="AE316">
        <f t="shared" si="545"/>
        <v>0.656180517327023</v>
      </c>
      <c r="AF316">
        <f t="shared" si="546"/>
        <v>0.573238815139137</v>
      </c>
      <c r="AG316">
        <f t="shared" si="547"/>
        <v>0.238310771875275</v>
      </c>
      <c r="AH316">
        <f t="shared" si="548"/>
        <v>0.489243368113812</v>
      </c>
    </row>
    <row r="317" spans="1:34">
      <c r="A317" s="1" t="s">
        <v>200</v>
      </c>
      <c r="B317" s="1">
        <v>2016</v>
      </c>
      <c r="C317" s="1">
        <v>882.9147</v>
      </c>
      <c r="D317">
        <v>43943</v>
      </c>
      <c r="E317">
        <v>29710</v>
      </c>
      <c r="F317">
        <v>1255.50161403509</v>
      </c>
      <c r="G317">
        <v>39089.0350877193</v>
      </c>
      <c r="H317">
        <v>43726.3333333333</v>
      </c>
      <c r="I317">
        <f t="shared" si="446"/>
        <v>0.703236610873305</v>
      </c>
      <c r="J317">
        <f t="shared" si="532"/>
        <v>1.12417714843531</v>
      </c>
      <c r="K317">
        <f t="shared" si="533"/>
        <v>0.679453266147783</v>
      </c>
      <c r="L317">
        <f t="shared" si="534"/>
        <v>0.835622341818799</v>
      </c>
      <c r="M317" s="2">
        <v>876</v>
      </c>
      <c r="N317">
        <f t="shared" si="535"/>
        <v>1.00789349315068</v>
      </c>
      <c r="O317">
        <f t="shared" si="536"/>
        <v>50.1632420091324</v>
      </c>
      <c r="P317">
        <f t="shared" si="537"/>
        <v>33.9155251141553</v>
      </c>
      <c r="Q317">
        <v>2.11113558376918</v>
      </c>
      <c r="R317">
        <v>87.6040161472796</v>
      </c>
      <c r="S317">
        <v>90.5528392530271</v>
      </c>
      <c r="T317">
        <f t="shared" si="538"/>
        <v>0.477417699222905</v>
      </c>
      <c r="U317">
        <f t="shared" si="539"/>
        <v>0.572613496678031</v>
      </c>
      <c r="V317">
        <f t="shared" si="540"/>
        <v>0.374538505848357</v>
      </c>
      <c r="W317">
        <f t="shared" si="541"/>
        <v>0.474856567249764</v>
      </c>
      <c r="X317">
        <v>430.182</v>
      </c>
      <c r="Y317">
        <f t="shared" si="542"/>
        <v>2.05242130075177</v>
      </c>
      <c r="Z317">
        <f t="shared" si="543"/>
        <v>102.149787764249</v>
      </c>
      <c r="AA317">
        <f t="shared" si="544"/>
        <v>69.0637916044837</v>
      </c>
      <c r="AB317">
        <v>3.55191905456205</v>
      </c>
      <c r="AC317">
        <v>196.988219727374</v>
      </c>
      <c r="AD317">
        <v>221.459599460646</v>
      </c>
      <c r="AE317">
        <f t="shared" si="545"/>
        <v>0.577834480241227</v>
      </c>
      <c r="AF317">
        <f t="shared" si="546"/>
        <v>0.518557850340599</v>
      </c>
      <c r="AG317">
        <f t="shared" si="547"/>
        <v>0.311857294841521</v>
      </c>
      <c r="AH317">
        <f t="shared" si="548"/>
        <v>0.469416541807783</v>
      </c>
    </row>
    <row r="318" spans="1:34">
      <c r="A318" s="1" t="s">
        <v>200</v>
      </c>
      <c r="B318" s="1">
        <v>2017</v>
      </c>
      <c r="C318" s="1">
        <v>2287.444</v>
      </c>
      <c r="D318">
        <v>23568</v>
      </c>
      <c r="E318">
        <v>12530</v>
      </c>
      <c r="F318">
        <v>2167.51248070176</v>
      </c>
      <c r="G318">
        <v>24510.3859649123</v>
      </c>
      <c r="H318">
        <v>26620.8245614035</v>
      </c>
      <c r="I318">
        <f t="shared" si="446"/>
        <v>1.05533140886894</v>
      </c>
      <c r="J318">
        <f t="shared" si="532"/>
        <v>0.961551565680714</v>
      </c>
      <c r="K318">
        <f t="shared" si="533"/>
        <v>0.470684143201438</v>
      </c>
      <c r="L318">
        <f t="shared" si="534"/>
        <v>0.829189039250365</v>
      </c>
      <c r="M318" s="2">
        <v>883</v>
      </c>
      <c r="N318">
        <f t="shared" si="535"/>
        <v>2.59053680634202</v>
      </c>
      <c r="O318">
        <f t="shared" si="536"/>
        <v>26.6908267270668</v>
      </c>
      <c r="P318">
        <f t="shared" si="537"/>
        <v>14.1902604756512</v>
      </c>
      <c r="Q318">
        <v>3.85032885480357</v>
      </c>
      <c r="R318">
        <v>53.7290690195421</v>
      </c>
      <c r="S318">
        <v>53.7571146545848</v>
      </c>
      <c r="T318">
        <f t="shared" si="538"/>
        <v>0.672809233712629</v>
      </c>
      <c r="U318">
        <f t="shared" si="539"/>
        <v>0.49676696831205</v>
      </c>
      <c r="V318">
        <f t="shared" si="540"/>
        <v>0.263969905506097</v>
      </c>
      <c r="W318">
        <f t="shared" si="541"/>
        <v>0.477848702510259</v>
      </c>
      <c r="X318">
        <v>463.677</v>
      </c>
      <c r="Y318">
        <f t="shared" si="542"/>
        <v>4.93327035846074</v>
      </c>
      <c r="Z318">
        <f t="shared" si="543"/>
        <v>50.8284862091499</v>
      </c>
      <c r="AA318">
        <f t="shared" si="544"/>
        <v>27.0231216989413</v>
      </c>
      <c r="AB318">
        <v>6.88033091006649</v>
      </c>
      <c r="AC318">
        <v>109.787945817379</v>
      </c>
      <c r="AD318">
        <v>122.596740234823</v>
      </c>
      <c r="AE318">
        <f t="shared" si="545"/>
        <v>0.717010623899347</v>
      </c>
      <c r="AF318">
        <f t="shared" si="546"/>
        <v>0.462969644169295</v>
      </c>
      <c r="AG318">
        <f t="shared" si="547"/>
        <v>0.220422840339644</v>
      </c>
      <c r="AH318">
        <f t="shared" si="548"/>
        <v>0.466801036136096</v>
      </c>
    </row>
    <row r="319" spans="1:34">
      <c r="A319" s="1" t="s">
        <v>200</v>
      </c>
      <c r="B319" s="1">
        <v>2018</v>
      </c>
      <c r="C319" s="1">
        <v>2504.39</v>
      </c>
      <c r="D319">
        <v>21156</v>
      </c>
      <c r="E319">
        <v>10468</v>
      </c>
      <c r="F319">
        <v>2333.65008421053</v>
      </c>
      <c r="G319">
        <v>18784.3333333333</v>
      </c>
      <c r="H319">
        <v>23460.8070175439</v>
      </c>
      <c r="I319">
        <f t="shared" si="446"/>
        <v>1.07316431754045</v>
      </c>
      <c r="J319">
        <f t="shared" si="532"/>
        <v>1.12625769701702</v>
      </c>
      <c r="K319">
        <f t="shared" si="533"/>
        <v>0.446190959764176</v>
      </c>
      <c r="L319">
        <f t="shared" si="534"/>
        <v>0.881870991440547</v>
      </c>
      <c r="M319" s="2">
        <v>891</v>
      </c>
      <c r="N319">
        <f t="shared" si="535"/>
        <v>2.81076318742985</v>
      </c>
      <c r="O319">
        <f t="shared" si="536"/>
        <v>23.7441077441077</v>
      </c>
      <c r="P319">
        <f t="shared" si="537"/>
        <v>11.7485970819304</v>
      </c>
      <c r="Q319">
        <v>4.13949989191831</v>
      </c>
      <c r="R319">
        <v>40.8039000418815</v>
      </c>
      <c r="S319">
        <v>45.646221660073</v>
      </c>
      <c r="T319">
        <f t="shared" si="538"/>
        <v>0.679010329947684</v>
      </c>
      <c r="U319">
        <f t="shared" si="539"/>
        <v>0.58190780096355</v>
      </c>
      <c r="V319">
        <f t="shared" si="540"/>
        <v>0.257383780182774</v>
      </c>
      <c r="W319">
        <f t="shared" si="541"/>
        <v>0.506100637031336</v>
      </c>
      <c r="X319">
        <v>493.058</v>
      </c>
      <c r="Y319">
        <f t="shared" si="542"/>
        <v>5.07930101529637</v>
      </c>
      <c r="Z319">
        <f t="shared" si="543"/>
        <v>42.9077309363199</v>
      </c>
      <c r="AA319">
        <f t="shared" si="544"/>
        <v>21.2307679826714</v>
      </c>
      <c r="AB319">
        <v>6.99408128608981</v>
      </c>
      <c r="AC319">
        <v>80.5912957990599</v>
      </c>
      <c r="AD319">
        <v>97.1179593190069</v>
      </c>
      <c r="AE319">
        <f t="shared" si="545"/>
        <v>0.726228479128252</v>
      </c>
      <c r="AF319">
        <f t="shared" si="546"/>
        <v>0.532411478322705</v>
      </c>
      <c r="AG319">
        <f t="shared" si="547"/>
        <v>0.218608052841534</v>
      </c>
      <c r="AH319">
        <f t="shared" si="548"/>
        <v>0.49241600343083</v>
      </c>
    </row>
    <row r="320" spans="1:34">
      <c r="A320" s="1" t="s">
        <v>200</v>
      </c>
      <c r="B320" s="1">
        <v>2019</v>
      </c>
      <c r="C320" s="1">
        <v>2726.391</v>
      </c>
      <c r="D320">
        <v>18743</v>
      </c>
      <c r="E320">
        <v>8406</v>
      </c>
      <c r="F320" s="4">
        <v>2428.92643508772</v>
      </c>
      <c r="G320">
        <v>16248.1052631579</v>
      </c>
      <c r="H320">
        <v>21476.7894736842</v>
      </c>
      <c r="I320">
        <f t="shared" si="446"/>
        <v>1.12246750688501</v>
      </c>
      <c r="J320">
        <f t="shared" si="532"/>
        <v>1.15354988759823</v>
      </c>
      <c r="K320">
        <f t="shared" si="533"/>
        <v>0.391399282946829</v>
      </c>
      <c r="L320">
        <f t="shared" si="534"/>
        <v>0.889138892476689</v>
      </c>
      <c r="M320" s="2">
        <v>894</v>
      </c>
      <c r="N320">
        <f t="shared" si="535"/>
        <v>3.04965436241611</v>
      </c>
      <c r="O320">
        <f t="shared" si="536"/>
        <v>20.9653243847875</v>
      </c>
      <c r="P320">
        <f t="shared" si="537"/>
        <v>9.40268456375839</v>
      </c>
      <c r="Q320">
        <v>4.25522437737024</v>
      </c>
      <c r="R320">
        <v>33.0439687820845</v>
      </c>
      <c r="S320">
        <v>40.9597406280486</v>
      </c>
      <c r="T320">
        <f t="shared" si="538"/>
        <v>0.716684736681457</v>
      </c>
      <c r="U320">
        <f t="shared" si="539"/>
        <v>0.634467503678138</v>
      </c>
      <c r="V320">
        <f t="shared" si="540"/>
        <v>0.22955918225028</v>
      </c>
      <c r="W320">
        <f t="shared" si="541"/>
        <v>0.526903807536625</v>
      </c>
      <c r="X320">
        <v>437</v>
      </c>
      <c r="Y320">
        <f t="shared" si="542"/>
        <v>6.23888100686499</v>
      </c>
      <c r="Z320">
        <f t="shared" si="543"/>
        <v>42.8901601830664</v>
      </c>
      <c r="AA320">
        <f t="shared" si="544"/>
        <v>19.2356979405034</v>
      </c>
      <c r="AB320">
        <v>7.43170449759887</v>
      </c>
      <c r="AC320">
        <v>70.4923095860377</v>
      </c>
      <c r="AD320">
        <v>89.7284566406211</v>
      </c>
      <c r="AE320">
        <f t="shared" si="545"/>
        <v>0.839495301364677</v>
      </c>
      <c r="AF320">
        <f t="shared" si="546"/>
        <v>0.608437437146499</v>
      </c>
      <c r="AG320">
        <f t="shared" si="547"/>
        <v>0.214376783694675</v>
      </c>
      <c r="AH320">
        <f t="shared" si="548"/>
        <v>0.554103174068617</v>
      </c>
    </row>
    <row r="321" spans="1:24">
      <c r="A321" s="1" t="s">
        <v>200</v>
      </c>
      <c r="B321" s="1">
        <v>2020</v>
      </c>
      <c r="C321" s="1"/>
      <c r="M321" s="2">
        <v>897</v>
      </c>
      <c r="X321" s="7">
        <v>449.431</v>
      </c>
    </row>
    <row r="322" spans="1:34">
      <c r="A322" s="1" t="s">
        <v>205</v>
      </c>
      <c r="B322" s="1">
        <v>2011</v>
      </c>
      <c r="C322" s="1">
        <v>446.2749</v>
      </c>
      <c r="D322">
        <v>77588</v>
      </c>
      <c r="E322">
        <v>23685</v>
      </c>
      <c r="F322">
        <v>1075.78372192982</v>
      </c>
      <c r="G322">
        <v>97228.8771929825</v>
      </c>
      <c r="H322">
        <v>71289.701754386</v>
      </c>
      <c r="I322">
        <f t="shared" si="446"/>
        <v>0.414837007571966</v>
      </c>
      <c r="J322">
        <f t="shared" ref="J322:J330" si="549">D322/G322</f>
        <v>0.797993376453389</v>
      </c>
      <c r="K322">
        <f t="shared" ref="K322:K330" si="550">E322/H322</f>
        <v>0.332235924925059</v>
      </c>
      <c r="L322">
        <f t="shared" ref="L322:L330" si="551">AVERAGE(I322:K322)</f>
        <v>0.515022102983471</v>
      </c>
      <c r="M322" s="2">
        <v>559.5</v>
      </c>
      <c r="N322">
        <f t="shared" ref="N322:N330" si="552">C322/$M322</f>
        <v>0.79763163538874</v>
      </c>
      <c r="O322">
        <f t="shared" ref="O322:O330" si="553">D322/$M322</f>
        <v>138.67381590706</v>
      </c>
      <c r="P322">
        <f t="shared" ref="P322:P330" si="554">E322/$M322</f>
        <v>42.3324396782842</v>
      </c>
      <c r="Q322">
        <v>1.86188110077612</v>
      </c>
      <c r="R322">
        <v>211.870055386791</v>
      </c>
      <c r="S322">
        <v>160.820245361298</v>
      </c>
      <c r="T322">
        <f t="shared" ref="T322:T330" si="555">N322/Q322</f>
        <v>0.428400951626958</v>
      </c>
      <c r="U322">
        <f t="shared" ref="U322:U330" si="556">O322/R322</f>
        <v>0.65452296056607</v>
      </c>
      <c r="V322">
        <f t="shared" ref="V322:V330" si="557">P322/S322</f>
        <v>0.263228299292669</v>
      </c>
      <c r="W322">
        <f t="shared" ref="W322:W330" si="558">AVERAGE(T322:V322)</f>
        <v>0.448717403828566</v>
      </c>
      <c r="X322">
        <v>230.431</v>
      </c>
      <c r="Y322">
        <f t="shared" ref="Y322:Y330" si="559">C322/$X322</f>
        <v>1.93669645143232</v>
      </c>
      <c r="Z322">
        <f t="shared" ref="Z322:Z330" si="560">D322/$X322</f>
        <v>336.708168605787</v>
      </c>
      <c r="AA322">
        <f t="shared" ref="AA322:AA330" si="561">E322/$X322</f>
        <v>102.785649500284</v>
      </c>
      <c r="AB322">
        <v>4.16631478580653</v>
      </c>
      <c r="AC322">
        <v>592.635349194472</v>
      </c>
      <c r="AD322">
        <v>501.680671453495</v>
      </c>
      <c r="AE322">
        <f t="shared" ref="AE322:AE330" si="562">Y322/AB322</f>
        <v>0.464846405276457</v>
      </c>
      <c r="AF322">
        <f t="shared" ref="AF322:AF330" si="563">Z322/AC322</f>
        <v>0.568154041205018</v>
      </c>
      <c r="AG322">
        <f t="shared" ref="AG322:AG330" si="564">AA322/AD322</f>
        <v>0.204882618264898</v>
      </c>
      <c r="AH322">
        <f t="shared" ref="AH322:AH330" si="565">AVERAGE(AE322:AG322)</f>
        <v>0.412627688248791</v>
      </c>
    </row>
    <row r="323" spans="1:34">
      <c r="A323" s="1" t="s">
        <v>205</v>
      </c>
      <c r="B323" s="1">
        <v>2012</v>
      </c>
      <c r="C323" s="1">
        <v>468.9035</v>
      </c>
      <c r="D323">
        <v>70980</v>
      </c>
      <c r="E323">
        <v>19577</v>
      </c>
      <c r="F323">
        <v>1134.46881754386</v>
      </c>
      <c r="G323">
        <v>90106.7894736842</v>
      </c>
      <c r="H323">
        <v>140930.631578947</v>
      </c>
      <c r="I323">
        <f t="shared" ref="I323:I386" si="566">C323/F323</f>
        <v>0.413324273658911</v>
      </c>
      <c r="J323">
        <f t="shared" si="549"/>
        <v>0.787731983511961</v>
      </c>
      <c r="K323">
        <f t="shared" si="550"/>
        <v>0.138912312963227</v>
      </c>
      <c r="L323">
        <f t="shared" si="551"/>
        <v>0.4466561900447</v>
      </c>
      <c r="M323" s="2">
        <v>558.9</v>
      </c>
      <c r="N323">
        <f t="shared" si="552"/>
        <v>0.838975666487744</v>
      </c>
      <c r="O323">
        <f t="shared" si="553"/>
        <v>126.999463231347</v>
      </c>
      <c r="P323">
        <f t="shared" si="554"/>
        <v>35.0277330470567</v>
      </c>
      <c r="Q323">
        <v>1.9581467365227</v>
      </c>
      <c r="R323">
        <v>195.230062904204</v>
      </c>
      <c r="S323">
        <v>317.051546791206</v>
      </c>
      <c r="T323">
        <f t="shared" si="555"/>
        <v>0.428453930872212</v>
      </c>
      <c r="U323">
        <f t="shared" si="556"/>
        <v>0.650511818426569</v>
      </c>
      <c r="V323">
        <f t="shared" si="557"/>
        <v>0.110479615701494</v>
      </c>
      <c r="W323">
        <f t="shared" si="558"/>
        <v>0.396481788333425</v>
      </c>
      <c r="X323">
        <v>254.701</v>
      </c>
      <c r="Y323">
        <f t="shared" si="559"/>
        <v>1.84099591285468</v>
      </c>
      <c r="Z323">
        <f t="shared" si="560"/>
        <v>278.679706793456</v>
      </c>
      <c r="AA323">
        <f t="shared" si="561"/>
        <v>76.862674272971</v>
      </c>
      <c r="AB323">
        <v>4.02494890271734</v>
      </c>
      <c r="AC323">
        <v>496.862341390914</v>
      </c>
      <c r="AD323">
        <v>1027.71691301842</v>
      </c>
      <c r="AE323">
        <f t="shared" si="562"/>
        <v>0.457396095540935</v>
      </c>
      <c r="AF323">
        <f t="shared" si="563"/>
        <v>0.560879107910092</v>
      </c>
      <c r="AG323">
        <f t="shared" si="564"/>
        <v>0.0747897337285459</v>
      </c>
      <c r="AH323">
        <f t="shared" si="565"/>
        <v>0.364354979059858</v>
      </c>
    </row>
    <row r="324" spans="1:34">
      <c r="A324" s="1" t="s">
        <v>205</v>
      </c>
      <c r="B324" s="1">
        <v>2013</v>
      </c>
      <c r="C324" s="1">
        <v>485.8156</v>
      </c>
      <c r="D324">
        <v>60160</v>
      </c>
      <c r="E324">
        <v>14241</v>
      </c>
      <c r="F324">
        <v>1211.69344912281</v>
      </c>
      <c r="G324">
        <v>85260.0350877193</v>
      </c>
      <c r="H324">
        <v>108169.385964912</v>
      </c>
      <c r="I324">
        <f t="shared" si="566"/>
        <v>0.400939363294983</v>
      </c>
      <c r="J324">
        <f t="shared" si="549"/>
        <v>0.705606090099596</v>
      </c>
      <c r="K324">
        <f t="shared" si="550"/>
        <v>0.131654625502076</v>
      </c>
      <c r="L324">
        <f t="shared" si="551"/>
        <v>0.412733359632218</v>
      </c>
      <c r="M324" s="2">
        <v>558.8</v>
      </c>
      <c r="N324">
        <f t="shared" si="552"/>
        <v>0.869390837508948</v>
      </c>
      <c r="O324">
        <f t="shared" si="553"/>
        <v>107.659269863994</v>
      </c>
      <c r="P324">
        <f t="shared" si="554"/>
        <v>25.4849677881174</v>
      </c>
      <c r="Q324">
        <v>2.07405146424946</v>
      </c>
      <c r="R324">
        <v>186.233604680522</v>
      </c>
      <c r="S324">
        <v>273.216385782665</v>
      </c>
      <c r="T324">
        <f t="shared" si="555"/>
        <v>0.419175151868065</v>
      </c>
      <c r="U324">
        <f t="shared" si="556"/>
        <v>0.578087236450589</v>
      </c>
      <c r="V324">
        <f t="shared" si="557"/>
        <v>0.0932775964922904</v>
      </c>
      <c r="W324">
        <f t="shared" si="558"/>
        <v>0.363513328270315</v>
      </c>
      <c r="X324">
        <v>279.07</v>
      </c>
      <c r="Y324">
        <f t="shared" si="559"/>
        <v>1.74083778263518</v>
      </c>
      <c r="Z324">
        <f t="shared" si="560"/>
        <v>215.573153689039</v>
      </c>
      <c r="AA324">
        <f t="shared" si="561"/>
        <v>51.0302074748271</v>
      </c>
      <c r="AB324">
        <v>4.01137838193116</v>
      </c>
      <c r="AC324">
        <v>455.678771077918</v>
      </c>
      <c r="AD324">
        <v>822.501376806412</v>
      </c>
      <c r="AE324">
        <f t="shared" si="562"/>
        <v>0.433974962440992</v>
      </c>
      <c r="AF324">
        <f t="shared" si="563"/>
        <v>0.473081405963012</v>
      </c>
      <c r="AG324">
        <f t="shared" si="564"/>
        <v>0.0620427015854562</v>
      </c>
      <c r="AH324">
        <f t="shared" si="565"/>
        <v>0.32303302332982</v>
      </c>
    </row>
    <row r="325" spans="1:34">
      <c r="A325" s="1" t="s">
        <v>205</v>
      </c>
      <c r="B325" s="1">
        <v>2014</v>
      </c>
      <c r="C325" s="1">
        <v>417.9617</v>
      </c>
      <c r="D325">
        <v>47937</v>
      </c>
      <c r="E325">
        <v>23990</v>
      </c>
      <c r="F325">
        <v>1217.28489298246</v>
      </c>
      <c r="G325">
        <v>81558.9649122807</v>
      </c>
      <c r="H325">
        <v>71303.1052631579</v>
      </c>
      <c r="I325">
        <f t="shared" si="566"/>
        <v>0.343355694636082</v>
      </c>
      <c r="J325">
        <f t="shared" si="549"/>
        <v>0.587758808017706</v>
      </c>
      <c r="K325">
        <f t="shared" si="550"/>
        <v>0.336450985009142</v>
      </c>
      <c r="L325">
        <f t="shared" si="551"/>
        <v>0.422521829220977</v>
      </c>
      <c r="M325" s="2">
        <v>562.3</v>
      </c>
      <c r="N325">
        <f t="shared" si="552"/>
        <v>0.743307309265517</v>
      </c>
      <c r="O325">
        <f t="shared" si="553"/>
        <v>85.2516450293438</v>
      </c>
      <c r="P325">
        <f t="shared" si="554"/>
        <v>42.6640583318513</v>
      </c>
      <c r="Q325">
        <v>2.04139047146826</v>
      </c>
      <c r="R325">
        <v>177.27208249297</v>
      </c>
      <c r="S325">
        <v>138.902953934055</v>
      </c>
      <c r="T325">
        <f t="shared" si="555"/>
        <v>0.364118143811505</v>
      </c>
      <c r="U325">
        <f t="shared" si="556"/>
        <v>0.480908464719619</v>
      </c>
      <c r="V325">
        <f t="shared" si="557"/>
        <v>0.307150115411559</v>
      </c>
      <c r="W325">
        <f t="shared" si="558"/>
        <v>0.384058907980894</v>
      </c>
      <c r="X325">
        <v>300.21852</v>
      </c>
      <c r="Y325">
        <f t="shared" si="559"/>
        <v>1.39219159430937</v>
      </c>
      <c r="Z325">
        <f t="shared" si="560"/>
        <v>159.673693681522</v>
      </c>
      <c r="AA325">
        <f t="shared" si="561"/>
        <v>79.9084613434241</v>
      </c>
      <c r="AB325">
        <v>3.74912398912536</v>
      </c>
      <c r="AC325">
        <v>424.352999349216</v>
      </c>
      <c r="AD325">
        <v>358.090523000227</v>
      </c>
      <c r="AE325">
        <f t="shared" si="562"/>
        <v>0.371337837411496</v>
      </c>
      <c r="AF325">
        <f t="shared" si="563"/>
        <v>0.376275633556017</v>
      </c>
      <c r="AG325">
        <f t="shared" si="564"/>
        <v>0.223151567022547</v>
      </c>
      <c r="AH325">
        <f t="shared" si="565"/>
        <v>0.323588345996687</v>
      </c>
    </row>
    <row r="326" spans="1:34">
      <c r="A326" s="1" t="s">
        <v>205</v>
      </c>
      <c r="B326" s="1">
        <v>2015</v>
      </c>
      <c r="C326" s="1">
        <v>391.2797</v>
      </c>
      <c r="D326">
        <v>43417</v>
      </c>
      <c r="E326">
        <v>16190</v>
      </c>
      <c r="F326">
        <v>1207.20128596491</v>
      </c>
      <c r="G326">
        <v>69593.4210526316</v>
      </c>
      <c r="H326">
        <v>93071.2456140351</v>
      </c>
      <c r="I326">
        <f t="shared" si="566"/>
        <v>0.324121341278436</v>
      </c>
      <c r="J326">
        <f t="shared" si="549"/>
        <v>0.623866442305874</v>
      </c>
      <c r="K326">
        <f t="shared" si="550"/>
        <v>0.173952759449891</v>
      </c>
      <c r="L326">
        <f t="shared" si="551"/>
        <v>0.373980181011401</v>
      </c>
      <c r="M326" s="2">
        <v>565.71</v>
      </c>
      <c r="N326">
        <f t="shared" si="552"/>
        <v>0.691661275211681</v>
      </c>
      <c r="O326">
        <f t="shared" si="553"/>
        <v>76.7478036449771</v>
      </c>
      <c r="P326">
        <f t="shared" si="554"/>
        <v>28.6189036785632</v>
      </c>
      <c r="Q326">
        <v>2.04756505260844</v>
      </c>
      <c r="R326">
        <v>151.355038626027</v>
      </c>
      <c r="S326">
        <v>230.704973155184</v>
      </c>
      <c r="T326">
        <f t="shared" si="555"/>
        <v>0.337796972228334</v>
      </c>
      <c r="U326">
        <f t="shared" si="556"/>
        <v>0.507071349204357</v>
      </c>
      <c r="V326">
        <f t="shared" si="557"/>
        <v>0.12404979089598</v>
      </c>
      <c r="W326">
        <f t="shared" si="558"/>
        <v>0.322972704109557</v>
      </c>
      <c r="X326">
        <v>315.839</v>
      </c>
      <c r="Y326">
        <f t="shared" si="559"/>
        <v>1.23885808908969</v>
      </c>
      <c r="Z326">
        <f t="shared" si="560"/>
        <v>137.465607477227</v>
      </c>
      <c r="AA326">
        <f t="shared" si="561"/>
        <v>51.260294010556</v>
      </c>
      <c r="AB326">
        <v>3.59418405508056</v>
      </c>
      <c r="AC326">
        <v>361.637788425244</v>
      </c>
      <c r="AD326">
        <v>570.876932663049</v>
      </c>
      <c r="AE326">
        <f t="shared" si="562"/>
        <v>0.344684098005083</v>
      </c>
      <c r="AF326">
        <f t="shared" si="563"/>
        <v>0.380119588928532</v>
      </c>
      <c r="AG326">
        <f t="shared" si="564"/>
        <v>0.0897921970177267</v>
      </c>
      <c r="AH326">
        <f t="shared" si="565"/>
        <v>0.271531961317114</v>
      </c>
    </row>
    <row r="327" spans="1:34">
      <c r="A327" s="1" t="s">
        <v>205</v>
      </c>
      <c r="B327" s="1">
        <v>2016</v>
      </c>
      <c r="C327" s="1">
        <v>497.9014</v>
      </c>
      <c r="D327">
        <v>18327</v>
      </c>
      <c r="E327">
        <v>17520</v>
      </c>
      <c r="F327">
        <v>1255.50161403509</v>
      </c>
      <c r="G327">
        <v>39089.0350877193</v>
      </c>
      <c r="H327">
        <v>43726.3333333333</v>
      </c>
      <c r="I327">
        <f t="shared" si="566"/>
        <v>0.39657567496053</v>
      </c>
      <c r="J327">
        <f t="shared" si="549"/>
        <v>0.468852709177205</v>
      </c>
      <c r="K327">
        <f t="shared" si="550"/>
        <v>0.400673888351032</v>
      </c>
      <c r="L327">
        <f t="shared" si="551"/>
        <v>0.422034090829589</v>
      </c>
      <c r="M327" s="2">
        <v>569</v>
      </c>
      <c r="N327">
        <f t="shared" si="552"/>
        <v>0.875046397188049</v>
      </c>
      <c r="O327">
        <f t="shared" si="553"/>
        <v>32.2091388400703</v>
      </c>
      <c r="P327">
        <f t="shared" si="554"/>
        <v>30.7908611599297</v>
      </c>
      <c r="Q327">
        <v>2.11113558376918</v>
      </c>
      <c r="R327">
        <v>87.6040161472796</v>
      </c>
      <c r="S327">
        <v>90.5528392530271</v>
      </c>
      <c r="T327">
        <f t="shared" si="555"/>
        <v>0.414490856918701</v>
      </c>
      <c r="U327">
        <f t="shared" si="556"/>
        <v>0.36766737709742</v>
      </c>
      <c r="V327">
        <f t="shared" si="557"/>
        <v>0.340031979272261</v>
      </c>
      <c r="W327">
        <f t="shared" si="558"/>
        <v>0.374063404429461</v>
      </c>
      <c r="X327">
        <v>331.679</v>
      </c>
      <c r="Y327">
        <f t="shared" si="559"/>
        <v>1.50115442943328</v>
      </c>
      <c r="Z327">
        <f t="shared" si="560"/>
        <v>55.2552317150016</v>
      </c>
      <c r="AA327">
        <f t="shared" si="561"/>
        <v>52.8221563620247</v>
      </c>
      <c r="AB327">
        <v>3.55191905456205</v>
      </c>
      <c r="AC327">
        <v>196.988219727374</v>
      </c>
      <c r="AD327">
        <v>221.459599460646</v>
      </c>
      <c r="AE327">
        <f t="shared" si="562"/>
        <v>0.422631936813202</v>
      </c>
      <c r="AF327">
        <f t="shared" si="563"/>
        <v>0.280500183165639</v>
      </c>
      <c r="AG327">
        <f t="shared" si="564"/>
        <v>0.238518251142288</v>
      </c>
      <c r="AH327">
        <f t="shared" si="565"/>
        <v>0.313883457040376</v>
      </c>
    </row>
    <row r="328" spans="1:34">
      <c r="A328" s="1" t="s">
        <v>205</v>
      </c>
      <c r="B328" s="1">
        <v>2017</v>
      </c>
      <c r="C328" s="1">
        <v>1399.008</v>
      </c>
      <c r="D328">
        <v>11865</v>
      </c>
      <c r="E328">
        <v>7678</v>
      </c>
      <c r="F328">
        <v>2167.51248070176</v>
      </c>
      <c r="G328">
        <v>24510.3859649123</v>
      </c>
      <c r="H328">
        <v>26620.8245614035</v>
      </c>
      <c r="I328">
        <f t="shared" si="566"/>
        <v>0.645444034327801</v>
      </c>
      <c r="J328">
        <f t="shared" si="549"/>
        <v>0.484080504361917</v>
      </c>
      <c r="K328">
        <f t="shared" si="550"/>
        <v>0.288420818156476</v>
      </c>
      <c r="L328">
        <f t="shared" si="551"/>
        <v>0.472648452282064</v>
      </c>
      <c r="M328" s="2">
        <v>571</v>
      </c>
      <c r="N328">
        <f t="shared" si="552"/>
        <v>2.45010157618214</v>
      </c>
      <c r="O328">
        <f t="shared" si="553"/>
        <v>20.7793345008757</v>
      </c>
      <c r="P328">
        <f t="shared" si="554"/>
        <v>13.446584938704</v>
      </c>
      <c r="Q328">
        <v>3.85032885480357</v>
      </c>
      <c r="R328">
        <v>53.7290690195421</v>
      </c>
      <c r="S328">
        <v>53.7571146545848</v>
      </c>
      <c r="T328">
        <f t="shared" si="555"/>
        <v>0.636335666010827</v>
      </c>
      <c r="U328">
        <f t="shared" si="556"/>
        <v>0.38674287271417</v>
      </c>
      <c r="V328">
        <f t="shared" si="557"/>
        <v>0.250135912708574</v>
      </c>
      <c r="W328">
        <f t="shared" si="558"/>
        <v>0.424404817144524</v>
      </c>
      <c r="X328">
        <v>357.839</v>
      </c>
      <c r="Y328">
        <f t="shared" si="559"/>
        <v>3.90960180416332</v>
      </c>
      <c r="Z328">
        <f t="shared" si="560"/>
        <v>33.1573696550683</v>
      </c>
      <c r="AA328">
        <f t="shared" si="561"/>
        <v>21.4565768404226</v>
      </c>
      <c r="AB328">
        <v>6.88033091006649</v>
      </c>
      <c r="AC328">
        <v>109.787945817379</v>
      </c>
      <c r="AD328">
        <v>122.596740234823</v>
      </c>
      <c r="AE328">
        <f t="shared" si="562"/>
        <v>0.568228745865007</v>
      </c>
      <c r="AF328">
        <f t="shared" si="563"/>
        <v>0.302012843105947</v>
      </c>
      <c r="AG328">
        <f t="shared" si="564"/>
        <v>0.175017515142119</v>
      </c>
      <c r="AH328">
        <f t="shared" si="565"/>
        <v>0.348419701371024</v>
      </c>
    </row>
    <row r="329" spans="1:34">
      <c r="A329" s="1" t="s">
        <v>205</v>
      </c>
      <c r="B329" s="1">
        <v>2018</v>
      </c>
      <c r="C329" s="1">
        <v>1552.898</v>
      </c>
      <c r="D329">
        <v>8071</v>
      </c>
      <c r="E329">
        <v>10798</v>
      </c>
      <c r="F329">
        <v>2333.65008421053</v>
      </c>
      <c r="G329">
        <v>18784.3333333333</v>
      </c>
      <c r="H329">
        <v>23460.8070175439</v>
      </c>
      <c r="I329">
        <f t="shared" si="566"/>
        <v>0.665437380911091</v>
      </c>
      <c r="J329">
        <f t="shared" si="549"/>
        <v>0.429666566110056</v>
      </c>
      <c r="K329">
        <f t="shared" si="550"/>
        <v>0.460256972060906</v>
      </c>
      <c r="L329">
        <f t="shared" si="551"/>
        <v>0.518453639694018</v>
      </c>
      <c r="M329" s="2">
        <v>573</v>
      </c>
      <c r="N329">
        <f t="shared" si="552"/>
        <v>2.71011867364747</v>
      </c>
      <c r="O329">
        <f t="shared" si="553"/>
        <v>14.0855148342059</v>
      </c>
      <c r="P329">
        <f t="shared" si="554"/>
        <v>18.8446771378709</v>
      </c>
      <c r="Q329">
        <v>4.13949989191831</v>
      </c>
      <c r="R329">
        <v>40.8039000418815</v>
      </c>
      <c r="S329">
        <v>45.646221660073</v>
      </c>
      <c r="T329">
        <f t="shared" si="555"/>
        <v>0.654697123905844</v>
      </c>
      <c r="U329">
        <f t="shared" si="556"/>
        <v>0.345200209287554</v>
      </c>
      <c r="V329">
        <f t="shared" si="557"/>
        <v>0.412841993324376</v>
      </c>
      <c r="W329">
        <f t="shared" si="558"/>
        <v>0.470913108839258</v>
      </c>
      <c r="X329">
        <v>365.153</v>
      </c>
      <c r="Y329">
        <f t="shared" si="559"/>
        <v>4.25273241627482</v>
      </c>
      <c r="Z329">
        <f t="shared" si="560"/>
        <v>22.1030636472931</v>
      </c>
      <c r="AA329">
        <f t="shared" si="561"/>
        <v>29.5711660591588</v>
      </c>
      <c r="AB329">
        <v>6.99408128608981</v>
      </c>
      <c r="AC329">
        <v>80.5912957990599</v>
      </c>
      <c r="AD329">
        <v>97.1179593190069</v>
      </c>
      <c r="AE329">
        <f t="shared" si="562"/>
        <v>0.608047324919268</v>
      </c>
      <c r="AF329">
        <f t="shared" si="563"/>
        <v>0.274261177068093</v>
      </c>
      <c r="AG329">
        <f t="shared" si="564"/>
        <v>0.304487102761553</v>
      </c>
      <c r="AH329">
        <f t="shared" si="565"/>
        <v>0.395598534916305</v>
      </c>
    </row>
    <row r="330" spans="1:34">
      <c r="A330" s="1" t="s">
        <v>205</v>
      </c>
      <c r="B330" s="1">
        <v>2019</v>
      </c>
      <c r="C330" s="1">
        <v>1632.899</v>
      </c>
      <c r="D330">
        <v>5755</v>
      </c>
      <c r="E330">
        <v>7936</v>
      </c>
      <c r="F330" s="4">
        <v>2428.92643508772</v>
      </c>
      <c r="G330">
        <v>16248.1052631579</v>
      </c>
      <c r="H330">
        <v>21476.7894736842</v>
      </c>
      <c r="I330">
        <f t="shared" si="566"/>
        <v>0.672271904332512</v>
      </c>
      <c r="J330">
        <f t="shared" si="549"/>
        <v>0.354195145020958</v>
      </c>
      <c r="K330">
        <f t="shared" si="550"/>
        <v>0.369515192655964</v>
      </c>
      <c r="L330">
        <f t="shared" si="551"/>
        <v>0.465327414003144</v>
      </c>
      <c r="M330" s="2">
        <v>573</v>
      </c>
      <c r="N330">
        <f t="shared" si="552"/>
        <v>2.84973647469459</v>
      </c>
      <c r="O330">
        <f t="shared" si="553"/>
        <v>10.043630017452</v>
      </c>
      <c r="P330">
        <f t="shared" si="554"/>
        <v>13.8499127399651</v>
      </c>
      <c r="Q330">
        <v>4.25522437737024</v>
      </c>
      <c r="R330">
        <v>33.0439687820845</v>
      </c>
      <c r="S330">
        <v>40.9597406280486</v>
      </c>
      <c r="T330">
        <f t="shared" si="555"/>
        <v>0.669702986721407</v>
      </c>
      <c r="U330">
        <f t="shared" si="556"/>
        <v>0.303947449039396</v>
      </c>
      <c r="V330">
        <f t="shared" si="557"/>
        <v>0.338134776431687</v>
      </c>
      <c r="W330">
        <f t="shared" si="558"/>
        <v>0.437261737397496</v>
      </c>
      <c r="X330">
        <v>266.4</v>
      </c>
      <c r="Y330">
        <f t="shared" si="559"/>
        <v>6.12950075075075</v>
      </c>
      <c r="Z330">
        <f t="shared" si="560"/>
        <v>21.6028528528529</v>
      </c>
      <c r="AA330">
        <f t="shared" si="561"/>
        <v>29.7897897897898</v>
      </c>
      <c r="AB330">
        <v>7.43170449759887</v>
      </c>
      <c r="AC330">
        <v>70.4923095860377</v>
      </c>
      <c r="AD330">
        <v>89.7284566406211</v>
      </c>
      <c r="AE330">
        <f t="shared" si="562"/>
        <v>0.824777243596156</v>
      </c>
      <c r="AF330">
        <f t="shared" si="563"/>
        <v>0.306456874228046</v>
      </c>
      <c r="AG330">
        <f t="shared" si="564"/>
        <v>0.331999355668217</v>
      </c>
      <c r="AH330">
        <f t="shared" si="565"/>
        <v>0.48774449116414</v>
      </c>
    </row>
    <row r="331" spans="1:24">
      <c r="A331" s="1" t="s">
        <v>205</v>
      </c>
      <c r="B331" s="1">
        <v>2020</v>
      </c>
      <c r="C331" s="1"/>
      <c r="M331" s="2">
        <v>573</v>
      </c>
      <c r="X331" s="7">
        <v>276.646</v>
      </c>
    </row>
    <row r="332" spans="1:34">
      <c r="A332" s="1" t="s">
        <v>210</v>
      </c>
      <c r="B332" s="1">
        <v>2011</v>
      </c>
      <c r="C332" s="1">
        <v>494.8919</v>
      </c>
      <c r="D332">
        <v>46368</v>
      </c>
      <c r="E332">
        <v>26702</v>
      </c>
      <c r="F332">
        <v>1075.78372192982</v>
      </c>
      <c r="G332">
        <v>97228.8771929825</v>
      </c>
      <c r="H332">
        <v>71289.701754386</v>
      </c>
      <c r="I332">
        <f t="shared" si="566"/>
        <v>0.460029176786784</v>
      </c>
      <c r="J332">
        <f t="shared" ref="J332:J340" si="567">D332/G332</f>
        <v>0.476895355975032</v>
      </c>
      <c r="K332">
        <f t="shared" ref="K332:K340" si="568">E332/H332</f>
        <v>0.374556202970189</v>
      </c>
      <c r="L332">
        <f t="shared" ref="L332:L340" si="569">AVERAGE(I332:K332)</f>
        <v>0.437160245244001</v>
      </c>
      <c r="M332" s="2">
        <v>253.8</v>
      </c>
      <c r="N332">
        <f t="shared" ref="N332:N340" si="570">C332/$M332</f>
        <v>1.94992868400315</v>
      </c>
      <c r="O332">
        <f t="shared" ref="O332:O340" si="571">D332/$M332</f>
        <v>182.695035460993</v>
      </c>
      <c r="P332">
        <f t="shared" ref="P332:P340" si="572">E332/$M332</f>
        <v>105.208825847124</v>
      </c>
      <c r="Q332">
        <v>1.86188110077612</v>
      </c>
      <c r="R332">
        <v>211.870055386791</v>
      </c>
      <c r="S332">
        <v>160.820245361298</v>
      </c>
      <c r="T332">
        <f t="shared" ref="T332:T340" si="573">N332/Q332</f>
        <v>1.04728958427599</v>
      </c>
      <c r="U332">
        <f t="shared" ref="U332:U340" si="574">O332/R332</f>
        <v>0.862297577293137</v>
      </c>
      <c r="V332">
        <f t="shared" ref="V332:V340" si="575">P332/S332</f>
        <v>0.654201376268032</v>
      </c>
      <c r="W332">
        <f t="shared" ref="W332:W340" si="576">AVERAGE(T332:V332)</f>
        <v>0.854596179279054</v>
      </c>
      <c r="X332">
        <v>211.095</v>
      </c>
      <c r="Y332">
        <f t="shared" ref="Y332:Y340" si="577">C332/$X332</f>
        <v>2.34440370449324</v>
      </c>
      <c r="Z332">
        <f t="shared" ref="Z332:Z340" si="578">D332/$X332</f>
        <v>219.654657855468</v>
      </c>
      <c r="AA332">
        <f t="shared" ref="AA332:AA340" si="579">E332/$X332</f>
        <v>126.492811293493</v>
      </c>
      <c r="AB332">
        <v>4.16631478580653</v>
      </c>
      <c r="AC332">
        <v>592.635349194472</v>
      </c>
      <c r="AD332">
        <v>501.680671453495</v>
      </c>
      <c r="AE332">
        <f t="shared" ref="AE332:AE340" si="580">Y332/AB332</f>
        <v>0.562704410257229</v>
      </c>
      <c r="AF332">
        <f t="shared" ref="AF332:AF340" si="581">Z332/AC332</f>
        <v>0.37064049276512</v>
      </c>
      <c r="AG332">
        <f t="shared" ref="AG332:AG340" si="582">AA332/AD332</f>
        <v>0.25213809997306</v>
      </c>
      <c r="AH332">
        <f t="shared" ref="AH332:AH340" si="583">AVERAGE(AE332:AG332)</f>
        <v>0.39516100099847</v>
      </c>
    </row>
    <row r="333" spans="1:34">
      <c r="A333" s="1" t="s">
        <v>210</v>
      </c>
      <c r="B333" s="1">
        <v>2012</v>
      </c>
      <c r="C333" s="1">
        <v>511.7199</v>
      </c>
      <c r="D333">
        <v>39702</v>
      </c>
      <c r="E333">
        <v>6629</v>
      </c>
      <c r="F333">
        <v>1134.46881754386</v>
      </c>
      <c r="G333">
        <v>90106.7894736842</v>
      </c>
      <c r="H333">
        <v>140930.631578947</v>
      </c>
      <c r="I333">
        <f t="shared" si="566"/>
        <v>0.451065637139221</v>
      </c>
      <c r="J333">
        <f t="shared" si="567"/>
        <v>0.440610527041306</v>
      </c>
      <c r="K333">
        <f t="shared" si="568"/>
        <v>0.0470373255674124</v>
      </c>
      <c r="L333">
        <f t="shared" si="569"/>
        <v>0.312904496582646</v>
      </c>
      <c r="M333" s="2">
        <v>253.6</v>
      </c>
      <c r="N333">
        <f t="shared" si="570"/>
        <v>2.01782294952681</v>
      </c>
      <c r="O333">
        <f t="shared" si="571"/>
        <v>156.553627760252</v>
      </c>
      <c r="P333">
        <f t="shared" si="572"/>
        <v>26.1395899053628</v>
      </c>
      <c r="Q333">
        <v>1.9581467365227</v>
      </c>
      <c r="R333">
        <v>195.230062904204</v>
      </c>
      <c r="S333">
        <v>317.051546791206</v>
      </c>
      <c r="T333">
        <f t="shared" si="573"/>
        <v>1.03047586367817</v>
      </c>
      <c r="U333">
        <f t="shared" si="574"/>
        <v>0.801893035485372</v>
      </c>
      <c r="V333">
        <f t="shared" si="575"/>
        <v>0.0824458677773839</v>
      </c>
      <c r="W333">
        <f t="shared" si="576"/>
        <v>0.638271588980308</v>
      </c>
      <c r="X333">
        <v>233.786</v>
      </c>
      <c r="Y333">
        <f t="shared" si="577"/>
        <v>2.18883893817423</v>
      </c>
      <c r="Z333">
        <f t="shared" si="578"/>
        <v>169.821973941981</v>
      </c>
      <c r="AA333">
        <f t="shared" si="579"/>
        <v>28.3549913168453</v>
      </c>
      <c r="AB333">
        <v>4.02494890271734</v>
      </c>
      <c r="AC333">
        <v>496.862341390914</v>
      </c>
      <c r="AD333">
        <v>1027.71691301842</v>
      </c>
      <c r="AE333">
        <f t="shared" si="580"/>
        <v>0.543817820071329</v>
      </c>
      <c r="AF333">
        <f t="shared" si="581"/>
        <v>0.341788780905758</v>
      </c>
      <c r="AG333">
        <f t="shared" si="582"/>
        <v>0.0275902740897454</v>
      </c>
      <c r="AH333">
        <f t="shared" si="583"/>
        <v>0.304398958355611</v>
      </c>
    </row>
    <row r="334" spans="1:34">
      <c r="A334" s="1" t="s">
        <v>210</v>
      </c>
      <c r="B334" s="1">
        <v>2013</v>
      </c>
      <c r="C334" s="1">
        <v>537.449</v>
      </c>
      <c r="D334">
        <v>36212</v>
      </c>
      <c r="E334">
        <v>7999</v>
      </c>
      <c r="F334">
        <v>1211.69344912281</v>
      </c>
      <c r="G334">
        <v>85260.0350877193</v>
      </c>
      <c r="H334">
        <v>108169.385964912</v>
      </c>
      <c r="I334">
        <f t="shared" si="566"/>
        <v>0.44355195646975</v>
      </c>
      <c r="J334">
        <f t="shared" si="567"/>
        <v>0.42472419771753</v>
      </c>
      <c r="K334">
        <f t="shared" si="568"/>
        <v>0.0739488343087636</v>
      </c>
      <c r="L334">
        <f t="shared" si="569"/>
        <v>0.314074996165348</v>
      </c>
      <c r="M334" s="2">
        <v>253.8</v>
      </c>
      <c r="N334">
        <f t="shared" si="570"/>
        <v>2.11760835303388</v>
      </c>
      <c r="O334">
        <f t="shared" si="571"/>
        <v>142.679275019701</v>
      </c>
      <c r="P334">
        <f t="shared" si="572"/>
        <v>31.5169424743893</v>
      </c>
      <c r="Q334">
        <v>2.07405146424946</v>
      </c>
      <c r="R334">
        <v>186.233604680522</v>
      </c>
      <c r="S334">
        <v>273.216385782665</v>
      </c>
      <c r="T334">
        <f t="shared" si="573"/>
        <v>1.02100087174076</v>
      </c>
      <c r="U334">
        <f t="shared" si="574"/>
        <v>0.766130662962051</v>
      </c>
      <c r="V334">
        <f t="shared" si="575"/>
        <v>0.115355242637094</v>
      </c>
      <c r="W334">
        <f t="shared" si="576"/>
        <v>0.6341622591133</v>
      </c>
      <c r="X334">
        <v>254.969</v>
      </c>
      <c r="Y334">
        <f t="shared" si="577"/>
        <v>2.10789939169075</v>
      </c>
      <c r="Z334">
        <f t="shared" si="578"/>
        <v>142.025108934812</v>
      </c>
      <c r="AA334">
        <f t="shared" si="579"/>
        <v>31.3724413556158</v>
      </c>
      <c r="AB334">
        <v>4.01137838193116</v>
      </c>
      <c r="AC334">
        <v>455.678771077918</v>
      </c>
      <c r="AD334">
        <v>822.501376806412</v>
      </c>
      <c r="AE334">
        <f t="shared" si="580"/>
        <v>0.525480069690152</v>
      </c>
      <c r="AF334">
        <f t="shared" si="581"/>
        <v>0.311678133696789</v>
      </c>
      <c r="AG334">
        <f t="shared" si="582"/>
        <v>0.0381427219944943</v>
      </c>
      <c r="AH334">
        <f t="shared" si="583"/>
        <v>0.291766975127145</v>
      </c>
    </row>
    <row r="335" spans="1:34">
      <c r="A335" s="1" t="s">
        <v>210</v>
      </c>
      <c r="B335" s="1">
        <v>2014</v>
      </c>
      <c r="C335" s="1">
        <v>708.596</v>
      </c>
      <c r="D335">
        <v>30669</v>
      </c>
      <c r="E335">
        <v>12313</v>
      </c>
      <c r="F335">
        <v>1217.28489298246</v>
      </c>
      <c r="G335">
        <v>81558.9649122807</v>
      </c>
      <c r="H335">
        <v>71303.1052631579</v>
      </c>
      <c r="I335">
        <f t="shared" si="566"/>
        <v>0.582111882012991</v>
      </c>
      <c r="J335">
        <f t="shared" si="567"/>
        <v>0.37603468892703</v>
      </c>
      <c r="K335">
        <f t="shared" si="568"/>
        <v>0.172685326320032</v>
      </c>
      <c r="L335">
        <f t="shared" si="569"/>
        <v>0.376943965753351</v>
      </c>
      <c r="M335" s="2">
        <v>254.8</v>
      </c>
      <c r="N335">
        <f t="shared" si="570"/>
        <v>2.78098901098901</v>
      </c>
      <c r="O335">
        <f t="shared" si="571"/>
        <v>120.364992150706</v>
      </c>
      <c r="P335">
        <f t="shared" si="572"/>
        <v>48.3241758241758</v>
      </c>
      <c r="Q335">
        <v>2.04139047146826</v>
      </c>
      <c r="R335">
        <v>177.27208249297</v>
      </c>
      <c r="S335">
        <v>138.902953934055</v>
      </c>
      <c r="T335">
        <f t="shared" si="573"/>
        <v>1.36230135775484</v>
      </c>
      <c r="U335">
        <f t="shared" si="574"/>
        <v>0.678984476619322</v>
      </c>
      <c r="V335">
        <f t="shared" si="575"/>
        <v>0.347898834801729</v>
      </c>
      <c r="W335">
        <f t="shared" si="576"/>
        <v>0.796394889725298</v>
      </c>
      <c r="X335">
        <v>279.034</v>
      </c>
      <c r="Y335">
        <f t="shared" si="577"/>
        <v>2.53946114093623</v>
      </c>
      <c r="Z335">
        <f t="shared" si="578"/>
        <v>109.911336969688</v>
      </c>
      <c r="AA335">
        <f t="shared" si="579"/>
        <v>44.1272389744619</v>
      </c>
      <c r="AB335">
        <v>3.74912398912536</v>
      </c>
      <c r="AC335">
        <v>424.352999349216</v>
      </c>
      <c r="AD335">
        <v>358.090523000227</v>
      </c>
      <c r="AE335">
        <f t="shared" si="580"/>
        <v>0.677347868009206</v>
      </c>
      <c r="AF335">
        <f t="shared" si="581"/>
        <v>0.259009214352785</v>
      </c>
      <c r="AG335">
        <f t="shared" si="582"/>
        <v>0.123229284608669</v>
      </c>
      <c r="AH335">
        <f t="shared" si="583"/>
        <v>0.353195455656887</v>
      </c>
    </row>
    <row r="336" spans="1:34">
      <c r="A336" s="1" t="s">
        <v>210</v>
      </c>
      <c r="B336" s="1">
        <v>2015</v>
      </c>
      <c r="C336" s="1">
        <v>705.751</v>
      </c>
      <c r="D336">
        <v>24663</v>
      </c>
      <c r="E336">
        <v>12542</v>
      </c>
      <c r="F336">
        <v>1207.20128596491</v>
      </c>
      <c r="G336">
        <v>69593.4210526316</v>
      </c>
      <c r="H336">
        <v>93071.2456140351</v>
      </c>
      <c r="I336">
        <f t="shared" si="566"/>
        <v>0.584617501824392</v>
      </c>
      <c r="J336">
        <f t="shared" si="567"/>
        <v>0.354386946739521</v>
      </c>
      <c r="K336">
        <f t="shared" si="568"/>
        <v>0.134756980174215</v>
      </c>
      <c r="L336">
        <f t="shared" si="569"/>
        <v>0.357920476246042</v>
      </c>
      <c r="M336" s="2">
        <v>254.75</v>
      </c>
      <c r="N336">
        <f t="shared" si="570"/>
        <v>2.77036702649657</v>
      </c>
      <c r="O336">
        <f t="shared" si="571"/>
        <v>96.8125613346418</v>
      </c>
      <c r="P336">
        <f t="shared" si="572"/>
        <v>49.2325809617272</v>
      </c>
      <c r="Q336">
        <v>2.04756505260844</v>
      </c>
      <c r="R336">
        <v>151.355038626027</v>
      </c>
      <c r="S336">
        <v>230.704973155184</v>
      </c>
      <c r="T336">
        <f t="shared" si="573"/>
        <v>1.35300562146601</v>
      </c>
      <c r="U336">
        <f t="shared" si="574"/>
        <v>0.639638839998248</v>
      </c>
      <c r="V336">
        <f t="shared" si="575"/>
        <v>0.213400605493713</v>
      </c>
      <c r="W336">
        <f t="shared" si="576"/>
        <v>0.735348355652657</v>
      </c>
      <c r="X336">
        <v>300.157</v>
      </c>
      <c r="Y336">
        <f t="shared" si="577"/>
        <v>2.3512728338836</v>
      </c>
      <c r="Z336">
        <f t="shared" si="578"/>
        <v>82.1669992703818</v>
      </c>
      <c r="AA336">
        <f t="shared" si="579"/>
        <v>41.7847992883724</v>
      </c>
      <c r="AB336">
        <v>3.59418405508056</v>
      </c>
      <c r="AC336">
        <v>361.637788425244</v>
      </c>
      <c r="AD336">
        <v>570.876932663049</v>
      </c>
      <c r="AE336">
        <f t="shared" si="580"/>
        <v>0.654188210133523</v>
      </c>
      <c r="AF336">
        <f t="shared" si="581"/>
        <v>0.227208001763806</v>
      </c>
      <c r="AG336">
        <f t="shared" si="582"/>
        <v>0.0731940579442456</v>
      </c>
      <c r="AH336">
        <f t="shared" si="583"/>
        <v>0.318196756613858</v>
      </c>
    </row>
    <row r="337" spans="1:34">
      <c r="A337" s="1" t="s">
        <v>210</v>
      </c>
      <c r="B337" s="1">
        <v>2016</v>
      </c>
      <c r="C337" s="1">
        <v>723.4212</v>
      </c>
      <c r="D337">
        <v>17811</v>
      </c>
      <c r="E337">
        <v>15029</v>
      </c>
      <c r="F337">
        <v>1255.50161403509</v>
      </c>
      <c r="G337">
        <v>39089.0350877193</v>
      </c>
      <c r="H337">
        <v>43726.3333333333</v>
      </c>
      <c r="I337">
        <f t="shared" si="566"/>
        <v>0.576200931892854</v>
      </c>
      <c r="J337">
        <f t="shared" si="567"/>
        <v>0.455652076343929</v>
      </c>
      <c r="K337">
        <f t="shared" si="568"/>
        <v>0.343705928540391</v>
      </c>
      <c r="L337">
        <f t="shared" si="569"/>
        <v>0.458519645592391</v>
      </c>
      <c r="M337" s="2">
        <v>256</v>
      </c>
      <c r="N337">
        <f t="shared" si="570"/>
        <v>2.8258640625</v>
      </c>
      <c r="O337">
        <f t="shared" si="571"/>
        <v>69.57421875</v>
      </c>
      <c r="P337">
        <f t="shared" si="572"/>
        <v>58.70703125</v>
      </c>
      <c r="Q337">
        <v>2.11113558376918</v>
      </c>
      <c r="R337">
        <v>87.6040161472796</v>
      </c>
      <c r="S337">
        <v>90.5528392530271</v>
      </c>
      <c r="T337">
        <f t="shared" si="573"/>
        <v>1.33855167059179</v>
      </c>
      <c r="U337">
        <f t="shared" si="574"/>
        <v>0.794189830669773</v>
      </c>
      <c r="V337">
        <f t="shared" si="575"/>
        <v>0.648317951532784</v>
      </c>
      <c r="W337">
        <f t="shared" si="576"/>
        <v>0.927019817598114</v>
      </c>
      <c r="X337">
        <v>321.22</v>
      </c>
      <c r="Y337">
        <f t="shared" si="577"/>
        <v>2.25210509930888</v>
      </c>
      <c r="Z337">
        <f t="shared" si="578"/>
        <v>55.4479795778594</v>
      </c>
      <c r="AA337">
        <f t="shared" si="579"/>
        <v>46.7872486146566</v>
      </c>
      <c r="AB337">
        <v>3.55191905456205</v>
      </c>
      <c r="AC337">
        <v>196.988219727374</v>
      </c>
      <c r="AD337">
        <v>221.459599460646</v>
      </c>
      <c r="AE337">
        <f t="shared" si="580"/>
        <v>0.63405304701871</v>
      </c>
      <c r="AF337">
        <f t="shared" si="581"/>
        <v>0.281478657224264</v>
      </c>
      <c r="AG337">
        <f t="shared" si="582"/>
        <v>0.211267647591727</v>
      </c>
      <c r="AH337">
        <f t="shared" si="583"/>
        <v>0.3755997839449</v>
      </c>
    </row>
    <row r="338" spans="1:34">
      <c r="A338" s="1" t="s">
        <v>210</v>
      </c>
      <c r="B338" s="1">
        <v>2017</v>
      </c>
      <c r="C338" s="1">
        <v>1051.056</v>
      </c>
      <c r="D338">
        <v>8369</v>
      </c>
      <c r="E338">
        <v>3717</v>
      </c>
      <c r="F338">
        <v>2167.51248070176</v>
      </c>
      <c r="G338">
        <v>24510.3859649123</v>
      </c>
      <c r="H338">
        <v>26620.8245614035</v>
      </c>
      <c r="I338">
        <f t="shared" si="566"/>
        <v>0.484913470791047</v>
      </c>
      <c r="J338">
        <f t="shared" si="567"/>
        <v>0.341447091530121</v>
      </c>
      <c r="K338">
        <f t="shared" si="568"/>
        <v>0.139627530748583</v>
      </c>
      <c r="L338">
        <f t="shared" si="569"/>
        <v>0.32199603102325</v>
      </c>
      <c r="M338" s="2">
        <v>256</v>
      </c>
      <c r="N338">
        <f t="shared" si="570"/>
        <v>4.1056875</v>
      </c>
      <c r="O338">
        <f t="shared" si="571"/>
        <v>32.69140625</v>
      </c>
      <c r="P338">
        <f t="shared" si="572"/>
        <v>14.51953125</v>
      </c>
      <c r="Q338">
        <v>3.85032885480357</v>
      </c>
      <c r="R338">
        <v>53.7290690195421</v>
      </c>
      <c r="S338">
        <v>53.7571146545848</v>
      </c>
      <c r="T338">
        <f t="shared" si="573"/>
        <v>1.06632125587866</v>
      </c>
      <c r="U338">
        <f t="shared" si="574"/>
        <v>0.608449147669199</v>
      </c>
      <c r="V338">
        <f t="shared" si="575"/>
        <v>0.270095062640451</v>
      </c>
      <c r="W338">
        <f t="shared" si="576"/>
        <v>0.648288488729438</v>
      </c>
      <c r="X338">
        <v>351.291</v>
      </c>
      <c r="Y338">
        <f t="shared" si="577"/>
        <v>2.99198100719916</v>
      </c>
      <c r="Z338">
        <f t="shared" si="578"/>
        <v>23.8235536919534</v>
      </c>
      <c r="AA338">
        <f t="shared" si="579"/>
        <v>10.5809713314602</v>
      </c>
      <c r="AB338">
        <v>6.88033091006649</v>
      </c>
      <c r="AC338">
        <v>109.787945817379</v>
      </c>
      <c r="AD338">
        <v>122.596740234823</v>
      </c>
      <c r="AE338">
        <f t="shared" si="580"/>
        <v>0.434860044714077</v>
      </c>
      <c r="AF338">
        <f t="shared" si="581"/>
        <v>0.216996078345262</v>
      </c>
      <c r="AG338">
        <f t="shared" si="582"/>
        <v>0.0863071180456618</v>
      </c>
      <c r="AH338">
        <f t="shared" si="583"/>
        <v>0.246054413701667</v>
      </c>
    </row>
    <row r="339" spans="1:34">
      <c r="A339" s="1" t="s">
        <v>210</v>
      </c>
      <c r="B339" s="1">
        <v>2018</v>
      </c>
      <c r="C339" s="1">
        <v>1133.44</v>
      </c>
      <c r="D339">
        <v>8369</v>
      </c>
      <c r="E339">
        <v>3717</v>
      </c>
      <c r="F339">
        <v>2333.65008421053</v>
      </c>
      <c r="G339">
        <v>18784.3333333333</v>
      </c>
      <c r="H339">
        <v>23460.8070175439</v>
      </c>
      <c r="I339">
        <f t="shared" si="566"/>
        <v>0.485694066847834</v>
      </c>
      <c r="J339">
        <f t="shared" si="567"/>
        <v>0.445530850176566</v>
      </c>
      <c r="K339">
        <f t="shared" si="568"/>
        <v>0.158434447596813</v>
      </c>
      <c r="L339">
        <f t="shared" si="569"/>
        <v>0.363219788207071</v>
      </c>
      <c r="M339" s="2">
        <v>257</v>
      </c>
      <c r="N339">
        <f t="shared" si="570"/>
        <v>4.41027237354086</v>
      </c>
      <c r="O339">
        <f t="shared" si="571"/>
        <v>32.5642023346304</v>
      </c>
      <c r="P339">
        <f t="shared" si="572"/>
        <v>14.4630350194553</v>
      </c>
      <c r="Q339">
        <v>4.13949989191831</v>
      </c>
      <c r="R339">
        <v>40.8039000418815</v>
      </c>
      <c r="S339">
        <v>45.646221660073</v>
      </c>
      <c r="T339">
        <f t="shared" si="573"/>
        <v>1.06541188276178</v>
      </c>
      <c r="U339">
        <f t="shared" si="574"/>
        <v>0.798065927551194</v>
      </c>
      <c r="V339">
        <f t="shared" si="575"/>
        <v>0.316850650359658</v>
      </c>
      <c r="W339">
        <f t="shared" si="576"/>
        <v>0.726776153557543</v>
      </c>
      <c r="X339">
        <v>364.148</v>
      </c>
      <c r="Y339">
        <f t="shared" si="577"/>
        <v>3.11258059909707</v>
      </c>
      <c r="Z339">
        <f t="shared" si="578"/>
        <v>22.9824137438624</v>
      </c>
      <c r="AA339">
        <f t="shared" si="579"/>
        <v>10.2073882047959</v>
      </c>
      <c r="AB339">
        <v>6.99408128608981</v>
      </c>
      <c r="AC339">
        <v>80.5912957990599</v>
      </c>
      <c r="AD339">
        <v>97.1179593190069</v>
      </c>
      <c r="AE339">
        <f t="shared" si="580"/>
        <v>0.445030658320705</v>
      </c>
      <c r="AF339">
        <f t="shared" si="581"/>
        <v>0.285172406225667</v>
      </c>
      <c r="AG339">
        <f t="shared" si="582"/>
        <v>0.105102993065034</v>
      </c>
      <c r="AH339">
        <f t="shared" si="583"/>
        <v>0.278435352537135</v>
      </c>
    </row>
    <row r="340" spans="1:34">
      <c r="A340" s="1" t="s">
        <v>210</v>
      </c>
      <c r="B340" s="1">
        <v>2019</v>
      </c>
      <c r="C340" s="1">
        <v>1203.56</v>
      </c>
      <c r="D340">
        <v>2782</v>
      </c>
      <c r="E340">
        <v>1795</v>
      </c>
      <c r="F340" s="4">
        <v>2428.92643508772</v>
      </c>
      <c r="G340">
        <v>16248.1052631579</v>
      </c>
      <c r="H340">
        <v>21476.7894736842</v>
      </c>
      <c r="I340">
        <f t="shared" si="566"/>
        <v>0.495511096019067</v>
      </c>
      <c r="J340">
        <f t="shared" si="567"/>
        <v>0.171219964109175</v>
      </c>
      <c r="K340">
        <f t="shared" si="568"/>
        <v>0.0835786001534092</v>
      </c>
      <c r="L340">
        <f t="shared" si="569"/>
        <v>0.250103220093884</v>
      </c>
      <c r="M340" s="2">
        <v>257</v>
      </c>
      <c r="N340">
        <f t="shared" si="570"/>
        <v>4.68311284046693</v>
      </c>
      <c r="O340">
        <f t="shared" si="571"/>
        <v>10.8249027237354</v>
      </c>
      <c r="P340">
        <f t="shared" si="572"/>
        <v>6.98443579766537</v>
      </c>
      <c r="Q340">
        <v>4.25522437737024</v>
      </c>
      <c r="R340">
        <v>33.0439687820845</v>
      </c>
      <c r="S340">
        <v>40.9597406280486</v>
      </c>
      <c r="T340">
        <f t="shared" si="573"/>
        <v>1.100556028343</v>
      </c>
      <c r="U340">
        <f t="shared" si="574"/>
        <v>0.327590877328403</v>
      </c>
      <c r="V340">
        <f t="shared" si="575"/>
        <v>0.170519531876199</v>
      </c>
      <c r="W340">
        <f t="shared" si="576"/>
        <v>0.532888812515869</v>
      </c>
      <c r="X340">
        <v>296.4</v>
      </c>
      <c r="Y340">
        <f t="shared" si="577"/>
        <v>4.06059379217274</v>
      </c>
      <c r="Z340">
        <f t="shared" si="578"/>
        <v>9.3859649122807</v>
      </c>
      <c r="AA340">
        <f t="shared" si="579"/>
        <v>6.05600539811066</v>
      </c>
      <c r="AB340">
        <v>7.43170449759887</v>
      </c>
      <c r="AC340">
        <v>70.4923095860377</v>
      </c>
      <c r="AD340">
        <v>89.7284566406211</v>
      </c>
      <c r="AE340">
        <f t="shared" si="580"/>
        <v>0.546387950904761</v>
      </c>
      <c r="AF340">
        <f t="shared" si="581"/>
        <v>0.133148778461073</v>
      </c>
      <c r="AG340">
        <f t="shared" si="582"/>
        <v>0.0674925840122947</v>
      </c>
      <c r="AH340">
        <f t="shared" si="583"/>
        <v>0.249009771126043</v>
      </c>
    </row>
    <row r="341" spans="1:24">
      <c r="A341" s="1" t="s">
        <v>210</v>
      </c>
      <c r="B341" s="1">
        <v>2020</v>
      </c>
      <c r="C341" s="1"/>
      <c r="M341" s="2">
        <v>257</v>
      </c>
      <c r="X341" s="7">
        <v>301.779</v>
      </c>
    </row>
    <row r="342" spans="1:34">
      <c r="A342" s="1" t="s">
        <v>214</v>
      </c>
      <c r="B342" s="1">
        <v>2011</v>
      </c>
      <c r="C342" s="1">
        <v>925.4491</v>
      </c>
      <c r="D342">
        <v>59908</v>
      </c>
      <c r="E342">
        <v>31526</v>
      </c>
      <c r="F342">
        <v>1075.78372192982</v>
      </c>
      <c r="G342">
        <v>97228.8771929825</v>
      </c>
      <c r="H342">
        <v>71289.701754386</v>
      </c>
      <c r="I342">
        <f t="shared" si="566"/>
        <v>0.860255719746212</v>
      </c>
      <c r="J342">
        <f t="shared" ref="J342:J350" si="584">D342/G342</f>
        <v>0.616154394965325</v>
      </c>
      <c r="K342">
        <f t="shared" ref="K342:K350" si="585">E342/H342</f>
        <v>0.442223760573671</v>
      </c>
      <c r="L342">
        <f t="shared" ref="L342:L350" si="586">AVERAGE(I342:K342)</f>
        <v>0.639544625095069</v>
      </c>
      <c r="M342" s="2">
        <v>289</v>
      </c>
      <c r="N342">
        <f t="shared" ref="N342:N350" si="587">C342/$M342</f>
        <v>3.20224602076125</v>
      </c>
      <c r="O342">
        <f t="shared" ref="O342:O350" si="588">D342/$M342</f>
        <v>207.294117647059</v>
      </c>
      <c r="P342">
        <f t="shared" ref="P342:P350" si="589">E342/$M342</f>
        <v>109.086505190311</v>
      </c>
      <c r="Q342">
        <v>1.86188110077612</v>
      </c>
      <c r="R342">
        <v>211.870055386791</v>
      </c>
      <c r="S342">
        <v>160.820245361298</v>
      </c>
      <c r="T342">
        <f t="shared" ref="T342:T350" si="590">N342/Q342</f>
        <v>1.71989823594342</v>
      </c>
      <c r="U342">
        <f t="shared" ref="U342:U350" si="591">O342/R342</f>
        <v>0.978402149697943</v>
      </c>
      <c r="V342">
        <f t="shared" ref="V342:V350" si="592">P342/S342</f>
        <v>0.678313261773965</v>
      </c>
      <c r="W342">
        <f t="shared" ref="W342:W350" si="593">AVERAGE(T342:V342)</f>
        <v>1.12553788247178</v>
      </c>
      <c r="X342">
        <v>121.408</v>
      </c>
      <c r="Y342">
        <f t="shared" ref="Y342:Y350" si="594">C342/$X342</f>
        <v>7.62263689377965</v>
      </c>
      <c r="Z342">
        <f t="shared" ref="Z342:Z350" si="595">D342/$X342</f>
        <v>493.443595150237</v>
      </c>
      <c r="AA342">
        <f t="shared" ref="AA342:AA350" si="596">E342/$X342</f>
        <v>259.669873484449</v>
      </c>
      <c r="AB342">
        <v>4.16631478580653</v>
      </c>
      <c r="AC342">
        <v>592.635349194472</v>
      </c>
      <c r="AD342">
        <v>501.680671453495</v>
      </c>
      <c r="AE342">
        <f t="shared" ref="AE342:AE350" si="597">Y342/AB342</f>
        <v>1.82958736573334</v>
      </c>
      <c r="AF342">
        <f t="shared" ref="AF342:AF350" si="598">Z342/AC342</f>
        <v>0.832625991380603</v>
      </c>
      <c r="AG342">
        <f t="shared" ref="AG342:AG350" si="599">AA342/AD342</f>
        <v>0.517599916162048</v>
      </c>
      <c r="AH342">
        <f t="shared" ref="AH342:AH350" si="600">AVERAGE(AE342:AG342)</f>
        <v>1.05993775775867</v>
      </c>
    </row>
    <row r="343" spans="1:34">
      <c r="A343" s="1" t="s">
        <v>214</v>
      </c>
      <c r="B343" s="1">
        <v>2012</v>
      </c>
      <c r="C343" s="1">
        <v>1110.11</v>
      </c>
      <c r="D343">
        <v>56392</v>
      </c>
      <c r="E343">
        <v>30809</v>
      </c>
      <c r="F343">
        <v>1134.46881754386</v>
      </c>
      <c r="G343">
        <v>90106.7894736842</v>
      </c>
      <c r="H343">
        <v>140930.631578947</v>
      </c>
      <c r="I343">
        <f t="shared" si="566"/>
        <v>0.978528438008021</v>
      </c>
      <c r="J343">
        <f t="shared" si="584"/>
        <v>0.625835193212264</v>
      </c>
      <c r="K343">
        <f t="shared" si="585"/>
        <v>0.218611097210199</v>
      </c>
      <c r="L343">
        <f t="shared" si="586"/>
        <v>0.607658242810161</v>
      </c>
      <c r="M343" s="2">
        <v>288.1</v>
      </c>
      <c r="N343">
        <f t="shared" si="587"/>
        <v>3.85321069073238</v>
      </c>
      <c r="O343">
        <f t="shared" si="588"/>
        <v>195.737591114196</v>
      </c>
      <c r="P343">
        <f t="shared" si="589"/>
        <v>106.938562998959</v>
      </c>
      <c r="Q343">
        <v>1.9581467365227</v>
      </c>
      <c r="R343">
        <v>195.230062904204</v>
      </c>
      <c r="S343">
        <v>317.051546791206</v>
      </c>
      <c r="T343">
        <f t="shared" si="590"/>
        <v>1.96778444580459</v>
      </c>
      <c r="U343">
        <f t="shared" si="591"/>
        <v>1.00259964168654</v>
      </c>
      <c r="V343">
        <f t="shared" si="592"/>
        <v>0.337290778364766</v>
      </c>
      <c r="W343">
        <f t="shared" si="593"/>
        <v>1.10255828861863</v>
      </c>
      <c r="X343">
        <v>135.257</v>
      </c>
      <c r="Y343">
        <f t="shared" si="594"/>
        <v>8.20741255535758</v>
      </c>
      <c r="Z343">
        <f t="shared" si="595"/>
        <v>416.924817199849</v>
      </c>
      <c r="AA343">
        <f t="shared" si="596"/>
        <v>227.78118692563</v>
      </c>
      <c r="AB343">
        <v>4.02494890271734</v>
      </c>
      <c r="AC343">
        <v>496.862341390914</v>
      </c>
      <c r="AD343">
        <v>1027.71691301842</v>
      </c>
      <c r="AE343">
        <f t="shared" si="597"/>
        <v>2.03913459617253</v>
      </c>
      <c r="AF343">
        <f t="shared" si="598"/>
        <v>0.839115349399819</v>
      </c>
      <c r="AG343">
        <f t="shared" si="599"/>
        <v>0.221638063984598</v>
      </c>
      <c r="AH343">
        <f t="shared" si="600"/>
        <v>1.03329600318565</v>
      </c>
    </row>
    <row r="344" spans="1:34">
      <c r="A344" s="1" t="s">
        <v>214</v>
      </c>
      <c r="B344" s="1">
        <v>2013</v>
      </c>
      <c r="C344" s="1">
        <v>1081.305</v>
      </c>
      <c r="D344">
        <v>52084</v>
      </c>
      <c r="E344">
        <v>29328</v>
      </c>
      <c r="F344">
        <v>1211.69344912281</v>
      </c>
      <c r="G344">
        <v>85260.0350877193</v>
      </c>
      <c r="H344">
        <v>108169.385964912</v>
      </c>
      <c r="I344">
        <f t="shared" si="566"/>
        <v>0.892391553971675</v>
      </c>
      <c r="J344">
        <f t="shared" si="584"/>
        <v>0.610884102339551</v>
      </c>
      <c r="K344">
        <f t="shared" si="585"/>
        <v>0.271130317865661</v>
      </c>
      <c r="L344">
        <f t="shared" si="586"/>
        <v>0.591468658058962</v>
      </c>
      <c r="M344" s="2">
        <v>290.1</v>
      </c>
      <c r="N344">
        <f t="shared" si="587"/>
        <v>3.72735263702172</v>
      </c>
      <c r="O344">
        <f t="shared" si="588"/>
        <v>179.538090313685</v>
      </c>
      <c r="P344">
        <f t="shared" si="589"/>
        <v>101.096173733195</v>
      </c>
      <c r="Q344">
        <v>2.07405146424946</v>
      </c>
      <c r="R344">
        <v>186.233604680522</v>
      </c>
      <c r="S344">
        <v>273.216385782665</v>
      </c>
      <c r="T344">
        <f t="shared" si="590"/>
        <v>1.79713604086992</v>
      </c>
      <c r="U344">
        <f t="shared" si="591"/>
        <v>0.964047764750499</v>
      </c>
      <c r="V344">
        <f t="shared" si="592"/>
        <v>0.370022366863509</v>
      </c>
      <c r="W344">
        <f t="shared" si="593"/>
        <v>1.04373539082797</v>
      </c>
      <c r="X344">
        <v>150.016</v>
      </c>
      <c r="Y344">
        <f t="shared" si="594"/>
        <v>7.20793115401024</v>
      </c>
      <c r="Z344">
        <f t="shared" si="595"/>
        <v>347.189633105802</v>
      </c>
      <c r="AA344">
        <f t="shared" si="596"/>
        <v>195.499146757679</v>
      </c>
      <c r="AB344">
        <v>4.01137838193116</v>
      </c>
      <c r="AC344">
        <v>455.678771077918</v>
      </c>
      <c r="AD344">
        <v>822.501376806412</v>
      </c>
      <c r="AE344">
        <f t="shared" si="597"/>
        <v>1.79687141618891</v>
      </c>
      <c r="AF344">
        <f t="shared" si="598"/>
        <v>0.761917506678043</v>
      </c>
      <c r="AG344">
        <f t="shared" si="599"/>
        <v>0.237688534354506</v>
      </c>
      <c r="AH344">
        <f t="shared" si="600"/>
        <v>0.932159152407154</v>
      </c>
    </row>
    <row r="345" spans="1:34">
      <c r="A345" s="1" t="s">
        <v>214</v>
      </c>
      <c r="B345" s="1">
        <v>2014</v>
      </c>
      <c r="C345" s="1">
        <v>1106.385</v>
      </c>
      <c r="D345">
        <v>41228</v>
      </c>
      <c r="E345">
        <v>98861</v>
      </c>
      <c r="F345">
        <v>1217.28489298246</v>
      </c>
      <c r="G345">
        <v>81558.9649122807</v>
      </c>
      <c r="H345">
        <v>71303.1052631579</v>
      </c>
      <c r="I345">
        <f t="shared" si="566"/>
        <v>0.908895695969132</v>
      </c>
      <c r="J345">
        <f t="shared" si="584"/>
        <v>0.505499304023071</v>
      </c>
      <c r="K345">
        <f t="shared" si="585"/>
        <v>1.38648940512667</v>
      </c>
      <c r="L345">
        <f t="shared" si="586"/>
        <v>0.933628135039624</v>
      </c>
      <c r="M345" s="2">
        <v>293.9</v>
      </c>
      <c r="N345">
        <f t="shared" si="587"/>
        <v>3.76449472609731</v>
      </c>
      <c r="O345">
        <f t="shared" si="588"/>
        <v>140.279006464784</v>
      </c>
      <c r="P345">
        <f t="shared" si="589"/>
        <v>336.376318475672</v>
      </c>
      <c r="Q345">
        <v>2.04139047146826</v>
      </c>
      <c r="R345">
        <v>177.27208249297</v>
      </c>
      <c r="S345">
        <v>138.902953934055</v>
      </c>
      <c r="T345">
        <f t="shared" si="590"/>
        <v>1.84408361786352</v>
      </c>
      <c r="U345">
        <f t="shared" si="591"/>
        <v>0.791320350570976</v>
      </c>
      <c r="V345">
        <f t="shared" si="592"/>
        <v>2.42166425514154</v>
      </c>
      <c r="W345">
        <f t="shared" si="593"/>
        <v>1.68568940785868</v>
      </c>
      <c r="X345">
        <v>161.187</v>
      </c>
      <c r="Y345">
        <f t="shared" si="594"/>
        <v>6.86398406819408</v>
      </c>
      <c r="Z345">
        <f t="shared" si="595"/>
        <v>255.777451035133</v>
      </c>
      <c r="AA345">
        <f t="shared" si="596"/>
        <v>613.331099902598</v>
      </c>
      <c r="AB345">
        <v>3.74912398912536</v>
      </c>
      <c r="AC345">
        <v>424.352999349216</v>
      </c>
      <c r="AD345">
        <v>358.090523000227</v>
      </c>
      <c r="AE345">
        <f t="shared" si="597"/>
        <v>1.83082343718256</v>
      </c>
      <c r="AF345">
        <f t="shared" si="598"/>
        <v>0.602746890978481</v>
      </c>
      <c r="AG345">
        <f t="shared" si="599"/>
        <v>1.71278227293999</v>
      </c>
      <c r="AH345">
        <f t="shared" si="600"/>
        <v>1.38211753370034</v>
      </c>
    </row>
    <row r="346" spans="1:34">
      <c r="A346" s="1" t="s">
        <v>214</v>
      </c>
      <c r="B346" s="1">
        <v>2015</v>
      </c>
      <c r="C346" s="1">
        <v>1089.452</v>
      </c>
      <c r="D346">
        <v>42128</v>
      </c>
      <c r="E346">
        <v>103306</v>
      </c>
      <c r="F346">
        <v>1207.20128596491</v>
      </c>
      <c r="G346">
        <v>69593.4210526316</v>
      </c>
      <c r="H346">
        <v>93071.2456140351</v>
      </c>
      <c r="I346">
        <f t="shared" si="566"/>
        <v>0.902460933952042</v>
      </c>
      <c r="J346">
        <f t="shared" si="584"/>
        <v>0.605344576582027</v>
      </c>
      <c r="K346">
        <f t="shared" si="585"/>
        <v>1.10996687879744</v>
      </c>
      <c r="L346">
        <f t="shared" si="586"/>
        <v>0.872590796443835</v>
      </c>
      <c r="M346" s="2">
        <v>295.95</v>
      </c>
      <c r="N346">
        <f t="shared" si="587"/>
        <v>3.68120290589627</v>
      </c>
      <c r="O346">
        <f t="shared" si="588"/>
        <v>142.348369657037</v>
      </c>
      <c r="P346">
        <f t="shared" si="589"/>
        <v>349.065720560906</v>
      </c>
      <c r="Q346">
        <v>2.04756505260844</v>
      </c>
      <c r="R346">
        <v>151.355038626027</v>
      </c>
      <c r="S346">
        <v>230.704973155184</v>
      </c>
      <c r="T346">
        <f t="shared" si="590"/>
        <v>1.79784417652895</v>
      </c>
      <c r="U346">
        <f t="shared" si="591"/>
        <v>0.940493101182814</v>
      </c>
      <c r="V346">
        <f t="shared" si="592"/>
        <v>1.51303942774613</v>
      </c>
      <c r="W346">
        <f t="shared" si="593"/>
        <v>1.41712556848596</v>
      </c>
      <c r="X346">
        <v>167.08</v>
      </c>
      <c r="Y346">
        <f t="shared" si="594"/>
        <v>6.52054105817572</v>
      </c>
      <c r="Z346">
        <f t="shared" si="595"/>
        <v>252.142686138377</v>
      </c>
      <c r="AA346">
        <f t="shared" si="596"/>
        <v>618.30260952837</v>
      </c>
      <c r="AB346">
        <v>3.59418405508056</v>
      </c>
      <c r="AC346">
        <v>361.637788425244</v>
      </c>
      <c r="AD346">
        <v>570.876932663049</v>
      </c>
      <c r="AE346">
        <f t="shared" si="597"/>
        <v>1.81419230574979</v>
      </c>
      <c r="AF346">
        <f t="shared" si="598"/>
        <v>0.697224389177732</v>
      </c>
      <c r="AG346">
        <f t="shared" si="599"/>
        <v>1.08307513257557</v>
      </c>
      <c r="AH346">
        <f t="shared" si="600"/>
        <v>1.19816394250103</v>
      </c>
    </row>
    <row r="347" spans="1:34">
      <c r="A347" s="1" t="s">
        <v>214</v>
      </c>
      <c r="B347" s="1">
        <v>2016</v>
      </c>
      <c r="C347" s="1">
        <v>1072.873</v>
      </c>
      <c r="D347">
        <v>23647</v>
      </c>
      <c r="E347">
        <v>89784</v>
      </c>
      <c r="F347">
        <v>1255.50161403509</v>
      </c>
      <c r="G347">
        <v>39089.0350877193</v>
      </c>
      <c r="H347">
        <v>43726.3333333333</v>
      </c>
      <c r="I347">
        <f t="shared" si="566"/>
        <v>0.854537332335135</v>
      </c>
      <c r="J347">
        <f t="shared" si="584"/>
        <v>0.604952256993144</v>
      </c>
      <c r="K347">
        <f t="shared" si="585"/>
        <v>2.05331646071399</v>
      </c>
      <c r="L347">
        <f t="shared" si="586"/>
        <v>1.17093535001409</v>
      </c>
      <c r="M347" s="2">
        <v>300</v>
      </c>
      <c r="N347">
        <f t="shared" si="587"/>
        <v>3.57624333333333</v>
      </c>
      <c r="O347">
        <f t="shared" si="588"/>
        <v>78.8233333333333</v>
      </c>
      <c r="P347">
        <f t="shared" si="589"/>
        <v>299.28</v>
      </c>
      <c r="Q347">
        <v>2.11113558376918</v>
      </c>
      <c r="R347">
        <v>87.6040161472796</v>
      </c>
      <c r="S347">
        <v>90.5528392530271</v>
      </c>
      <c r="T347">
        <f t="shared" si="590"/>
        <v>1.69399036273567</v>
      </c>
      <c r="U347">
        <f t="shared" si="591"/>
        <v>0.899768490074882</v>
      </c>
      <c r="V347">
        <f t="shared" si="592"/>
        <v>3.30503165299696</v>
      </c>
      <c r="W347">
        <f t="shared" si="593"/>
        <v>1.96626350193584</v>
      </c>
      <c r="X347">
        <v>180.249</v>
      </c>
      <c r="Y347">
        <f t="shared" si="594"/>
        <v>5.95217171801231</v>
      </c>
      <c r="Z347">
        <f t="shared" si="595"/>
        <v>131.190741696209</v>
      </c>
      <c r="AA347">
        <f t="shared" si="596"/>
        <v>498.110946523975</v>
      </c>
      <c r="AB347">
        <v>3.55191905456205</v>
      </c>
      <c r="AC347">
        <v>196.988219727374</v>
      </c>
      <c r="AD347">
        <v>221.459599460646</v>
      </c>
      <c r="AE347">
        <f t="shared" si="597"/>
        <v>1.67576220814137</v>
      </c>
      <c r="AF347">
        <f t="shared" si="598"/>
        <v>0.665982675907084</v>
      </c>
      <c r="AG347">
        <f t="shared" si="599"/>
        <v>2.24921813160098</v>
      </c>
      <c r="AH347">
        <f t="shared" si="600"/>
        <v>1.53032100521648</v>
      </c>
    </row>
    <row r="348" spans="1:34">
      <c r="A348" s="1" t="s">
        <v>214</v>
      </c>
      <c r="B348" s="1">
        <v>2017</v>
      </c>
      <c r="C348" s="1">
        <v>1516.395</v>
      </c>
      <c r="D348">
        <v>18355</v>
      </c>
      <c r="E348">
        <v>28099</v>
      </c>
      <c r="F348">
        <v>2167.51248070176</v>
      </c>
      <c r="G348">
        <v>24510.3859649123</v>
      </c>
      <c r="H348">
        <v>26620.8245614035</v>
      </c>
      <c r="I348">
        <f t="shared" si="566"/>
        <v>0.69960150795028</v>
      </c>
      <c r="J348">
        <f t="shared" si="584"/>
        <v>0.748866216398061</v>
      </c>
      <c r="K348">
        <f t="shared" si="585"/>
        <v>1.05552703430305</v>
      </c>
      <c r="L348">
        <f t="shared" si="586"/>
        <v>0.834664919550463</v>
      </c>
      <c r="M348" s="2">
        <v>304</v>
      </c>
      <c r="N348">
        <f t="shared" si="587"/>
        <v>4.98814144736842</v>
      </c>
      <c r="O348">
        <f t="shared" si="588"/>
        <v>60.3782894736842</v>
      </c>
      <c r="P348">
        <f t="shared" si="589"/>
        <v>92.4309210526316</v>
      </c>
      <c r="Q348">
        <v>3.85032885480357</v>
      </c>
      <c r="R348">
        <v>53.7290690195421</v>
      </c>
      <c r="S348">
        <v>53.7571146545848</v>
      </c>
      <c r="T348">
        <f t="shared" si="590"/>
        <v>1.29551049675805</v>
      </c>
      <c r="U348">
        <f t="shared" si="591"/>
        <v>1.12375461878418</v>
      </c>
      <c r="V348">
        <f t="shared" si="592"/>
        <v>1.71941745100243</v>
      </c>
      <c r="W348">
        <f t="shared" si="593"/>
        <v>1.37956085551488</v>
      </c>
      <c r="X348">
        <v>200.888</v>
      </c>
      <c r="Y348">
        <f t="shared" si="594"/>
        <v>7.54845983831787</v>
      </c>
      <c r="Z348">
        <f t="shared" si="595"/>
        <v>91.3693202182311</v>
      </c>
      <c r="AA348">
        <f t="shared" si="596"/>
        <v>139.87395961929</v>
      </c>
      <c r="AB348">
        <v>6.88033091006649</v>
      </c>
      <c r="AC348">
        <v>109.787945817379</v>
      </c>
      <c r="AD348">
        <v>122.596740234823</v>
      </c>
      <c r="AE348">
        <f t="shared" si="597"/>
        <v>1.09710709222922</v>
      </c>
      <c r="AF348">
        <f t="shared" si="598"/>
        <v>0.832234536660468</v>
      </c>
      <c r="AG348">
        <f t="shared" si="599"/>
        <v>1.14092723306814</v>
      </c>
      <c r="AH348">
        <f t="shared" si="600"/>
        <v>1.02342295398594</v>
      </c>
    </row>
    <row r="349" spans="1:34">
      <c r="A349" s="1" t="s">
        <v>214</v>
      </c>
      <c r="B349" s="1">
        <v>2018</v>
      </c>
      <c r="C349" s="1">
        <v>1741.926</v>
      </c>
      <c r="D349">
        <v>13994</v>
      </c>
      <c r="E349">
        <v>26995</v>
      </c>
      <c r="F349">
        <v>2333.65008421053</v>
      </c>
      <c r="G349">
        <v>18784.3333333333</v>
      </c>
      <c r="H349">
        <v>23460.8070175439</v>
      </c>
      <c r="I349">
        <f t="shared" si="566"/>
        <v>0.746438384994335</v>
      </c>
      <c r="J349">
        <f t="shared" si="584"/>
        <v>0.744982520895072</v>
      </c>
      <c r="K349">
        <f t="shared" si="585"/>
        <v>1.15064243015227</v>
      </c>
      <c r="L349">
        <f t="shared" si="586"/>
        <v>0.880687778680558</v>
      </c>
      <c r="M349" s="2">
        <v>307</v>
      </c>
      <c r="N349">
        <f t="shared" si="587"/>
        <v>5.67402605863192</v>
      </c>
      <c r="O349">
        <f t="shared" si="588"/>
        <v>45.5830618892508</v>
      </c>
      <c r="P349">
        <f t="shared" si="589"/>
        <v>87.9315960912052</v>
      </c>
      <c r="Q349">
        <v>4.13949989191831</v>
      </c>
      <c r="R349">
        <v>40.8039000418815</v>
      </c>
      <c r="S349">
        <v>45.646221660073</v>
      </c>
      <c r="T349">
        <f t="shared" si="590"/>
        <v>1.37070327498003</v>
      </c>
      <c r="U349">
        <f t="shared" si="591"/>
        <v>1.11712512388433</v>
      </c>
      <c r="V349">
        <f t="shared" si="592"/>
        <v>1.92637184181488</v>
      </c>
      <c r="W349">
        <f t="shared" si="593"/>
        <v>1.47140008022642</v>
      </c>
      <c r="X349">
        <v>220.217</v>
      </c>
      <c r="Y349">
        <f t="shared" si="594"/>
        <v>7.91004327549644</v>
      </c>
      <c r="Z349">
        <f t="shared" si="595"/>
        <v>63.5464110400196</v>
      </c>
      <c r="AA349">
        <f t="shared" si="596"/>
        <v>122.58363341613</v>
      </c>
      <c r="AB349">
        <v>6.99408128608981</v>
      </c>
      <c r="AC349">
        <v>80.5912957990599</v>
      </c>
      <c r="AD349">
        <v>97.1179593190069</v>
      </c>
      <c r="AE349">
        <f t="shared" si="597"/>
        <v>1.13096244552209</v>
      </c>
      <c r="AF349">
        <f t="shared" si="598"/>
        <v>0.788502162795115</v>
      </c>
      <c r="AG349">
        <f t="shared" si="599"/>
        <v>1.26221385082316</v>
      </c>
      <c r="AH349">
        <f t="shared" si="600"/>
        <v>1.06055948638012</v>
      </c>
    </row>
    <row r="350" spans="1:34">
      <c r="A350" s="1" t="s">
        <v>214</v>
      </c>
      <c r="B350" s="1">
        <v>2019</v>
      </c>
      <c r="C350" s="1">
        <v>1930.192</v>
      </c>
      <c r="D350">
        <v>14942</v>
      </c>
      <c r="E350">
        <v>27563</v>
      </c>
      <c r="F350" s="4">
        <v>2428.92643508772</v>
      </c>
      <c r="G350">
        <v>16248.1052631579</v>
      </c>
      <c r="H350">
        <v>21476.7894736842</v>
      </c>
      <c r="I350">
        <f t="shared" si="566"/>
        <v>0.794668777167099</v>
      </c>
      <c r="J350">
        <f t="shared" si="584"/>
        <v>0.919614918662581</v>
      </c>
      <c r="K350">
        <f t="shared" si="585"/>
        <v>1.28338549082363</v>
      </c>
      <c r="L350">
        <f t="shared" si="586"/>
        <v>0.99922306221777</v>
      </c>
      <c r="M350" s="2">
        <v>308</v>
      </c>
      <c r="N350">
        <f t="shared" si="587"/>
        <v>6.26685714285714</v>
      </c>
      <c r="O350">
        <f t="shared" si="588"/>
        <v>48.512987012987</v>
      </c>
      <c r="P350">
        <f t="shared" si="589"/>
        <v>89.4902597402597</v>
      </c>
      <c r="Q350">
        <v>4.25522437737024</v>
      </c>
      <c r="R350">
        <v>33.0439687820845</v>
      </c>
      <c r="S350">
        <v>40.9597406280486</v>
      </c>
      <c r="T350">
        <f t="shared" si="590"/>
        <v>1.47274422852646</v>
      </c>
      <c r="U350">
        <f t="shared" si="591"/>
        <v>1.46813439187394</v>
      </c>
      <c r="V350">
        <f t="shared" si="592"/>
        <v>2.18483462951858</v>
      </c>
      <c r="W350">
        <f t="shared" si="593"/>
        <v>1.70857108330633</v>
      </c>
      <c r="X350">
        <v>194.9</v>
      </c>
      <c r="Y350">
        <f t="shared" si="594"/>
        <v>9.90349923037455</v>
      </c>
      <c r="Z350">
        <f t="shared" si="595"/>
        <v>76.6649563878912</v>
      </c>
      <c r="AA350">
        <f t="shared" si="596"/>
        <v>141.421241662391</v>
      </c>
      <c r="AB350">
        <v>7.43170449759887</v>
      </c>
      <c r="AC350">
        <v>70.4923095860377</v>
      </c>
      <c r="AD350">
        <v>89.7284566406211</v>
      </c>
      <c r="AE350">
        <f t="shared" si="597"/>
        <v>1.33260132094519</v>
      </c>
      <c r="AF350">
        <f t="shared" si="598"/>
        <v>1.08756482569662</v>
      </c>
      <c r="AG350">
        <f t="shared" si="599"/>
        <v>1.57610246467081</v>
      </c>
      <c r="AH350">
        <f t="shared" si="600"/>
        <v>1.33208953710421</v>
      </c>
    </row>
    <row r="351" spans="1:24">
      <c r="A351" s="1" t="s">
        <v>214</v>
      </c>
      <c r="B351" s="1">
        <v>2020</v>
      </c>
      <c r="C351" s="1"/>
      <c r="M351" s="2">
        <v>309</v>
      </c>
      <c r="X351" s="7">
        <v>200.643</v>
      </c>
    </row>
    <row r="352" spans="1:34">
      <c r="A352" s="1" t="s">
        <v>219</v>
      </c>
      <c r="B352" s="1">
        <v>2011</v>
      </c>
      <c r="C352" s="1">
        <v>1286.893</v>
      </c>
      <c r="D352">
        <v>106127</v>
      </c>
      <c r="E352">
        <v>44424</v>
      </c>
      <c r="F352">
        <v>1075.78372192982</v>
      </c>
      <c r="G352">
        <v>97228.8771929825</v>
      </c>
      <c r="H352">
        <v>71289.701754386</v>
      </c>
      <c r="I352">
        <f t="shared" si="566"/>
        <v>1.19623765796667</v>
      </c>
      <c r="J352">
        <f t="shared" ref="J352:J360" si="601">D352/G352</f>
        <v>1.09151728441085</v>
      </c>
      <c r="K352">
        <f t="shared" ref="K352:K360" si="602">E352/H352</f>
        <v>0.623147508079831</v>
      </c>
      <c r="L352">
        <f t="shared" ref="L352:L360" si="603">AVERAGE(I352:K352)</f>
        <v>0.970300816819116</v>
      </c>
      <c r="M352" s="2">
        <v>1081</v>
      </c>
      <c r="N352">
        <f t="shared" ref="N352:N360" si="604">C352/$M352</f>
        <v>1.19046530989824</v>
      </c>
      <c r="O352">
        <f t="shared" ref="O352:O360" si="605">D352/$M352</f>
        <v>98.1748381128585</v>
      </c>
      <c r="P352">
        <f t="shared" ref="P352:P360" si="606">E352/$M352</f>
        <v>41.095282146161</v>
      </c>
      <c r="Q352">
        <v>1.86188110077612</v>
      </c>
      <c r="R352">
        <v>211.870055386791</v>
      </c>
      <c r="S352">
        <v>160.820245361298</v>
      </c>
      <c r="T352">
        <f t="shared" ref="T352:T360" si="607">N352/Q352</f>
        <v>0.639388470833072</v>
      </c>
      <c r="U352">
        <f t="shared" ref="U352:U360" si="608">O352/R352</f>
        <v>0.463372881711056</v>
      </c>
      <c r="V352">
        <f t="shared" ref="V352:V360" si="609">P352/S352</f>
        <v>0.255535502099481</v>
      </c>
      <c r="W352">
        <f t="shared" ref="W352:W360" si="610">AVERAGE(T352:V352)</f>
        <v>0.452765618214536</v>
      </c>
      <c r="X352">
        <v>277.045</v>
      </c>
      <c r="Y352">
        <f t="shared" ref="Y352:Y360" si="611">C352/$X352</f>
        <v>4.64506849067841</v>
      </c>
      <c r="Z352">
        <f t="shared" ref="Z352:Z360" si="612">D352/$X352</f>
        <v>383.067732678807</v>
      </c>
      <c r="AA352">
        <f t="shared" ref="AA352:AA360" si="613">E352/$X352</f>
        <v>160.349401721742</v>
      </c>
      <c r="AB352">
        <v>4.16631478580653</v>
      </c>
      <c r="AC352">
        <v>592.635349194472</v>
      </c>
      <c r="AD352">
        <v>501.680671453495</v>
      </c>
      <c r="AE352">
        <f t="shared" ref="AE352:AE360" si="614">Y352/AB352</f>
        <v>1.11491059353049</v>
      </c>
      <c r="AF352">
        <f t="shared" ref="AF352:AF360" si="615">Z352/AC352</f>
        <v>0.646380161425544</v>
      </c>
      <c r="AG352">
        <f t="shared" ref="AG352:AG360" si="616">AA352/AD352</f>
        <v>0.319624436112257</v>
      </c>
      <c r="AH352">
        <f t="shared" ref="AH352:AH360" si="617">AVERAGE(AE352:AG352)</f>
        <v>0.693638397022763</v>
      </c>
    </row>
    <row r="353" spans="1:34">
      <c r="A353" s="1" t="s">
        <v>219</v>
      </c>
      <c r="B353" s="1">
        <v>2012</v>
      </c>
      <c r="C353" s="1">
        <v>1358.768</v>
      </c>
      <c r="D353">
        <v>99439</v>
      </c>
      <c r="E353">
        <v>40363</v>
      </c>
      <c r="F353">
        <v>1134.46881754386</v>
      </c>
      <c r="G353">
        <v>90106.7894736842</v>
      </c>
      <c r="H353">
        <v>140930.631578947</v>
      </c>
      <c r="I353">
        <f t="shared" si="566"/>
        <v>1.19771295516236</v>
      </c>
      <c r="J353">
        <f t="shared" si="601"/>
        <v>1.10356833908771</v>
      </c>
      <c r="K353">
        <f t="shared" si="602"/>
        <v>0.286403314508594</v>
      </c>
      <c r="L353">
        <f t="shared" si="603"/>
        <v>0.862561536252888</v>
      </c>
      <c r="M353" s="2">
        <v>1083.8</v>
      </c>
      <c r="N353">
        <f t="shared" si="604"/>
        <v>1.25370732607492</v>
      </c>
      <c r="O353">
        <f t="shared" si="605"/>
        <v>91.7503229378114</v>
      </c>
      <c r="P353">
        <f t="shared" si="606"/>
        <v>37.2421110906071</v>
      </c>
      <c r="Q353">
        <v>1.9581467365227</v>
      </c>
      <c r="R353">
        <v>195.230062904204</v>
      </c>
      <c r="S353">
        <v>317.051546791206</v>
      </c>
      <c r="T353">
        <f t="shared" si="607"/>
        <v>0.640251980452328</v>
      </c>
      <c r="U353">
        <f t="shared" si="608"/>
        <v>0.469960013191368</v>
      </c>
      <c r="V353">
        <f t="shared" si="609"/>
        <v>0.117463899695569</v>
      </c>
      <c r="W353">
        <f t="shared" si="610"/>
        <v>0.409225297779755</v>
      </c>
      <c r="X353">
        <v>301.281</v>
      </c>
      <c r="Y353">
        <f t="shared" si="611"/>
        <v>4.50996909861558</v>
      </c>
      <c r="Z353">
        <f t="shared" si="612"/>
        <v>330.054002741627</v>
      </c>
      <c r="AA353">
        <f t="shared" si="613"/>
        <v>133.971275984878</v>
      </c>
      <c r="AB353">
        <v>4.02494890271734</v>
      </c>
      <c r="AC353">
        <v>496.862341390914</v>
      </c>
      <c r="AD353">
        <v>1027.71691301842</v>
      </c>
      <c r="AE353">
        <f t="shared" si="614"/>
        <v>1.12050344181284</v>
      </c>
      <c r="AF353">
        <f t="shared" si="615"/>
        <v>0.664276551564916</v>
      </c>
      <c r="AG353">
        <f t="shared" si="616"/>
        <v>0.130358150467138</v>
      </c>
      <c r="AH353">
        <f t="shared" si="617"/>
        <v>0.63837938128163</v>
      </c>
    </row>
    <row r="354" spans="1:34">
      <c r="A354" s="1" t="s">
        <v>219</v>
      </c>
      <c r="B354" s="1">
        <v>2013</v>
      </c>
      <c r="C354" s="1">
        <v>1535.034</v>
      </c>
      <c r="D354">
        <v>105438</v>
      </c>
      <c r="E354">
        <v>45082</v>
      </c>
      <c r="F354">
        <v>1211.69344912281</v>
      </c>
      <c r="G354">
        <v>85260.0350877193</v>
      </c>
      <c r="H354">
        <v>108169.385964912</v>
      </c>
      <c r="I354">
        <f t="shared" si="566"/>
        <v>1.26685012707733</v>
      </c>
      <c r="J354">
        <f t="shared" si="601"/>
        <v>1.23666381196678</v>
      </c>
      <c r="K354">
        <f t="shared" si="602"/>
        <v>0.416772265071594</v>
      </c>
      <c r="L354">
        <f t="shared" si="603"/>
        <v>0.973428734705234</v>
      </c>
      <c r="M354" s="2">
        <v>1090.4</v>
      </c>
      <c r="N354">
        <f t="shared" si="604"/>
        <v>1.40777146001467</v>
      </c>
      <c r="O354">
        <f t="shared" si="605"/>
        <v>96.6966250917094</v>
      </c>
      <c r="P354">
        <f t="shared" si="606"/>
        <v>41.3444607483492</v>
      </c>
      <c r="Q354">
        <v>2.07405146424946</v>
      </c>
      <c r="R354">
        <v>186.233604680522</v>
      </c>
      <c r="S354">
        <v>273.216385782665</v>
      </c>
      <c r="T354">
        <f t="shared" si="607"/>
        <v>0.678754353149144</v>
      </c>
      <c r="U354">
        <f t="shared" si="608"/>
        <v>0.519222216944089</v>
      </c>
      <c r="V354">
        <f t="shared" si="609"/>
        <v>0.151324967680516</v>
      </c>
      <c r="W354">
        <f t="shared" si="610"/>
        <v>0.449767179257916</v>
      </c>
      <c r="X354">
        <v>333.681</v>
      </c>
      <c r="Y354">
        <f t="shared" si="611"/>
        <v>4.60030388304998</v>
      </c>
      <c r="Z354">
        <f t="shared" si="612"/>
        <v>315.984428241344</v>
      </c>
      <c r="AA354">
        <f t="shared" si="613"/>
        <v>135.105085395932</v>
      </c>
      <c r="AB354">
        <v>4.01137838193116</v>
      </c>
      <c r="AC354">
        <v>455.678771077918</v>
      </c>
      <c r="AD354">
        <v>822.501376806412</v>
      </c>
      <c r="AE354">
        <f t="shared" si="614"/>
        <v>1.14681374955092</v>
      </c>
      <c r="AF354">
        <f t="shared" si="615"/>
        <v>0.693436798677008</v>
      </c>
      <c r="AG354">
        <f t="shared" si="616"/>
        <v>0.16426122703954</v>
      </c>
      <c r="AH354">
        <f t="shared" si="617"/>
        <v>0.668170591755823</v>
      </c>
    </row>
    <row r="355" spans="1:34">
      <c r="A355" s="1" t="s">
        <v>219</v>
      </c>
      <c r="B355" s="1">
        <v>2014</v>
      </c>
      <c r="C355" s="1">
        <v>1532.253</v>
      </c>
      <c r="D355">
        <v>92327</v>
      </c>
      <c r="E355">
        <v>119822</v>
      </c>
      <c r="F355">
        <v>1217.28489298246</v>
      </c>
      <c r="G355">
        <v>81558.9649122807</v>
      </c>
      <c r="H355">
        <v>71303.1052631579</v>
      </c>
      <c r="I355">
        <f t="shared" si="566"/>
        <v>1.25874641904562</v>
      </c>
      <c r="J355">
        <f t="shared" si="601"/>
        <v>1.13202760848302</v>
      </c>
      <c r="K355">
        <f t="shared" si="602"/>
        <v>1.68045977181181</v>
      </c>
      <c r="L355">
        <f t="shared" si="603"/>
        <v>1.35707793311349</v>
      </c>
      <c r="M355" s="2">
        <v>1113.2</v>
      </c>
      <c r="N355">
        <f t="shared" si="604"/>
        <v>1.37643999281351</v>
      </c>
      <c r="O355">
        <f t="shared" si="605"/>
        <v>82.9383758533956</v>
      </c>
      <c r="P355">
        <f t="shared" si="606"/>
        <v>107.637441609774</v>
      </c>
      <c r="Q355">
        <v>2.04139047146826</v>
      </c>
      <c r="R355">
        <v>177.27208249297</v>
      </c>
      <c r="S355">
        <v>138.902953934055</v>
      </c>
      <c r="T355">
        <f t="shared" si="607"/>
        <v>0.67426590456431</v>
      </c>
      <c r="U355">
        <f t="shared" si="608"/>
        <v>0.467859206520489</v>
      </c>
      <c r="V355">
        <f t="shared" si="609"/>
        <v>0.774911105640529</v>
      </c>
      <c r="W355">
        <f t="shared" si="610"/>
        <v>0.639012072241776</v>
      </c>
      <c r="X355">
        <v>356.98</v>
      </c>
      <c r="Y355">
        <f t="shared" si="611"/>
        <v>4.29226567314695</v>
      </c>
      <c r="Z355">
        <f t="shared" si="612"/>
        <v>258.633536892823</v>
      </c>
      <c r="AA355">
        <f t="shared" si="613"/>
        <v>335.654658524287</v>
      </c>
      <c r="AB355">
        <v>3.74912398912536</v>
      </c>
      <c r="AC355">
        <v>424.352999349216</v>
      </c>
      <c r="AD355">
        <v>358.090523000227</v>
      </c>
      <c r="AE355">
        <f t="shared" si="614"/>
        <v>1.14487162483744</v>
      </c>
      <c r="AF355">
        <f t="shared" si="615"/>
        <v>0.609477339124411</v>
      </c>
      <c r="AG355">
        <f t="shared" si="616"/>
        <v>0.937345830076812</v>
      </c>
      <c r="AH355">
        <f t="shared" si="617"/>
        <v>0.897231598012886</v>
      </c>
    </row>
    <row r="356" spans="1:34">
      <c r="A356" s="1" t="s">
        <v>219</v>
      </c>
      <c r="B356" s="1">
        <v>2015</v>
      </c>
      <c r="C356" s="1">
        <v>1341.572</v>
      </c>
      <c r="D356">
        <v>88976</v>
      </c>
      <c r="E356">
        <v>109750</v>
      </c>
      <c r="F356">
        <v>1207.20128596491</v>
      </c>
      <c r="G356">
        <v>69593.4210526316</v>
      </c>
      <c r="H356">
        <v>93071.2456140351</v>
      </c>
      <c r="I356">
        <f t="shared" si="566"/>
        <v>1.11130762996801</v>
      </c>
      <c r="J356">
        <f t="shared" si="601"/>
        <v>1.27851165604734</v>
      </c>
      <c r="K356">
        <f t="shared" si="602"/>
        <v>1.17920415995217</v>
      </c>
      <c r="L356">
        <f t="shared" si="603"/>
        <v>1.18967448198917</v>
      </c>
      <c r="M356" s="2">
        <v>1124.04</v>
      </c>
      <c r="N356">
        <f t="shared" si="604"/>
        <v>1.19352692075015</v>
      </c>
      <c r="O356">
        <f t="shared" si="605"/>
        <v>79.1573253620868</v>
      </c>
      <c r="P356">
        <f t="shared" si="606"/>
        <v>97.6388740614213</v>
      </c>
      <c r="Q356">
        <v>2.04756505260844</v>
      </c>
      <c r="R356">
        <v>151.355038626027</v>
      </c>
      <c r="S356">
        <v>230.704973155184</v>
      </c>
      <c r="T356">
        <f t="shared" si="607"/>
        <v>0.582900611255154</v>
      </c>
      <c r="U356">
        <f t="shared" si="608"/>
        <v>0.522991015566197</v>
      </c>
      <c r="V356">
        <f t="shared" si="609"/>
        <v>0.423219632962764</v>
      </c>
      <c r="W356">
        <f t="shared" si="610"/>
        <v>0.509703753261372</v>
      </c>
      <c r="X356">
        <v>376.317</v>
      </c>
      <c r="Y356">
        <f t="shared" si="611"/>
        <v>3.56500503564814</v>
      </c>
      <c r="Z356">
        <f t="shared" si="612"/>
        <v>236.438959706843</v>
      </c>
      <c r="AA356">
        <f t="shared" si="613"/>
        <v>291.64241849292</v>
      </c>
      <c r="AB356">
        <v>3.59418405508056</v>
      </c>
      <c r="AC356">
        <v>361.637788425244</v>
      </c>
      <c r="AD356">
        <v>570.876932663049</v>
      </c>
      <c r="AE356">
        <f t="shared" si="614"/>
        <v>0.991881601224294</v>
      </c>
      <c r="AF356">
        <f t="shared" si="615"/>
        <v>0.653800480133503</v>
      </c>
      <c r="AG356">
        <f t="shared" si="616"/>
        <v>0.510867407327976</v>
      </c>
      <c r="AH356">
        <f t="shared" si="617"/>
        <v>0.718849829561924</v>
      </c>
    </row>
    <row r="357" spans="1:34">
      <c r="A357" s="1" t="s">
        <v>219</v>
      </c>
      <c r="B357" s="1">
        <v>2016</v>
      </c>
      <c r="C357" s="1">
        <v>1539.03</v>
      </c>
      <c r="D357">
        <v>63239</v>
      </c>
      <c r="E357">
        <v>68578</v>
      </c>
      <c r="F357">
        <v>1255.50161403509</v>
      </c>
      <c r="G357">
        <v>39089.0350877193</v>
      </c>
      <c r="H357">
        <v>43726.3333333333</v>
      </c>
      <c r="I357">
        <f t="shared" si="566"/>
        <v>1.22582877058491</v>
      </c>
      <c r="J357">
        <f t="shared" si="601"/>
        <v>1.61781941810756</v>
      </c>
      <c r="K357">
        <f t="shared" si="602"/>
        <v>1.56834554311285</v>
      </c>
      <c r="L357">
        <f t="shared" si="603"/>
        <v>1.47066457726844</v>
      </c>
      <c r="M357" s="2">
        <v>1141</v>
      </c>
      <c r="N357">
        <f t="shared" si="604"/>
        <v>1.34884312007011</v>
      </c>
      <c r="O357">
        <f t="shared" si="605"/>
        <v>55.4241893076249</v>
      </c>
      <c r="P357">
        <f t="shared" si="606"/>
        <v>60.1034180543383</v>
      </c>
      <c r="Q357">
        <v>2.11113558376918</v>
      </c>
      <c r="R357">
        <v>87.6040161472796</v>
      </c>
      <c r="S357">
        <v>90.5528392530271</v>
      </c>
      <c r="T357">
        <f t="shared" si="607"/>
        <v>0.638918281914379</v>
      </c>
      <c r="U357">
        <f t="shared" si="608"/>
        <v>0.632667219439414</v>
      </c>
      <c r="V357">
        <f t="shared" si="609"/>
        <v>0.663738636470519</v>
      </c>
      <c r="W357">
        <f t="shared" si="610"/>
        <v>0.645108045941437</v>
      </c>
      <c r="X357">
        <v>402.675</v>
      </c>
      <c r="Y357">
        <f t="shared" si="611"/>
        <v>3.82201527286273</v>
      </c>
      <c r="Z357">
        <f t="shared" si="612"/>
        <v>157.047246538772</v>
      </c>
      <c r="AA357">
        <f t="shared" si="613"/>
        <v>170.306078102688</v>
      </c>
      <c r="AB357">
        <v>3.55191905456205</v>
      </c>
      <c r="AC357">
        <v>196.988219727374</v>
      </c>
      <c r="AD357">
        <v>221.459599460646</v>
      </c>
      <c r="AE357">
        <f t="shared" si="614"/>
        <v>1.0760423349045</v>
      </c>
      <c r="AF357">
        <f t="shared" si="615"/>
        <v>0.797241818602762</v>
      </c>
      <c r="AG357">
        <f t="shared" si="616"/>
        <v>0.769016464029831</v>
      </c>
      <c r="AH357">
        <f t="shared" si="617"/>
        <v>0.880766872512364</v>
      </c>
    </row>
    <row r="358" spans="1:34">
      <c r="A358" s="1" t="s">
        <v>219</v>
      </c>
      <c r="B358" s="1">
        <v>2017</v>
      </c>
      <c r="C358" s="1">
        <v>3342.036</v>
      </c>
      <c r="D358">
        <v>54920</v>
      </c>
      <c r="E358">
        <v>53567</v>
      </c>
      <c r="F358">
        <v>2167.51248070176</v>
      </c>
      <c r="G358">
        <v>24510.3859649123</v>
      </c>
      <c r="H358">
        <v>26620.8245614035</v>
      </c>
      <c r="I358">
        <f t="shared" si="566"/>
        <v>1.54187624281544</v>
      </c>
      <c r="J358">
        <f t="shared" si="601"/>
        <v>2.24068278968028</v>
      </c>
      <c r="K358">
        <f t="shared" si="602"/>
        <v>2.01222166790674</v>
      </c>
      <c r="L358">
        <f t="shared" si="603"/>
        <v>1.93159356680082</v>
      </c>
      <c r="M358" s="2">
        <v>1162</v>
      </c>
      <c r="N358">
        <f t="shared" si="604"/>
        <v>2.87610671256454</v>
      </c>
      <c r="O358">
        <f t="shared" si="605"/>
        <v>47.263339070568</v>
      </c>
      <c r="P358">
        <f t="shared" si="606"/>
        <v>46.0989672977625</v>
      </c>
      <c r="Q358">
        <v>3.85032885480357</v>
      </c>
      <c r="R358">
        <v>53.7290690195421</v>
      </c>
      <c r="S358">
        <v>53.7571146545848</v>
      </c>
      <c r="T358">
        <f t="shared" si="607"/>
        <v>0.746976900161758</v>
      </c>
      <c r="U358">
        <f t="shared" si="608"/>
        <v>0.87966048794513</v>
      </c>
      <c r="V358">
        <f t="shared" si="609"/>
        <v>0.857541696461397</v>
      </c>
      <c r="W358">
        <f t="shared" si="610"/>
        <v>0.828059694856095</v>
      </c>
      <c r="X358">
        <v>433.011</v>
      </c>
      <c r="Y358">
        <f t="shared" si="611"/>
        <v>7.71813187193859</v>
      </c>
      <c r="Z358">
        <f t="shared" si="612"/>
        <v>126.832805633113</v>
      </c>
      <c r="AA358">
        <f t="shared" si="613"/>
        <v>123.708173695356</v>
      </c>
      <c r="AB358">
        <v>6.88033091006649</v>
      </c>
      <c r="AC358">
        <v>109.787945817379</v>
      </c>
      <c r="AD358">
        <v>122.596740234823</v>
      </c>
      <c r="AE358">
        <f t="shared" si="614"/>
        <v>1.12176753891972</v>
      </c>
      <c r="AF358">
        <f t="shared" si="615"/>
        <v>1.15525256155249</v>
      </c>
      <c r="AG358">
        <f t="shared" si="616"/>
        <v>1.00906576682548</v>
      </c>
      <c r="AH358">
        <f t="shared" si="617"/>
        <v>1.0953619557659</v>
      </c>
    </row>
    <row r="359" spans="1:34">
      <c r="A359" s="1" t="s">
        <v>219</v>
      </c>
      <c r="B359" s="1">
        <v>2018</v>
      </c>
      <c r="C359" s="1">
        <v>3656.001</v>
      </c>
      <c r="D359">
        <v>52238</v>
      </c>
      <c r="E359">
        <v>51444</v>
      </c>
      <c r="F359">
        <v>2333.65008421053</v>
      </c>
      <c r="G359">
        <v>18784.3333333333</v>
      </c>
      <c r="H359">
        <v>23460.8070175439</v>
      </c>
      <c r="I359">
        <f t="shared" si="566"/>
        <v>1.5666448987946</v>
      </c>
      <c r="J359">
        <f t="shared" si="601"/>
        <v>2.78093446666548</v>
      </c>
      <c r="K359">
        <f t="shared" si="602"/>
        <v>2.19276344422127</v>
      </c>
      <c r="L359">
        <f t="shared" si="603"/>
        <v>2.18011426989378</v>
      </c>
      <c r="M359" s="2">
        <v>1180</v>
      </c>
      <c r="N359">
        <f t="shared" si="604"/>
        <v>3.09830593220339</v>
      </c>
      <c r="O359">
        <f t="shared" si="605"/>
        <v>44.2694915254237</v>
      </c>
      <c r="P359">
        <f t="shared" si="606"/>
        <v>43.5966101694915</v>
      </c>
      <c r="Q359">
        <v>4.13949989191831</v>
      </c>
      <c r="R359">
        <v>40.8039000418815</v>
      </c>
      <c r="S359">
        <v>45.646221660073</v>
      </c>
      <c r="T359">
        <f t="shared" si="607"/>
        <v>0.748473490300681</v>
      </c>
      <c r="U359">
        <f t="shared" si="608"/>
        <v>1.08493284906553</v>
      </c>
      <c r="V359">
        <f t="shared" si="609"/>
        <v>0.955097893844425</v>
      </c>
      <c r="W359">
        <f t="shared" si="610"/>
        <v>0.929501411070214</v>
      </c>
      <c r="X359">
        <v>471.78</v>
      </c>
      <c r="Y359">
        <f t="shared" si="611"/>
        <v>7.74937682818263</v>
      </c>
      <c r="Z359">
        <f t="shared" si="612"/>
        <v>110.725338081309</v>
      </c>
      <c r="AA359">
        <f t="shared" si="613"/>
        <v>109.042350247997</v>
      </c>
      <c r="AB359">
        <v>6.99408128608981</v>
      </c>
      <c r="AC359">
        <v>80.5912957990599</v>
      </c>
      <c r="AD359">
        <v>97.1179593190069</v>
      </c>
      <c r="AE359">
        <f t="shared" si="614"/>
        <v>1.10799067256982</v>
      </c>
      <c r="AF359">
        <f t="shared" si="615"/>
        <v>1.37391187203868</v>
      </c>
      <c r="AG359">
        <f t="shared" si="616"/>
        <v>1.12278255239921</v>
      </c>
      <c r="AH359">
        <f t="shared" si="617"/>
        <v>1.20156169900257</v>
      </c>
    </row>
    <row r="360" spans="1:34">
      <c r="A360" s="1" t="s">
        <v>219</v>
      </c>
      <c r="B360" s="1">
        <v>2019</v>
      </c>
      <c r="C360" s="1">
        <v>3730.935</v>
      </c>
      <c r="D360">
        <v>49625</v>
      </c>
      <c r="E360">
        <v>46643</v>
      </c>
      <c r="F360" s="4">
        <v>2428.92643508772</v>
      </c>
      <c r="G360">
        <v>16248.1052631579</v>
      </c>
      <c r="H360">
        <v>21476.7894736842</v>
      </c>
      <c r="I360">
        <f t="shared" si="566"/>
        <v>1.53604281550226</v>
      </c>
      <c r="J360">
        <f t="shared" si="601"/>
        <v>3.05420227135796</v>
      </c>
      <c r="K360">
        <f t="shared" si="602"/>
        <v>2.17178643284427</v>
      </c>
      <c r="L360">
        <f t="shared" si="603"/>
        <v>2.25401050656816</v>
      </c>
      <c r="M360" s="2">
        <v>1190</v>
      </c>
      <c r="N360">
        <f t="shared" si="604"/>
        <v>3.13523949579832</v>
      </c>
      <c r="O360">
        <f t="shared" si="605"/>
        <v>41.7016806722689</v>
      </c>
      <c r="P360">
        <f t="shared" si="606"/>
        <v>39.1957983193277</v>
      </c>
      <c r="Q360">
        <v>4.25522437737024</v>
      </c>
      <c r="R360">
        <v>33.0439687820845</v>
      </c>
      <c r="S360">
        <v>40.9597406280486</v>
      </c>
      <c r="T360">
        <f t="shared" si="607"/>
        <v>0.736797690968277</v>
      </c>
      <c r="U360">
        <f t="shared" si="608"/>
        <v>1.26200581253661</v>
      </c>
      <c r="V360">
        <f t="shared" si="609"/>
        <v>0.95693472952529</v>
      </c>
      <c r="W360">
        <f t="shared" si="610"/>
        <v>0.985246077676726</v>
      </c>
      <c r="X360">
        <v>460</v>
      </c>
      <c r="Y360">
        <f t="shared" si="611"/>
        <v>8.11072826086957</v>
      </c>
      <c r="Z360">
        <f t="shared" si="612"/>
        <v>107.880434782609</v>
      </c>
      <c r="AA360">
        <f t="shared" si="613"/>
        <v>101.397826086957</v>
      </c>
      <c r="AB360">
        <v>7.43170449759887</v>
      </c>
      <c r="AC360">
        <v>70.4923095860377</v>
      </c>
      <c r="AD360">
        <v>89.7284566406211</v>
      </c>
      <c r="AE360">
        <f t="shared" si="614"/>
        <v>1.09136850953776</v>
      </c>
      <c r="AF360">
        <f t="shared" si="615"/>
        <v>1.5303858735248</v>
      </c>
      <c r="AG360">
        <f t="shared" si="616"/>
        <v>1.13005204684477</v>
      </c>
      <c r="AH360">
        <f t="shared" si="617"/>
        <v>1.25060214330244</v>
      </c>
    </row>
    <row r="361" spans="1:24">
      <c r="A361" s="1" t="s">
        <v>219</v>
      </c>
      <c r="B361" s="1">
        <v>2020</v>
      </c>
      <c r="C361" s="1"/>
      <c r="M361" s="2">
        <v>1200</v>
      </c>
      <c r="X361" s="7">
        <v>480.525</v>
      </c>
    </row>
    <row r="362" spans="1:34">
      <c r="A362" s="1" t="s">
        <v>223</v>
      </c>
      <c r="B362" s="1">
        <v>2011</v>
      </c>
      <c r="C362" s="1">
        <v>435.0167</v>
      </c>
      <c r="D362">
        <v>89760</v>
      </c>
      <c r="E362">
        <v>20229</v>
      </c>
      <c r="F362">
        <v>1075.78372192982</v>
      </c>
      <c r="G362">
        <v>97228.8771929825</v>
      </c>
      <c r="H362">
        <v>71289.701754386</v>
      </c>
      <c r="I362">
        <f t="shared" si="566"/>
        <v>0.404371892911368</v>
      </c>
      <c r="J362">
        <f t="shared" ref="J362:J370" si="618">D362/G362</f>
        <v>0.923182521400941</v>
      </c>
      <c r="K362">
        <f t="shared" ref="K362:K370" si="619">E362/H362</f>
        <v>0.283757674701668</v>
      </c>
      <c r="L362">
        <f t="shared" ref="L362:L370" si="620">AVERAGE(I362:K362)</f>
        <v>0.537104029671326</v>
      </c>
      <c r="M362" s="2">
        <v>576</v>
      </c>
      <c r="N362">
        <f t="shared" ref="N362:N370" si="621">C362/$M362</f>
        <v>0.755237326388889</v>
      </c>
      <c r="O362">
        <f t="shared" ref="O362:O370" si="622">D362/$M362</f>
        <v>155.833333333333</v>
      </c>
      <c r="P362">
        <f t="shared" ref="P362:P370" si="623">E362/$M362</f>
        <v>35.1197916666667</v>
      </c>
      <c r="Q362">
        <v>1.86188110077612</v>
      </c>
      <c r="R362">
        <v>211.870055386791</v>
      </c>
      <c r="S362">
        <v>160.820245361298</v>
      </c>
      <c r="T362">
        <f t="shared" ref="T362:T370" si="624">N362/Q362</f>
        <v>0.405631340300983</v>
      </c>
      <c r="U362">
        <f t="shared" ref="U362:U370" si="625">O362/R362</f>
        <v>0.735513723488877</v>
      </c>
      <c r="V362">
        <f t="shared" ref="V362:V370" si="626">P362/S362</f>
        <v>0.218379169785289</v>
      </c>
      <c r="W362">
        <f t="shared" ref="W362:W370" si="627">AVERAGE(T362:V362)</f>
        <v>0.45317474452505</v>
      </c>
      <c r="X362">
        <v>195.071</v>
      </c>
      <c r="Y362">
        <f t="shared" ref="Y362:Y370" si="628">C362/$X362</f>
        <v>2.23004290745421</v>
      </c>
      <c r="Z362">
        <f t="shared" ref="Z362:Z370" si="629">D362/$X362</f>
        <v>460.140154097739</v>
      </c>
      <c r="AA362">
        <f t="shared" ref="AA362:AA370" si="630">E362/$X362</f>
        <v>103.700703846292</v>
      </c>
      <c r="AB362">
        <v>4.16631478580653</v>
      </c>
      <c r="AC362">
        <v>592.635349194472</v>
      </c>
      <c r="AD362">
        <v>501.680671453495</v>
      </c>
      <c r="AE362">
        <f t="shared" ref="AE362:AE370" si="631">Y362/AB362</f>
        <v>0.535255500868859</v>
      </c>
      <c r="AF362">
        <f t="shared" ref="AF362:AF370" si="632">Z362/AC362</f>
        <v>0.776430489209217</v>
      </c>
      <c r="AG362">
        <f t="shared" ref="AG362:AG370" si="633">AA362/AD362</f>
        <v>0.206706595942484</v>
      </c>
      <c r="AH362">
        <f t="shared" ref="AH362:AH370" si="634">AVERAGE(AE362:AG362)</f>
        <v>0.506130862006853</v>
      </c>
    </row>
    <row r="363" spans="1:34">
      <c r="A363" s="1" t="s">
        <v>223</v>
      </c>
      <c r="B363" s="1">
        <v>2012</v>
      </c>
      <c r="C363" s="1">
        <v>480.8768</v>
      </c>
      <c r="D363">
        <v>84228</v>
      </c>
      <c r="E363">
        <v>19171</v>
      </c>
      <c r="F363">
        <v>1134.46881754386</v>
      </c>
      <c r="G363">
        <v>90106.7894736842</v>
      </c>
      <c r="H363">
        <v>140930.631578947</v>
      </c>
      <c r="I363">
        <f t="shared" si="566"/>
        <v>0.42387837599724</v>
      </c>
      <c r="J363">
        <f t="shared" si="618"/>
        <v>0.934757530392301</v>
      </c>
      <c r="K363">
        <f t="shared" si="619"/>
        <v>0.136031463034072</v>
      </c>
      <c r="L363">
        <f t="shared" si="620"/>
        <v>0.498222456474537</v>
      </c>
      <c r="M363" s="2">
        <v>577.5</v>
      </c>
      <c r="N363">
        <f t="shared" si="621"/>
        <v>0.8326870995671</v>
      </c>
      <c r="O363">
        <f t="shared" si="622"/>
        <v>145.849350649351</v>
      </c>
      <c r="P363">
        <f t="shared" si="623"/>
        <v>33.1965367965368</v>
      </c>
      <c r="Q363">
        <v>1.9581467365227</v>
      </c>
      <c r="R363">
        <v>195.230062904204</v>
      </c>
      <c r="S363">
        <v>317.051546791206</v>
      </c>
      <c r="T363">
        <f t="shared" si="624"/>
        <v>0.425242441761946</v>
      </c>
      <c r="U363">
        <f t="shared" si="625"/>
        <v>0.747063994549427</v>
      </c>
      <c r="V363">
        <f t="shared" si="626"/>
        <v>0.104703910554956</v>
      </c>
      <c r="W363">
        <f t="shared" si="627"/>
        <v>0.42567011562211</v>
      </c>
      <c r="X363">
        <v>223.056</v>
      </c>
      <c r="Y363">
        <f t="shared" si="628"/>
        <v>2.15585682519188</v>
      </c>
      <c r="Z363">
        <f t="shared" si="629"/>
        <v>377.609210243168</v>
      </c>
      <c r="AA363">
        <f t="shared" si="630"/>
        <v>85.9470267556129</v>
      </c>
      <c r="AB363">
        <v>4.02494890271734</v>
      </c>
      <c r="AC363">
        <v>496.862341390914</v>
      </c>
      <c r="AD363">
        <v>1027.71691301842</v>
      </c>
      <c r="AE363">
        <f t="shared" si="631"/>
        <v>0.535623402258948</v>
      </c>
      <c r="AF363">
        <f t="shared" si="632"/>
        <v>0.759987583655646</v>
      </c>
      <c r="AG363">
        <f t="shared" si="633"/>
        <v>0.0836290866355259</v>
      </c>
      <c r="AH363">
        <f t="shared" si="634"/>
        <v>0.45974669085004</v>
      </c>
    </row>
    <row r="364" spans="1:34">
      <c r="A364" s="1" t="s">
        <v>223</v>
      </c>
      <c r="B364" s="1">
        <v>2013</v>
      </c>
      <c r="C364" s="1">
        <v>540.449</v>
      </c>
      <c r="D364">
        <v>78214</v>
      </c>
      <c r="E364">
        <v>16400</v>
      </c>
      <c r="F364">
        <v>1211.69344912281</v>
      </c>
      <c r="G364">
        <v>85260.0350877193</v>
      </c>
      <c r="H364">
        <v>108169.385964912</v>
      </c>
      <c r="I364">
        <f t="shared" si="566"/>
        <v>0.446027830216671</v>
      </c>
      <c r="J364">
        <f t="shared" si="618"/>
        <v>0.917358290077291</v>
      </c>
      <c r="K364">
        <f t="shared" si="619"/>
        <v>0.151614062090727</v>
      </c>
      <c r="L364">
        <f t="shared" si="620"/>
        <v>0.505000060794896</v>
      </c>
      <c r="M364" s="2">
        <v>578.8</v>
      </c>
      <c r="N364">
        <f t="shared" si="621"/>
        <v>0.933740497581202</v>
      </c>
      <c r="O364">
        <f t="shared" si="622"/>
        <v>135.131306150657</v>
      </c>
      <c r="P364">
        <f t="shared" si="623"/>
        <v>28.3344851416724</v>
      </c>
      <c r="Q364">
        <v>2.07405146424946</v>
      </c>
      <c r="R364">
        <v>186.233604680522</v>
      </c>
      <c r="S364">
        <v>273.216385782665</v>
      </c>
      <c r="T364">
        <f t="shared" si="624"/>
        <v>0.450201219051765</v>
      </c>
      <c r="U364">
        <f t="shared" si="625"/>
        <v>0.725601087851306</v>
      </c>
      <c r="V364">
        <f t="shared" si="626"/>
        <v>0.103707122325421</v>
      </c>
      <c r="W364">
        <f t="shared" si="627"/>
        <v>0.426503143076164</v>
      </c>
      <c r="X364">
        <v>246.059</v>
      </c>
      <c r="Y364">
        <f t="shared" si="628"/>
        <v>2.19642037072409</v>
      </c>
      <c r="Z364">
        <f t="shared" si="629"/>
        <v>317.866853071824</v>
      </c>
      <c r="AA364">
        <f t="shared" si="630"/>
        <v>66.6506813406541</v>
      </c>
      <c r="AB364">
        <v>4.01137838193116</v>
      </c>
      <c r="AC364">
        <v>455.678771077918</v>
      </c>
      <c r="AD364">
        <v>822.501376806412</v>
      </c>
      <c r="AE364">
        <f t="shared" si="631"/>
        <v>0.547547541418093</v>
      </c>
      <c r="AF364">
        <f t="shared" si="632"/>
        <v>0.697567833410153</v>
      </c>
      <c r="AG364">
        <f t="shared" si="633"/>
        <v>0.0810341273827938</v>
      </c>
      <c r="AH364">
        <f t="shared" si="634"/>
        <v>0.442049834070347</v>
      </c>
    </row>
    <row r="365" spans="1:34">
      <c r="A365" s="1" t="s">
        <v>223</v>
      </c>
      <c r="B365" s="1">
        <v>2014</v>
      </c>
      <c r="C365" s="1">
        <v>675.5345</v>
      </c>
      <c r="D365">
        <v>68658</v>
      </c>
      <c r="E365">
        <v>38810</v>
      </c>
      <c r="F365">
        <v>1217.28489298246</v>
      </c>
      <c r="G365">
        <v>81558.9649122807</v>
      </c>
      <c r="H365">
        <v>71303.1052631579</v>
      </c>
      <c r="I365">
        <f t="shared" si="566"/>
        <v>0.554951847258106</v>
      </c>
      <c r="J365">
        <f t="shared" si="618"/>
        <v>0.841820394285826</v>
      </c>
      <c r="K365">
        <f t="shared" si="619"/>
        <v>0.544296070371188</v>
      </c>
      <c r="L365">
        <f t="shared" si="620"/>
        <v>0.647022770638373</v>
      </c>
      <c r="M365" s="2">
        <v>583.2</v>
      </c>
      <c r="N365">
        <f t="shared" si="621"/>
        <v>1.15832390260631</v>
      </c>
      <c r="O365">
        <f t="shared" si="622"/>
        <v>117.72633744856</v>
      </c>
      <c r="P365">
        <f t="shared" si="623"/>
        <v>66.5466392318244</v>
      </c>
      <c r="Q365">
        <v>2.04139047146826</v>
      </c>
      <c r="R365">
        <v>177.27208249297</v>
      </c>
      <c r="S365">
        <v>138.902953934055</v>
      </c>
      <c r="T365">
        <f t="shared" si="624"/>
        <v>0.567419079688948</v>
      </c>
      <c r="U365">
        <f t="shared" si="625"/>
        <v>0.664099703647518</v>
      </c>
      <c r="V365">
        <f t="shared" si="626"/>
        <v>0.479087286102051</v>
      </c>
      <c r="W365">
        <f t="shared" si="627"/>
        <v>0.570202023146172</v>
      </c>
      <c r="X365">
        <v>259.608</v>
      </c>
      <c r="Y365">
        <f t="shared" si="628"/>
        <v>2.60213283103756</v>
      </c>
      <c r="Z365">
        <f t="shared" si="629"/>
        <v>264.467967088842</v>
      </c>
      <c r="AA365">
        <f t="shared" si="630"/>
        <v>149.494622661859</v>
      </c>
      <c r="AB365">
        <v>3.74912398912536</v>
      </c>
      <c r="AC365">
        <v>424.352999349216</v>
      </c>
      <c r="AD365">
        <v>358.090523000227</v>
      </c>
      <c r="AE365">
        <f t="shared" si="631"/>
        <v>0.694064223692059</v>
      </c>
      <c r="AF365">
        <f t="shared" si="632"/>
        <v>0.623226341028407</v>
      </c>
      <c r="AG365">
        <f t="shared" si="633"/>
        <v>0.417477182611071</v>
      </c>
      <c r="AH365">
        <f t="shared" si="634"/>
        <v>0.578255915777179</v>
      </c>
    </row>
    <row r="366" spans="1:34">
      <c r="A366" s="1" t="s">
        <v>223</v>
      </c>
      <c r="B366" s="1">
        <v>2015</v>
      </c>
      <c r="C366" s="1">
        <v>693.9222</v>
      </c>
      <c r="D366">
        <v>69924</v>
      </c>
      <c r="E366">
        <v>39637</v>
      </c>
      <c r="F366">
        <v>1207.20128596491</v>
      </c>
      <c r="G366">
        <v>69593.4210526316</v>
      </c>
      <c r="H366">
        <v>93071.2456140351</v>
      </c>
      <c r="I366">
        <f t="shared" si="566"/>
        <v>0.57481897018139</v>
      </c>
      <c r="J366">
        <f t="shared" si="618"/>
        <v>1.00475014652776</v>
      </c>
      <c r="K366">
        <f t="shared" si="619"/>
        <v>0.425878043626643</v>
      </c>
      <c r="L366">
        <f t="shared" si="620"/>
        <v>0.668482386778599</v>
      </c>
      <c r="M366" s="2">
        <v>587.27</v>
      </c>
      <c r="N366">
        <f t="shared" si="621"/>
        <v>1.18160675668772</v>
      </c>
      <c r="O366">
        <f t="shared" si="622"/>
        <v>119.066187613874</v>
      </c>
      <c r="P366">
        <f t="shared" si="623"/>
        <v>67.4936570912868</v>
      </c>
      <c r="Q366">
        <v>2.04756505260844</v>
      </c>
      <c r="R366">
        <v>151.355038626027</v>
      </c>
      <c r="S366">
        <v>230.704973155184</v>
      </c>
      <c r="T366">
        <f t="shared" si="624"/>
        <v>0.577078982268451</v>
      </c>
      <c r="U366">
        <f t="shared" si="625"/>
        <v>0.786668145935116</v>
      </c>
      <c r="V366">
        <f t="shared" si="626"/>
        <v>0.292553975617539</v>
      </c>
      <c r="W366">
        <f t="shared" si="627"/>
        <v>0.552100367940369</v>
      </c>
      <c r="X366">
        <v>275.094</v>
      </c>
      <c r="Y366">
        <f t="shared" si="628"/>
        <v>2.52249122118258</v>
      </c>
      <c r="Z366">
        <f t="shared" si="629"/>
        <v>254.182206809309</v>
      </c>
      <c r="AA366">
        <f t="shared" si="630"/>
        <v>144.085294481159</v>
      </c>
      <c r="AB366">
        <v>3.59418405508056</v>
      </c>
      <c r="AC366">
        <v>361.637788425244</v>
      </c>
      <c r="AD366">
        <v>570.876932663049</v>
      </c>
      <c r="AE366">
        <f t="shared" si="631"/>
        <v>0.701825833770785</v>
      </c>
      <c r="AF366">
        <f t="shared" si="632"/>
        <v>0.702864067154453</v>
      </c>
      <c r="AG366">
        <f t="shared" si="633"/>
        <v>0.252392917347395</v>
      </c>
      <c r="AH366">
        <f t="shared" si="634"/>
        <v>0.552360939424211</v>
      </c>
    </row>
    <row r="367" spans="1:34">
      <c r="A367" s="1" t="s">
        <v>223</v>
      </c>
      <c r="B367" s="1">
        <v>2016</v>
      </c>
      <c r="C367" s="1">
        <v>646.9029</v>
      </c>
      <c r="D367">
        <v>53486</v>
      </c>
      <c r="E367">
        <v>35157</v>
      </c>
      <c r="F367">
        <v>1255.50161403509</v>
      </c>
      <c r="G367">
        <v>39089.0350877193</v>
      </c>
      <c r="H367">
        <v>43726.3333333333</v>
      </c>
      <c r="I367">
        <f t="shared" si="566"/>
        <v>0.515254534736043</v>
      </c>
      <c r="J367">
        <f t="shared" si="618"/>
        <v>1.36831210798559</v>
      </c>
      <c r="K367">
        <f t="shared" si="619"/>
        <v>0.804023509860572</v>
      </c>
      <c r="L367">
        <f t="shared" si="620"/>
        <v>0.895863384194069</v>
      </c>
      <c r="M367" s="2">
        <v>593</v>
      </c>
      <c r="N367">
        <f t="shared" si="621"/>
        <v>1.09089865092749</v>
      </c>
      <c r="O367">
        <f t="shared" si="622"/>
        <v>90.1956155143339</v>
      </c>
      <c r="P367">
        <f t="shared" si="623"/>
        <v>59.2866779089376</v>
      </c>
      <c r="Q367">
        <v>2.11113558376918</v>
      </c>
      <c r="R367">
        <v>87.6040161472796</v>
      </c>
      <c r="S367">
        <v>90.5528392530271</v>
      </c>
      <c r="T367">
        <f t="shared" si="624"/>
        <v>0.516735476070096</v>
      </c>
      <c r="U367">
        <f t="shared" si="625"/>
        <v>1.02958311138039</v>
      </c>
      <c r="V367">
        <f t="shared" si="626"/>
        <v>0.654719149592603</v>
      </c>
      <c r="W367">
        <f t="shared" si="627"/>
        <v>0.733679245681029</v>
      </c>
      <c r="X367">
        <v>293.299</v>
      </c>
      <c r="Y367">
        <f t="shared" si="628"/>
        <v>2.20560895195688</v>
      </c>
      <c r="Z367">
        <f t="shared" si="629"/>
        <v>182.359980770477</v>
      </c>
      <c r="AA367">
        <f t="shared" si="630"/>
        <v>119.867439029796</v>
      </c>
      <c r="AB367">
        <v>3.55191905456205</v>
      </c>
      <c r="AC367">
        <v>196.988219727374</v>
      </c>
      <c r="AD367">
        <v>221.459599460646</v>
      </c>
      <c r="AE367">
        <f t="shared" si="631"/>
        <v>0.620962617130594</v>
      </c>
      <c r="AF367">
        <f t="shared" si="632"/>
        <v>0.925740539321882</v>
      </c>
      <c r="AG367">
        <f t="shared" si="633"/>
        <v>0.541260976366466</v>
      </c>
      <c r="AH367">
        <f t="shared" si="634"/>
        <v>0.695988044272981</v>
      </c>
    </row>
    <row r="368" spans="1:34">
      <c r="A368" s="1" t="s">
        <v>223</v>
      </c>
      <c r="B368" s="1">
        <v>2017</v>
      </c>
      <c r="C368" s="1">
        <v>1451.926</v>
      </c>
      <c r="D368">
        <v>34889</v>
      </c>
      <c r="E368">
        <v>18145</v>
      </c>
      <c r="F368">
        <v>2167.51248070176</v>
      </c>
      <c r="G368">
        <v>24510.3859649123</v>
      </c>
      <c r="H368">
        <v>26620.8245614035</v>
      </c>
      <c r="I368">
        <f t="shared" si="566"/>
        <v>0.669858195939856</v>
      </c>
      <c r="J368">
        <f t="shared" si="618"/>
        <v>1.42343739710771</v>
      </c>
      <c r="K368">
        <f t="shared" si="619"/>
        <v>0.681609240094979</v>
      </c>
      <c r="L368">
        <f t="shared" si="620"/>
        <v>0.924968277714181</v>
      </c>
      <c r="M368" s="2">
        <v>595</v>
      </c>
      <c r="N368">
        <f t="shared" si="621"/>
        <v>2.44021176470588</v>
      </c>
      <c r="O368">
        <f t="shared" si="622"/>
        <v>58.636974789916</v>
      </c>
      <c r="P368">
        <f t="shared" si="623"/>
        <v>30.4957983193277</v>
      </c>
      <c r="Q368">
        <v>3.85032885480357</v>
      </c>
      <c r="R368">
        <v>53.7290690195421</v>
      </c>
      <c r="S368">
        <v>53.7571146545848</v>
      </c>
      <c r="T368">
        <f t="shared" si="624"/>
        <v>0.6337671032077</v>
      </c>
      <c r="U368">
        <f t="shared" si="625"/>
        <v>1.09134544595568</v>
      </c>
      <c r="V368">
        <f t="shared" si="626"/>
        <v>0.567288600128148</v>
      </c>
      <c r="W368">
        <f t="shared" si="627"/>
        <v>0.764133716430511</v>
      </c>
      <c r="X368">
        <v>314.166</v>
      </c>
      <c r="Y368">
        <f t="shared" si="628"/>
        <v>4.62152492631284</v>
      </c>
      <c r="Z368">
        <f t="shared" si="629"/>
        <v>111.052755549614</v>
      </c>
      <c r="AA368">
        <f t="shared" si="630"/>
        <v>57.756090729105</v>
      </c>
      <c r="AB368">
        <v>6.88033091006649</v>
      </c>
      <c r="AC368">
        <v>109.787945817379</v>
      </c>
      <c r="AD368">
        <v>122.596740234823</v>
      </c>
      <c r="AE368">
        <f t="shared" si="631"/>
        <v>0.671700967107726</v>
      </c>
      <c r="AF368">
        <f t="shared" si="632"/>
        <v>1.0115204790728</v>
      </c>
      <c r="AG368">
        <f t="shared" si="633"/>
        <v>0.471106251426247</v>
      </c>
      <c r="AH368">
        <f t="shared" si="634"/>
        <v>0.718109232535591</v>
      </c>
    </row>
    <row r="369" spans="1:34">
      <c r="A369" s="1" t="s">
        <v>223</v>
      </c>
      <c r="B369" s="1">
        <v>2018</v>
      </c>
      <c r="C369" s="1">
        <v>1675.287</v>
      </c>
      <c r="D369">
        <v>32793</v>
      </c>
      <c r="E369">
        <v>13981</v>
      </c>
      <c r="F369">
        <v>2333.65008421053</v>
      </c>
      <c r="G369">
        <v>18784.3333333333</v>
      </c>
      <c r="H369">
        <v>23460.8070175439</v>
      </c>
      <c r="I369">
        <f t="shared" si="566"/>
        <v>0.717882690012093</v>
      </c>
      <c r="J369">
        <f t="shared" si="618"/>
        <v>1.74576331339946</v>
      </c>
      <c r="K369">
        <f t="shared" si="619"/>
        <v>0.595930054304828</v>
      </c>
      <c r="L369">
        <f t="shared" si="620"/>
        <v>1.01985868590546</v>
      </c>
      <c r="M369" s="2">
        <v>598</v>
      </c>
      <c r="N369">
        <f t="shared" si="621"/>
        <v>2.80148327759197</v>
      </c>
      <c r="O369">
        <f t="shared" si="622"/>
        <v>54.8377926421405</v>
      </c>
      <c r="P369">
        <f t="shared" si="623"/>
        <v>23.3795986622074</v>
      </c>
      <c r="Q369">
        <v>4.13949989191831</v>
      </c>
      <c r="R369">
        <v>40.8039000418815</v>
      </c>
      <c r="S369">
        <v>45.646221660073</v>
      </c>
      <c r="T369">
        <f t="shared" si="624"/>
        <v>0.676768535025549</v>
      </c>
      <c r="U369">
        <f t="shared" si="625"/>
        <v>1.34393507938835</v>
      </c>
      <c r="V369">
        <f t="shared" si="626"/>
        <v>0.512191323004016</v>
      </c>
      <c r="W369">
        <f t="shared" si="627"/>
        <v>0.84429831247264</v>
      </c>
      <c r="X369">
        <v>338.03</v>
      </c>
      <c r="Y369">
        <f t="shared" si="628"/>
        <v>4.95603052983463</v>
      </c>
      <c r="Z369">
        <f t="shared" si="629"/>
        <v>97.0120995177943</v>
      </c>
      <c r="AA369">
        <f t="shared" si="630"/>
        <v>41.3602342987309</v>
      </c>
      <c r="AB369">
        <v>6.99408128608981</v>
      </c>
      <c r="AC369">
        <v>80.5912957990599</v>
      </c>
      <c r="AD369">
        <v>97.1179593190069</v>
      </c>
      <c r="AE369">
        <f t="shared" si="631"/>
        <v>0.70860350732432</v>
      </c>
      <c r="AF369">
        <f t="shared" si="632"/>
        <v>1.20375405998778</v>
      </c>
      <c r="AG369">
        <f t="shared" si="633"/>
        <v>0.425876270349477</v>
      </c>
      <c r="AH369">
        <f t="shared" si="634"/>
        <v>0.779411279220525</v>
      </c>
    </row>
    <row r="370" spans="1:34">
      <c r="A370" s="1" t="s">
        <v>223</v>
      </c>
      <c r="B370" s="1">
        <v>2019</v>
      </c>
      <c r="C370" s="1">
        <v>1817.957</v>
      </c>
      <c r="D370">
        <v>28603</v>
      </c>
      <c r="E370">
        <v>13155</v>
      </c>
      <c r="F370" s="4">
        <v>2428.92643508772</v>
      </c>
      <c r="G370">
        <v>16248.1052631579</v>
      </c>
      <c r="H370">
        <v>21476.7894736842</v>
      </c>
      <c r="I370">
        <f t="shared" si="566"/>
        <v>0.748461119998616</v>
      </c>
      <c r="J370">
        <f t="shared" si="618"/>
        <v>1.76038987541867</v>
      </c>
      <c r="K370">
        <f t="shared" si="619"/>
        <v>0.612521718673035</v>
      </c>
      <c r="L370">
        <f t="shared" si="620"/>
        <v>1.04045757136344</v>
      </c>
      <c r="M370" s="2">
        <v>599</v>
      </c>
      <c r="N370">
        <f t="shared" si="621"/>
        <v>3.03498664440735</v>
      </c>
      <c r="O370">
        <f t="shared" si="622"/>
        <v>47.7512520868114</v>
      </c>
      <c r="P370">
        <f t="shared" si="623"/>
        <v>21.9616026711185</v>
      </c>
      <c r="Q370">
        <v>4.25522437737024</v>
      </c>
      <c r="R370">
        <v>33.0439687820845</v>
      </c>
      <c r="S370">
        <v>40.9597406280486</v>
      </c>
      <c r="T370">
        <f t="shared" si="624"/>
        <v>0.713237746180376</v>
      </c>
      <c r="U370">
        <f t="shared" si="625"/>
        <v>1.44508222973206</v>
      </c>
      <c r="V370">
        <f t="shared" si="626"/>
        <v>0.536175335448281</v>
      </c>
      <c r="W370">
        <f t="shared" si="627"/>
        <v>0.898165103786907</v>
      </c>
      <c r="X370">
        <v>302.2</v>
      </c>
      <c r="Y370">
        <f t="shared" si="628"/>
        <v>6.01574123097287</v>
      </c>
      <c r="Z370">
        <f t="shared" si="629"/>
        <v>94.6492389146261</v>
      </c>
      <c r="AA370">
        <f t="shared" si="630"/>
        <v>43.5307743216413</v>
      </c>
      <c r="AB370">
        <v>7.43170449759887</v>
      </c>
      <c r="AC370">
        <v>70.4923095860377</v>
      </c>
      <c r="AD370">
        <v>89.7284566406211</v>
      </c>
      <c r="AE370">
        <f t="shared" si="631"/>
        <v>0.809469918094363</v>
      </c>
      <c r="AF370">
        <f t="shared" si="632"/>
        <v>1.34268886167085</v>
      </c>
      <c r="AG370">
        <f t="shared" si="633"/>
        <v>0.485139006636323</v>
      </c>
      <c r="AH370">
        <f t="shared" si="634"/>
        <v>0.879099262133845</v>
      </c>
    </row>
    <row r="371" spans="1:24">
      <c r="A371" s="1" t="s">
        <v>223</v>
      </c>
      <c r="B371" s="1">
        <v>2020</v>
      </c>
      <c r="C371" s="1"/>
      <c r="M371" s="2">
        <v>600</v>
      </c>
      <c r="X371" s="7">
        <v>307.899</v>
      </c>
    </row>
    <row r="372" spans="1:34">
      <c r="A372" s="1" t="s">
        <v>227</v>
      </c>
      <c r="B372" s="1">
        <v>2011</v>
      </c>
      <c r="C372" s="1">
        <v>789.7785</v>
      </c>
      <c r="D372">
        <v>75591</v>
      </c>
      <c r="E372">
        <v>15885</v>
      </c>
      <c r="F372">
        <v>1075.78372192982</v>
      </c>
      <c r="G372">
        <v>97228.8771929825</v>
      </c>
      <c r="H372">
        <v>71289.701754386</v>
      </c>
      <c r="I372">
        <f t="shared" si="566"/>
        <v>0.73414245252125</v>
      </c>
      <c r="J372">
        <f t="shared" ref="J372:J380" si="635">D372/G372</f>
        <v>0.777454210953861</v>
      </c>
      <c r="K372">
        <f t="shared" ref="K372:K380" si="636">E372/H372</f>
        <v>0.22282320740699</v>
      </c>
      <c r="L372">
        <f t="shared" ref="L372:L380" si="637">AVERAGE(I372:K372)</f>
        <v>0.5781399569607</v>
      </c>
      <c r="M372" s="2">
        <v>604.2</v>
      </c>
      <c r="N372">
        <f t="shared" ref="N372:N380" si="638">C372/$M372</f>
        <v>1.30714746772592</v>
      </c>
      <c r="O372">
        <f t="shared" ref="O372:O380" si="639">D372/$M372</f>
        <v>125.109235352532</v>
      </c>
      <c r="P372">
        <f t="shared" ref="P372:P380" si="640">E372/$M372</f>
        <v>26.2909632571996</v>
      </c>
      <c r="Q372">
        <v>1.86188110077612</v>
      </c>
      <c r="R372">
        <v>211.870055386791</v>
      </c>
      <c r="S372">
        <v>160.820245361298</v>
      </c>
      <c r="T372">
        <f t="shared" ref="T372:T380" si="641">N372/Q372</f>
        <v>0.702057433839913</v>
      </c>
      <c r="U372">
        <f t="shared" ref="U372:U380" si="642">O372/R372</f>
        <v>0.590499847296175</v>
      </c>
      <c r="V372">
        <f t="shared" ref="V372:V380" si="643">P372/S372</f>
        <v>0.16348043244266</v>
      </c>
      <c r="W372">
        <f t="shared" ref="W372:W380" si="644">AVERAGE(T372:V372)</f>
        <v>0.485345904526249</v>
      </c>
      <c r="X372">
        <v>191.942</v>
      </c>
      <c r="Y372">
        <f t="shared" ref="Y372:Y380" si="645">C372/$X372</f>
        <v>4.11467266153317</v>
      </c>
      <c r="Z372">
        <f t="shared" ref="Z372:Z380" si="646">D372/$X372</f>
        <v>393.822092090319</v>
      </c>
      <c r="AA372">
        <f t="shared" ref="AA372:AA380" si="647">E372/$X372</f>
        <v>82.7593752279334</v>
      </c>
      <c r="AB372">
        <v>4.16631478580653</v>
      </c>
      <c r="AC372">
        <v>592.635349194472</v>
      </c>
      <c r="AD372">
        <v>501.680671453495</v>
      </c>
      <c r="AE372">
        <f t="shared" ref="AE372:AE380" si="648">Y372/AB372</f>
        <v>0.987604843385985</v>
      </c>
      <c r="AF372">
        <f t="shared" ref="AF372:AF380" si="649">Z372/AC372</f>
        <v>0.664526833618032</v>
      </c>
      <c r="AG372">
        <f t="shared" ref="AG372:AG380" si="650">AA372/AD372</f>
        <v>0.164964249047424</v>
      </c>
      <c r="AH372">
        <f t="shared" ref="AH372:AH380" si="651">AVERAGE(AE372:AG372)</f>
        <v>0.605698642017147</v>
      </c>
    </row>
    <row r="373" spans="1:34">
      <c r="A373" s="1" t="s">
        <v>227</v>
      </c>
      <c r="B373" s="1">
        <v>2012</v>
      </c>
      <c r="C373" s="1">
        <v>990.2001</v>
      </c>
      <c r="D373">
        <v>79316</v>
      </c>
      <c r="E373">
        <v>16890</v>
      </c>
      <c r="F373">
        <v>1134.46881754386</v>
      </c>
      <c r="G373">
        <v>90106.7894736842</v>
      </c>
      <c r="H373">
        <v>140930.631578947</v>
      </c>
      <c r="I373">
        <f t="shared" si="566"/>
        <v>0.872831482617386</v>
      </c>
      <c r="J373">
        <f t="shared" si="635"/>
        <v>0.880244435111788</v>
      </c>
      <c r="K373">
        <f t="shared" si="636"/>
        <v>0.119846195328646</v>
      </c>
      <c r="L373">
        <f t="shared" si="637"/>
        <v>0.624307371019274</v>
      </c>
      <c r="M373" s="2">
        <v>594.5</v>
      </c>
      <c r="N373">
        <f t="shared" si="638"/>
        <v>1.66560151387721</v>
      </c>
      <c r="O373">
        <f t="shared" si="639"/>
        <v>133.416316232128</v>
      </c>
      <c r="P373">
        <f t="shared" si="640"/>
        <v>28.4104289318755</v>
      </c>
      <c r="Q373">
        <v>1.9581467365227</v>
      </c>
      <c r="R373">
        <v>195.230062904204</v>
      </c>
      <c r="S373">
        <v>317.051546791206</v>
      </c>
      <c r="T373">
        <f t="shared" si="641"/>
        <v>0.850600970198486</v>
      </c>
      <c r="U373">
        <f t="shared" si="642"/>
        <v>0.683379978715639</v>
      </c>
      <c r="V373">
        <f t="shared" si="643"/>
        <v>0.0896082331703154</v>
      </c>
      <c r="W373">
        <f t="shared" si="644"/>
        <v>0.541196394028147</v>
      </c>
      <c r="X373">
        <v>214.675</v>
      </c>
      <c r="Y373">
        <f t="shared" si="645"/>
        <v>4.61255432630721</v>
      </c>
      <c r="Z373">
        <f t="shared" si="646"/>
        <v>369.470129265168</v>
      </c>
      <c r="AA373">
        <f t="shared" si="647"/>
        <v>78.677069989519</v>
      </c>
      <c r="AB373">
        <v>4.02494890271734</v>
      </c>
      <c r="AC373">
        <v>496.862341390914</v>
      </c>
      <c r="AD373">
        <v>1027.71691301842</v>
      </c>
      <c r="AE373">
        <f t="shared" si="648"/>
        <v>1.14599077846508</v>
      </c>
      <c r="AF373">
        <f t="shared" si="649"/>
        <v>0.743606625993983</v>
      </c>
      <c r="AG373">
        <f t="shared" si="650"/>
        <v>0.0765551962733036</v>
      </c>
      <c r="AH373">
        <f t="shared" si="651"/>
        <v>0.655384200244122</v>
      </c>
    </row>
    <row r="374" spans="1:34">
      <c r="A374" s="1" t="s">
        <v>227</v>
      </c>
      <c r="B374" s="1">
        <v>2013</v>
      </c>
      <c r="C374" s="1">
        <v>1077.012</v>
      </c>
      <c r="D374">
        <v>1724</v>
      </c>
      <c r="E374">
        <v>18293</v>
      </c>
      <c r="F374">
        <v>1211.69344912281</v>
      </c>
      <c r="G374">
        <v>85260.0350877193</v>
      </c>
      <c r="H374">
        <v>108169.385964912</v>
      </c>
      <c r="I374">
        <f t="shared" si="566"/>
        <v>0.88884857863983</v>
      </c>
      <c r="J374">
        <f t="shared" si="635"/>
        <v>0.020220493672402</v>
      </c>
      <c r="K374">
        <f t="shared" si="636"/>
        <v>0.169114392550345</v>
      </c>
      <c r="L374">
        <f t="shared" si="637"/>
        <v>0.359394488287526</v>
      </c>
      <c r="M374" s="2">
        <v>597.5</v>
      </c>
      <c r="N374">
        <f t="shared" si="638"/>
        <v>1.80253054393305</v>
      </c>
      <c r="O374">
        <f t="shared" si="639"/>
        <v>2.88535564853556</v>
      </c>
      <c r="P374">
        <f t="shared" si="640"/>
        <v>30.61589958159</v>
      </c>
      <c r="Q374">
        <v>2.07405146424946</v>
      </c>
      <c r="R374">
        <v>186.233604680522</v>
      </c>
      <c r="S374">
        <v>273.216385782665</v>
      </c>
      <c r="T374">
        <f t="shared" si="641"/>
        <v>0.869086700597057</v>
      </c>
      <c r="U374">
        <f t="shared" si="642"/>
        <v>0.0154932062528957</v>
      </c>
      <c r="V374">
        <f t="shared" si="643"/>
        <v>0.112057333215526</v>
      </c>
      <c r="W374">
        <f t="shared" si="644"/>
        <v>0.33221241335516</v>
      </c>
      <c r="X374">
        <v>236.587</v>
      </c>
      <c r="Y374">
        <f t="shared" si="645"/>
        <v>4.55228731925254</v>
      </c>
      <c r="Z374">
        <f t="shared" si="646"/>
        <v>7.2869599766682</v>
      </c>
      <c r="AA374">
        <f t="shared" si="647"/>
        <v>77.3203937663523</v>
      </c>
      <c r="AB374">
        <v>4.01137838193116</v>
      </c>
      <c r="AC374">
        <v>455.678771077918</v>
      </c>
      <c r="AD374">
        <v>822.501376806412</v>
      </c>
      <c r="AE374">
        <f t="shared" si="648"/>
        <v>1.13484365866801</v>
      </c>
      <c r="AF374">
        <f t="shared" si="649"/>
        <v>0.015991440547978</v>
      </c>
      <c r="AG374">
        <f t="shared" si="650"/>
        <v>0.094006400410623</v>
      </c>
      <c r="AH374">
        <f t="shared" si="651"/>
        <v>0.414947166542205</v>
      </c>
    </row>
    <row r="375" spans="1:34">
      <c r="A375" s="1" t="s">
        <v>227</v>
      </c>
      <c r="B375" s="1">
        <v>2014</v>
      </c>
      <c r="C375" s="1">
        <v>464.9736</v>
      </c>
      <c r="D375">
        <v>81585</v>
      </c>
      <c r="E375">
        <v>18515</v>
      </c>
      <c r="F375">
        <v>1217.28489298246</v>
      </c>
      <c r="G375">
        <v>81558.9649122807</v>
      </c>
      <c r="H375">
        <v>71303.1052631579</v>
      </c>
      <c r="I375">
        <f t="shared" si="566"/>
        <v>0.381975988267441</v>
      </c>
      <c r="J375">
        <f t="shared" si="635"/>
        <v>1.00031921797619</v>
      </c>
      <c r="K375">
        <f t="shared" si="636"/>
        <v>0.259666110356159</v>
      </c>
      <c r="L375">
        <f t="shared" si="637"/>
        <v>0.547320438866596</v>
      </c>
      <c r="M375" s="2">
        <v>612.1</v>
      </c>
      <c r="N375">
        <f t="shared" si="638"/>
        <v>0.75963666067636</v>
      </c>
      <c r="O375">
        <f t="shared" si="639"/>
        <v>133.287044600555</v>
      </c>
      <c r="P375">
        <f t="shared" si="640"/>
        <v>30.2483254370201</v>
      </c>
      <c r="Q375">
        <v>2.04139047146826</v>
      </c>
      <c r="R375">
        <v>177.27208249297</v>
      </c>
      <c r="S375">
        <v>138.902953934055</v>
      </c>
      <c r="T375">
        <f t="shared" si="641"/>
        <v>0.372117275598918</v>
      </c>
      <c r="U375">
        <f t="shared" si="642"/>
        <v>0.751878370954666</v>
      </c>
      <c r="V375">
        <f t="shared" si="643"/>
        <v>0.217765890359544</v>
      </c>
      <c r="W375">
        <f t="shared" si="644"/>
        <v>0.447253845637709</v>
      </c>
      <c r="X375">
        <v>251.64</v>
      </c>
      <c r="Y375">
        <f t="shared" si="645"/>
        <v>1.84777300906056</v>
      </c>
      <c r="Z375">
        <f t="shared" si="646"/>
        <v>324.213161659514</v>
      </c>
      <c r="AA375">
        <f t="shared" si="647"/>
        <v>73.5773326975044</v>
      </c>
      <c r="AB375">
        <v>3.74912398912536</v>
      </c>
      <c r="AC375">
        <v>424.352999349216</v>
      </c>
      <c r="AD375">
        <v>358.090523000227</v>
      </c>
      <c r="AE375">
        <f t="shared" si="648"/>
        <v>0.492854601346923</v>
      </c>
      <c r="AF375">
        <f t="shared" si="649"/>
        <v>0.764017603638302</v>
      </c>
      <c r="AG375">
        <f t="shared" si="650"/>
        <v>0.205471320718135</v>
      </c>
      <c r="AH375">
        <f t="shared" si="651"/>
        <v>0.48744784190112</v>
      </c>
    </row>
    <row r="376" spans="1:34">
      <c r="A376" s="1" t="s">
        <v>227</v>
      </c>
      <c r="B376" s="1">
        <v>2015</v>
      </c>
      <c r="C376" s="1">
        <v>425.4546</v>
      </c>
      <c r="D376">
        <v>70863</v>
      </c>
      <c r="E376">
        <v>17749</v>
      </c>
      <c r="F376">
        <v>1207.20128596491</v>
      </c>
      <c r="G376">
        <v>69593.4210526316</v>
      </c>
      <c r="H376">
        <v>93071.2456140351</v>
      </c>
      <c r="I376">
        <f t="shared" si="566"/>
        <v>0.352430539087718</v>
      </c>
      <c r="J376">
        <f t="shared" si="635"/>
        <v>1.01824280123272</v>
      </c>
      <c r="K376">
        <f t="shared" si="636"/>
        <v>0.190703367972583</v>
      </c>
      <c r="L376">
        <f t="shared" si="637"/>
        <v>0.520458902764342</v>
      </c>
      <c r="M376" s="2">
        <v>622.3</v>
      </c>
      <c r="N376">
        <f t="shared" si="638"/>
        <v>0.683680861320906</v>
      </c>
      <c r="O376">
        <f t="shared" si="639"/>
        <v>113.87273019444</v>
      </c>
      <c r="P376">
        <f t="shared" si="640"/>
        <v>28.5216133697574</v>
      </c>
      <c r="Q376">
        <v>2.04756505260844</v>
      </c>
      <c r="R376">
        <v>151.355038626027</v>
      </c>
      <c r="S376">
        <v>230.704973155184</v>
      </c>
      <c r="T376">
        <f t="shared" si="641"/>
        <v>0.333899458017195</v>
      </c>
      <c r="U376">
        <f t="shared" si="642"/>
        <v>0.752355066789686</v>
      </c>
      <c r="V376">
        <f t="shared" si="643"/>
        <v>0.123628082133159</v>
      </c>
      <c r="W376">
        <f t="shared" si="644"/>
        <v>0.403294202313347</v>
      </c>
      <c r="X376">
        <v>266.362</v>
      </c>
      <c r="Y376">
        <f t="shared" si="645"/>
        <v>1.59727964199097</v>
      </c>
      <c r="Z376">
        <f t="shared" si="646"/>
        <v>266.040200929562</v>
      </c>
      <c r="AA376">
        <f t="shared" si="647"/>
        <v>66.6348803508008</v>
      </c>
      <c r="AB376">
        <v>3.59418405508056</v>
      </c>
      <c r="AC376">
        <v>361.637788425244</v>
      </c>
      <c r="AD376">
        <v>570.876932663049</v>
      </c>
      <c r="AE376">
        <f t="shared" si="648"/>
        <v>0.444406746430567</v>
      </c>
      <c r="AF376">
        <f t="shared" si="649"/>
        <v>0.735653765852393</v>
      </c>
      <c r="AG376">
        <f t="shared" si="650"/>
        <v>0.116723721941189</v>
      </c>
      <c r="AH376">
        <f t="shared" si="651"/>
        <v>0.43226141140805</v>
      </c>
    </row>
    <row r="377" spans="1:34">
      <c r="A377" s="1" t="s">
        <v>227</v>
      </c>
      <c r="B377" s="1">
        <v>2016</v>
      </c>
      <c r="C377" s="1">
        <v>437.4975</v>
      </c>
      <c r="D377">
        <v>59125</v>
      </c>
      <c r="E377">
        <v>13604</v>
      </c>
      <c r="F377">
        <v>1255.50161403509</v>
      </c>
      <c r="G377">
        <v>39089.0350877193</v>
      </c>
      <c r="H377">
        <v>43726.3333333333</v>
      </c>
      <c r="I377">
        <f t="shared" si="566"/>
        <v>0.348464307101857</v>
      </c>
      <c r="J377">
        <f t="shared" si="635"/>
        <v>1.51257251214614</v>
      </c>
      <c r="K377">
        <f t="shared" si="636"/>
        <v>0.311116870840607</v>
      </c>
      <c r="L377">
        <f t="shared" si="637"/>
        <v>0.724051230029533</v>
      </c>
      <c r="M377" s="2">
        <v>633</v>
      </c>
      <c r="N377">
        <f t="shared" si="638"/>
        <v>0.691149289099526</v>
      </c>
      <c r="O377">
        <f t="shared" si="639"/>
        <v>93.4044233807267</v>
      </c>
      <c r="P377">
        <f t="shared" si="640"/>
        <v>21.4913112164297</v>
      </c>
      <c r="Q377">
        <v>2.11113558376918</v>
      </c>
      <c r="R377">
        <v>87.6040161472796</v>
      </c>
      <c r="S377">
        <v>90.5528392530271</v>
      </c>
      <c r="T377">
        <f t="shared" si="641"/>
        <v>0.327382710240506</v>
      </c>
      <c r="U377">
        <f t="shared" si="642"/>
        <v>1.06621165887755</v>
      </c>
      <c r="V377">
        <f t="shared" si="643"/>
        <v>0.237334482206324</v>
      </c>
      <c r="W377">
        <f t="shared" si="644"/>
        <v>0.54364295044146</v>
      </c>
      <c r="X377">
        <v>285.918</v>
      </c>
      <c r="Y377">
        <f t="shared" si="645"/>
        <v>1.5301502528697</v>
      </c>
      <c r="Z377">
        <f t="shared" si="646"/>
        <v>206.790058688155</v>
      </c>
      <c r="AA377">
        <f t="shared" si="647"/>
        <v>47.5800754062354</v>
      </c>
      <c r="AB377">
        <v>3.55191905456205</v>
      </c>
      <c r="AC377">
        <v>196.988219727374</v>
      </c>
      <c r="AD377">
        <v>221.459599460646</v>
      </c>
      <c r="AE377">
        <f t="shared" si="648"/>
        <v>0.430795361427055</v>
      </c>
      <c r="AF377">
        <f t="shared" si="649"/>
        <v>1.04975850319551</v>
      </c>
      <c r="AG377">
        <f t="shared" si="650"/>
        <v>0.21484765402861</v>
      </c>
      <c r="AH377">
        <f t="shared" si="651"/>
        <v>0.56513383955039</v>
      </c>
    </row>
    <row r="378" spans="1:34">
      <c r="A378" s="1" t="s">
        <v>227</v>
      </c>
      <c r="B378" s="1">
        <v>2017</v>
      </c>
      <c r="C378" s="1">
        <v>2007.509</v>
      </c>
      <c r="D378">
        <v>46727</v>
      </c>
      <c r="E378">
        <v>11021</v>
      </c>
      <c r="F378">
        <v>2167.51248070176</v>
      </c>
      <c r="G378">
        <v>24510.3859649123</v>
      </c>
      <c r="H378">
        <v>26620.8245614035</v>
      </c>
      <c r="I378">
        <f t="shared" si="566"/>
        <v>0.926181056798366</v>
      </c>
      <c r="J378">
        <f t="shared" si="635"/>
        <v>1.9064163276291</v>
      </c>
      <c r="K378">
        <f t="shared" si="636"/>
        <v>0.413999197304313</v>
      </c>
      <c r="L378">
        <f t="shared" si="637"/>
        <v>1.08219886057726</v>
      </c>
      <c r="M378" s="2">
        <v>640</v>
      </c>
      <c r="N378">
        <f t="shared" si="638"/>
        <v>3.1367328125</v>
      </c>
      <c r="O378">
        <f t="shared" si="639"/>
        <v>73.0109375</v>
      </c>
      <c r="P378">
        <f t="shared" si="640"/>
        <v>17.2203125</v>
      </c>
      <c r="Q378">
        <v>3.85032885480357</v>
      </c>
      <c r="R378">
        <v>53.7290690195421</v>
      </c>
      <c r="S378">
        <v>53.7571146545848</v>
      </c>
      <c r="T378">
        <f t="shared" si="641"/>
        <v>0.814666209247735</v>
      </c>
      <c r="U378">
        <f t="shared" si="642"/>
        <v>1.35887218655221</v>
      </c>
      <c r="V378">
        <f t="shared" si="643"/>
        <v>0.320335505553986</v>
      </c>
      <c r="W378">
        <f t="shared" si="644"/>
        <v>0.831291300451311</v>
      </c>
      <c r="X378">
        <v>301.355</v>
      </c>
      <c r="Y378">
        <f t="shared" si="645"/>
        <v>6.66160840205074</v>
      </c>
      <c r="Z378">
        <f t="shared" si="646"/>
        <v>155.056328914403</v>
      </c>
      <c r="AA378">
        <f t="shared" si="647"/>
        <v>36.571485457351</v>
      </c>
      <c r="AB378">
        <v>6.88033091006649</v>
      </c>
      <c r="AC378">
        <v>109.787945817379</v>
      </c>
      <c r="AD378">
        <v>122.596740234823</v>
      </c>
      <c r="AE378">
        <f t="shared" si="648"/>
        <v>0.968210466782093</v>
      </c>
      <c r="AF378">
        <f t="shared" si="649"/>
        <v>1.41232562245334</v>
      </c>
      <c r="AG378">
        <f t="shared" si="650"/>
        <v>0.2983071604294</v>
      </c>
      <c r="AH378">
        <f t="shared" si="651"/>
        <v>0.892947749888277</v>
      </c>
    </row>
    <row r="379" spans="1:34">
      <c r="A379" s="1" t="s">
        <v>227</v>
      </c>
      <c r="B379" s="1">
        <v>2018</v>
      </c>
      <c r="C379" s="1">
        <v>2269.146</v>
      </c>
      <c r="D379">
        <v>28906</v>
      </c>
      <c r="E379">
        <v>6368</v>
      </c>
      <c r="F379">
        <v>2333.65008421053</v>
      </c>
      <c r="G379">
        <v>18784.3333333333</v>
      </c>
      <c r="H379">
        <v>23460.8070175439</v>
      </c>
      <c r="I379">
        <f t="shared" si="566"/>
        <v>0.972359144737696</v>
      </c>
      <c r="J379">
        <f t="shared" si="635"/>
        <v>1.5388355544514</v>
      </c>
      <c r="K379">
        <f t="shared" si="636"/>
        <v>0.271431413047217</v>
      </c>
      <c r="L379">
        <f t="shared" si="637"/>
        <v>0.927542037412106</v>
      </c>
      <c r="M379" s="2">
        <v>645</v>
      </c>
      <c r="N379">
        <f t="shared" si="638"/>
        <v>3.51805581395349</v>
      </c>
      <c r="O379">
        <f t="shared" si="639"/>
        <v>44.815503875969</v>
      </c>
      <c r="P379">
        <f t="shared" si="640"/>
        <v>9.87286821705426</v>
      </c>
      <c r="Q379">
        <v>4.13949989191831</v>
      </c>
      <c r="R379">
        <v>40.8039000418815</v>
      </c>
      <c r="S379">
        <v>45.646221660073</v>
      </c>
      <c r="T379">
        <f t="shared" si="641"/>
        <v>0.849874599784846</v>
      </c>
      <c r="U379">
        <f t="shared" si="642"/>
        <v>1.09831422560025</v>
      </c>
      <c r="V379">
        <f t="shared" si="643"/>
        <v>0.216291028216474</v>
      </c>
      <c r="W379">
        <f t="shared" si="644"/>
        <v>0.721493284533856</v>
      </c>
      <c r="X379">
        <v>315.215</v>
      </c>
      <c r="Y379">
        <f t="shared" si="645"/>
        <v>7.19872467998033</v>
      </c>
      <c r="Z379">
        <f t="shared" si="646"/>
        <v>91.7024887775011</v>
      </c>
      <c r="AA379">
        <f t="shared" si="647"/>
        <v>20.2020842916739</v>
      </c>
      <c r="AB379">
        <v>6.99408128608981</v>
      </c>
      <c r="AC379">
        <v>80.5912957990599</v>
      </c>
      <c r="AD379">
        <v>97.1179593190069</v>
      </c>
      <c r="AE379">
        <f t="shared" si="648"/>
        <v>1.02925951036593</v>
      </c>
      <c r="AF379">
        <f t="shared" si="649"/>
        <v>1.13787088131881</v>
      </c>
      <c r="AG379">
        <f t="shared" si="650"/>
        <v>0.208015947136157</v>
      </c>
      <c r="AH379">
        <f t="shared" si="651"/>
        <v>0.791715446273633</v>
      </c>
    </row>
    <row r="380" spans="1:34">
      <c r="A380" s="1" t="s">
        <v>227</v>
      </c>
      <c r="B380" s="1">
        <v>2019</v>
      </c>
      <c r="C380" s="1">
        <v>2344.524</v>
      </c>
      <c r="D380">
        <v>53271</v>
      </c>
      <c r="E380">
        <v>4127</v>
      </c>
      <c r="F380" s="4">
        <v>2428.92643508772</v>
      </c>
      <c r="G380">
        <v>16248.1052631579</v>
      </c>
      <c r="H380">
        <v>21476.7894736842</v>
      </c>
      <c r="I380">
        <f t="shared" si="566"/>
        <v>0.965251135699928</v>
      </c>
      <c r="J380">
        <f t="shared" si="635"/>
        <v>3.27859766644856</v>
      </c>
      <c r="K380">
        <f t="shared" si="636"/>
        <v>0.192160937511487</v>
      </c>
      <c r="L380">
        <f t="shared" si="637"/>
        <v>1.47866991321999</v>
      </c>
      <c r="M380" s="2">
        <v>647</v>
      </c>
      <c r="N380">
        <f t="shared" si="638"/>
        <v>3.62368469860896</v>
      </c>
      <c r="O380">
        <f t="shared" si="639"/>
        <v>82.3353941267388</v>
      </c>
      <c r="P380">
        <f t="shared" si="640"/>
        <v>6.37867078825348</v>
      </c>
      <c r="Q380">
        <v>4.25522437737024</v>
      </c>
      <c r="R380">
        <v>33.0439687820845</v>
      </c>
      <c r="S380">
        <v>40.9597406280486</v>
      </c>
      <c r="T380">
        <f t="shared" si="641"/>
        <v>0.851584870090547</v>
      </c>
      <c r="U380">
        <f t="shared" si="642"/>
        <v>2.49169204430972</v>
      </c>
      <c r="V380">
        <f t="shared" si="643"/>
        <v>0.155730253425615</v>
      </c>
      <c r="W380">
        <f t="shared" si="644"/>
        <v>1.16633572260863</v>
      </c>
      <c r="X380">
        <v>226</v>
      </c>
      <c r="Y380">
        <f t="shared" si="645"/>
        <v>10.374</v>
      </c>
      <c r="Z380">
        <f t="shared" si="646"/>
        <v>235.712389380531</v>
      </c>
      <c r="AA380">
        <f t="shared" si="647"/>
        <v>18.2610619469027</v>
      </c>
      <c r="AB380">
        <v>7.43170449759887</v>
      </c>
      <c r="AC380">
        <v>70.4923095860377</v>
      </c>
      <c r="AD380">
        <v>89.7284566406211</v>
      </c>
      <c r="AE380">
        <f t="shared" si="648"/>
        <v>1.39591126145446</v>
      </c>
      <c r="AF380">
        <f t="shared" si="649"/>
        <v>3.34380290225614</v>
      </c>
      <c r="AG380">
        <f t="shared" si="650"/>
        <v>0.203514722425702</v>
      </c>
      <c r="AH380">
        <f t="shared" si="651"/>
        <v>1.64774296204543</v>
      </c>
    </row>
    <row r="381" spans="1:24">
      <c r="A381" s="1" t="s">
        <v>227</v>
      </c>
      <c r="B381" s="1">
        <v>2020</v>
      </c>
      <c r="C381" s="1"/>
      <c r="M381" s="2">
        <v>649</v>
      </c>
      <c r="X381" s="7">
        <v>231.684</v>
      </c>
    </row>
    <row r="382" spans="1:34">
      <c r="A382" s="1" t="s">
        <v>231</v>
      </c>
      <c r="B382" s="1">
        <v>2011</v>
      </c>
      <c r="C382" s="1">
        <v>460.0059</v>
      </c>
      <c r="D382">
        <v>84667</v>
      </c>
      <c r="E382">
        <v>21878</v>
      </c>
      <c r="F382">
        <v>1075.78372192982</v>
      </c>
      <c r="G382">
        <v>97228.8771929825</v>
      </c>
      <c r="H382">
        <v>71289.701754386</v>
      </c>
      <c r="I382">
        <f t="shared" si="566"/>
        <v>0.427600725520187</v>
      </c>
      <c r="J382">
        <f t="shared" ref="J382:J390" si="652">D382/G382</f>
        <v>0.870800964120471</v>
      </c>
      <c r="K382">
        <f t="shared" ref="K382:K390" si="653">E382/H382</f>
        <v>0.306888645366706</v>
      </c>
      <c r="L382">
        <f t="shared" ref="L382:L390" si="654">AVERAGE(I382:K382)</f>
        <v>0.535096778335788</v>
      </c>
      <c r="M382" s="2">
        <v>380.7</v>
      </c>
      <c r="N382">
        <f t="shared" ref="N382:N390" si="655">C382/$M382</f>
        <v>1.20831599684791</v>
      </c>
      <c r="O382">
        <f t="shared" ref="O382:O390" si="656">D382/$M382</f>
        <v>222.398213816654</v>
      </c>
      <c r="P382">
        <f t="shared" ref="P382:P390" si="657">E382/$M382</f>
        <v>57.4678224323614</v>
      </c>
      <c r="Q382">
        <v>1.86188110077612</v>
      </c>
      <c r="R382">
        <v>211.870055386791</v>
      </c>
      <c r="S382">
        <v>160.820245361298</v>
      </c>
      <c r="T382">
        <f t="shared" ref="T382:T390" si="658">N382/Q382</f>
        <v>0.648975918142263</v>
      </c>
      <c r="U382">
        <f t="shared" ref="U382:U390" si="659">O382/R382</f>
        <v>1.04969158294051</v>
      </c>
      <c r="V382">
        <f t="shared" ref="V382:V390" si="660">P382/S382</f>
        <v>0.357341964646643</v>
      </c>
      <c r="W382">
        <f t="shared" ref="W382:W390" si="661">AVERAGE(T382:V382)</f>
        <v>0.685336488576471</v>
      </c>
      <c r="X382">
        <v>181.75833</v>
      </c>
      <c r="Y382">
        <f t="shared" ref="Y382:Y390" si="662">C382/$X382</f>
        <v>2.53086557298364</v>
      </c>
      <c r="Z382">
        <f t="shared" ref="Z382:Z390" si="663">D382/$X382</f>
        <v>465.821841562915</v>
      </c>
      <c r="AA382">
        <f t="shared" ref="AA382:AA390" si="664">E382/$X382</f>
        <v>120.368623545342</v>
      </c>
      <c r="AB382">
        <v>4.16631478580653</v>
      </c>
      <c r="AC382">
        <v>592.635349194472</v>
      </c>
      <c r="AD382">
        <v>501.680671453495</v>
      </c>
      <c r="AE382">
        <f t="shared" ref="AE382:AE390" si="665">Y382/AB382</f>
        <v>0.607459038286208</v>
      </c>
      <c r="AF382">
        <f t="shared" ref="AF382:AF390" si="666">Z382/AC382</f>
        <v>0.786017645076478</v>
      </c>
      <c r="AG382">
        <f t="shared" ref="AG382:AG390" si="667">AA382/AD382</f>
        <v>0.239930757540655</v>
      </c>
      <c r="AH382">
        <f t="shared" ref="AH382:AH390" si="668">AVERAGE(AE382:AG382)</f>
        <v>0.54446914696778</v>
      </c>
    </row>
    <row r="383" spans="1:34">
      <c r="A383" s="1" t="s">
        <v>231</v>
      </c>
      <c r="B383" s="1">
        <v>2012</v>
      </c>
      <c r="C383" s="1">
        <v>436.2243</v>
      </c>
      <c r="D383">
        <v>79872</v>
      </c>
      <c r="E383">
        <v>18163</v>
      </c>
      <c r="F383">
        <v>1134.46881754386</v>
      </c>
      <c r="G383">
        <v>90106.7894736842</v>
      </c>
      <c r="H383">
        <v>140930.631578947</v>
      </c>
      <c r="I383">
        <f t="shared" si="566"/>
        <v>0.384518545819912</v>
      </c>
      <c r="J383">
        <f t="shared" si="652"/>
        <v>0.886414891336537</v>
      </c>
      <c r="K383">
        <f t="shared" si="653"/>
        <v>0.128879008037549</v>
      </c>
      <c r="L383">
        <f t="shared" si="654"/>
        <v>0.466604148397999</v>
      </c>
      <c r="M383" s="2">
        <v>380.9</v>
      </c>
      <c r="N383">
        <f t="shared" si="655"/>
        <v>1.14524625886059</v>
      </c>
      <c r="O383">
        <f t="shared" si="656"/>
        <v>209.692832764505</v>
      </c>
      <c r="P383">
        <f t="shared" si="657"/>
        <v>47.6844316093463</v>
      </c>
      <c r="Q383">
        <v>1.9581467365227</v>
      </c>
      <c r="R383">
        <v>195.230062904204</v>
      </c>
      <c r="S383">
        <v>317.051546791206</v>
      </c>
      <c r="T383">
        <f t="shared" si="658"/>
        <v>0.584862327985867</v>
      </c>
      <c r="U383">
        <f t="shared" si="659"/>
        <v>1.07408064949197</v>
      </c>
      <c r="V383">
        <f t="shared" si="660"/>
        <v>0.150399618270113</v>
      </c>
      <c r="W383">
        <f t="shared" si="661"/>
        <v>0.603114198582649</v>
      </c>
      <c r="X383">
        <v>198.77262</v>
      </c>
      <c r="Y383">
        <f t="shared" si="662"/>
        <v>2.19458947615622</v>
      </c>
      <c r="Z383">
        <f t="shared" si="663"/>
        <v>401.82596576933</v>
      </c>
      <c r="AA383">
        <f t="shared" si="664"/>
        <v>91.3757639256352</v>
      </c>
      <c r="AB383">
        <v>4.02494890271734</v>
      </c>
      <c r="AC383">
        <v>496.862341390914</v>
      </c>
      <c r="AD383">
        <v>1027.71691301842</v>
      </c>
      <c r="AE383">
        <f t="shared" si="665"/>
        <v>0.545246543297632</v>
      </c>
      <c r="AF383">
        <f t="shared" si="666"/>
        <v>0.808726949690854</v>
      </c>
      <c r="AG383">
        <f t="shared" si="667"/>
        <v>0.088911413997521</v>
      </c>
      <c r="AH383">
        <f t="shared" si="668"/>
        <v>0.480961635662002</v>
      </c>
    </row>
    <row r="384" spans="1:34">
      <c r="A384" s="1" t="s">
        <v>231</v>
      </c>
      <c r="B384" s="1">
        <v>2013</v>
      </c>
      <c r="C384" s="1">
        <v>462.1275</v>
      </c>
      <c r="D384">
        <v>80330</v>
      </c>
      <c r="E384">
        <v>21842</v>
      </c>
      <c r="F384">
        <v>1211.69344912281</v>
      </c>
      <c r="G384">
        <v>85260.0350877193</v>
      </c>
      <c r="H384">
        <v>108169.385964912</v>
      </c>
      <c r="I384">
        <f t="shared" si="566"/>
        <v>0.381389781660165</v>
      </c>
      <c r="J384">
        <f t="shared" si="652"/>
        <v>0.942176483006991</v>
      </c>
      <c r="K384">
        <f t="shared" si="653"/>
        <v>0.201924045377174</v>
      </c>
      <c r="L384">
        <f t="shared" si="654"/>
        <v>0.508496770014777</v>
      </c>
      <c r="M384" s="2">
        <v>381.6</v>
      </c>
      <c r="N384">
        <f t="shared" si="655"/>
        <v>1.21102594339623</v>
      </c>
      <c r="O384">
        <f t="shared" si="656"/>
        <v>210.508385744235</v>
      </c>
      <c r="P384">
        <f t="shared" si="657"/>
        <v>57.2379454926625</v>
      </c>
      <c r="Q384">
        <v>2.07405146424946</v>
      </c>
      <c r="R384">
        <v>186.233604680522</v>
      </c>
      <c r="S384">
        <v>273.216385782665</v>
      </c>
      <c r="T384">
        <f t="shared" si="658"/>
        <v>0.583893873546896</v>
      </c>
      <c r="U384">
        <f t="shared" si="659"/>
        <v>1.13034586913224</v>
      </c>
      <c r="V384">
        <f t="shared" si="660"/>
        <v>0.209496752285543</v>
      </c>
      <c r="W384">
        <f t="shared" si="661"/>
        <v>0.641245498321561</v>
      </c>
      <c r="X384">
        <v>215.57271</v>
      </c>
      <c r="Y384">
        <f t="shared" si="662"/>
        <v>2.14371986138691</v>
      </c>
      <c r="Z384">
        <f t="shared" si="663"/>
        <v>372.63529321499</v>
      </c>
      <c r="AA384">
        <f t="shared" si="664"/>
        <v>101.320802619218</v>
      </c>
      <c r="AB384">
        <v>4.01137838193116</v>
      </c>
      <c r="AC384">
        <v>455.678771077918</v>
      </c>
      <c r="AD384">
        <v>822.501376806412</v>
      </c>
      <c r="AE384">
        <f t="shared" si="665"/>
        <v>0.53440978568441</v>
      </c>
      <c r="AF384">
        <f t="shared" si="666"/>
        <v>0.817758730198278</v>
      </c>
      <c r="AG384">
        <f t="shared" si="667"/>
        <v>0.123186179958293</v>
      </c>
      <c r="AH384">
        <f t="shared" si="668"/>
        <v>0.49178489861366</v>
      </c>
    </row>
    <row r="385" spans="1:34">
      <c r="A385" s="1" t="s">
        <v>231</v>
      </c>
      <c r="B385" s="1">
        <v>2014</v>
      </c>
      <c r="C385" s="1">
        <v>594.8706</v>
      </c>
      <c r="D385">
        <v>140026</v>
      </c>
      <c r="E385">
        <v>94304</v>
      </c>
      <c r="F385">
        <v>1217.28489298246</v>
      </c>
      <c r="G385">
        <v>81558.9649122807</v>
      </c>
      <c r="H385">
        <v>71303.1052631579</v>
      </c>
      <c r="I385">
        <f t="shared" si="566"/>
        <v>0.488686422898516</v>
      </c>
      <c r="J385">
        <f t="shared" si="652"/>
        <v>1.71686828235992</v>
      </c>
      <c r="K385">
        <f t="shared" si="653"/>
        <v>1.32257914507304</v>
      </c>
      <c r="L385">
        <f t="shared" si="654"/>
        <v>1.17604461677716</v>
      </c>
      <c r="M385" s="2">
        <v>386.7</v>
      </c>
      <c r="N385">
        <f t="shared" si="655"/>
        <v>1.53832583397983</v>
      </c>
      <c r="O385">
        <f t="shared" si="656"/>
        <v>362.104990949056</v>
      </c>
      <c r="P385">
        <f t="shared" si="657"/>
        <v>243.868632014482</v>
      </c>
      <c r="Q385">
        <v>2.04139047146826</v>
      </c>
      <c r="R385">
        <v>177.27208249297</v>
      </c>
      <c r="S385">
        <v>138.902953934055</v>
      </c>
      <c r="T385">
        <f t="shared" si="658"/>
        <v>0.753567656693035</v>
      </c>
      <c r="U385">
        <f t="shared" si="659"/>
        <v>2.04265096825619</v>
      </c>
      <c r="V385">
        <f t="shared" si="660"/>
        <v>1.7556763561001</v>
      </c>
      <c r="W385">
        <f t="shared" si="661"/>
        <v>1.51729832701644</v>
      </c>
      <c r="X385">
        <v>227.6706</v>
      </c>
      <c r="Y385">
        <f t="shared" si="662"/>
        <v>2.61285646895119</v>
      </c>
      <c r="Z385">
        <f t="shared" si="663"/>
        <v>615.037690417647</v>
      </c>
      <c r="AA385">
        <f t="shared" si="664"/>
        <v>414.21246309361</v>
      </c>
      <c r="AB385">
        <v>3.74912398912536</v>
      </c>
      <c r="AC385">
        <v>424.352999349216</v>
      </c>
      <c r="AD385">
        <v>358.090523000227</v>
      </c>
      <c r="AE385">
        <f t="shared" si="665"/>
        <v>0.696924528644558</v>
      </c>
      <c r="AF385">
        <f t="shared" si="666"/>
        <v>1.44935393731366</v>
      </c>
      <c r="AG385">
        <f t="shared" si="667"/>
        <v>1.15672556654996</v>
      </c>
      <c r="AH385">
        <f t="shared" si="668"/>
        <v>1.10100134416939</v>
      </c>
    </row>
    <row r="386" spans="1:34">
      <c r="A386" s="1" t="s">
        <v>231</v>
      </c>
      <c r="B386" s="1">
        <v>2015</v>
      </c>
      <c r="C386" s="1">
        <v>1332.898</v>
      </c>
      <c r="D386">
        <v>93909</v>
      </c>
      <c r="E386">
        <v>30123</v>
      </c>
      <c r="F386">
        <v>1207.20128596491</v>
      </c>
      <c r="G386">
        <v>69593.4210526316</v>
      </c>
      <c r="H386">
        <v>93071.2456140351</v>
      </c>
      <c r="I386">
        <f t="shared" si="566"/>
        <v>1.10412241562071</v>
      </c>
      <c r="J386">
        <f t="shared" si="652"/>
        <v>1.34939479306498</v>
      </c>
      <c r="K386">
        <f t="shared" si="653"/>
        <v>0.323655279364366</v>
      </c>
      <c r="L386">
        <f t="shared" si="654"/>
        <v>0.925724162683351</v>
      </c>
      <c r="M386" s="2">
        <v>389.07</v>
      </c>
      <c r="N386">
        <f t="shared" si="655"/>
        <v>3.42585652967332</v>
      </c>
      <c r="O386">
        <f t="shared" si="656"/>
        <v>241.36787724574</v>
      </c>
      <c r="P386">
        <f t="shared" si="657"/>
        <v>77.4230858200324</v>
      </c>
      <c r="Q386">
        <v>2.04756505260844</v>
      </c>
      <c r="R386">
        <v>151.355038626027</v>
      </c>
      <c r="S386">
        <v>230.704973155184</v>
      </c>
      <c r="T386">
        <f t="shared" si="658"/>
        <v>1.67313684383754</v>
      </c>
      <c r="U386">
        <f t="shared" si="659"/>
        <v>1.59471319512606</v>
      </c>
      <c r="V386">
        <f t="shared" si="660"/>
        <v>0.335593484445407</v>
      </c>
      <c r="W386">
        <f t="shared" si="661"/>
        <v>1.20114784113634</v>
      </c>
      <c r="X386">
        <v>235.53298</v>
      </c>
      <c r="Y386">
        <f t="shared" si="662"/>
        <v>5.65907160857048</v>
      </c>
      <c r="Z386">
        <f t="shared" si="663"/>
        <v>398.708495090581</v>
      </c>
      <c r="AA386">
        <f t="shared" si="664"/>
        <v>127.892917586318</v>
      </c>
      <c r="AB386">
        <v>3.59418405508056</v>
      </c>
      <c r="AC386">
        <v>361.637788425244</v>
      </c>
      <c r="AD386">
        <v>570.876932663049</v>
      </c>
      <c r="AE386">
        <f t="shared" si="665"/>
        <v>1.57450801679761</v>
      </c>
      <c r="AF386">
        <f t="shared" si="666"/>
        <v>1.10250783477789</v>
      </c>
      <c r="AG386">
        <f t="shared" si="667"/>
        <v>0.22402887604815</v>
      </c>
      <c r="AH386">
        <f t="shared" si="668"/>
        <v>0.967014909207883</v>
      </c>
    </row>
    <row r="387" spans="1:34">
      <c r="A387" s="1" t="s">
        <v>231</v>
      </c>
      <c r="B387" s="1">
        <v>2016</v>
      </c>
      <c r="C387" s="1">
        <v>1384.446</v>
      </c>
      <c r="D387">
        <v>157495</v>
      </c>
      <c r="E387">
        <v>53570</v>
      </c>
      <c r="F387">
        <v>1255.50161403509</v>
      </c>
      <c r="G387">
        <v>39089.0350877193</v>
      </c>
      <c r="H387">
        <v>43726.3333333333</v>
      </c>
      <c r="I387">
        <f t="shared" ref="I387:I450" si="669">C387/F387</f>
        <v>1.1027034808426</v>
      </c>
      <c r="J387">
        <f t="shared" si="652"/>
        <v>4.02913501565253</v>
      </c>
      <c r="K387">
        <f t="shared" si="653"/>
        <v>1.22511987437014</v>
      </c>
      <c r="L387">
        <f t="shared" si="654"/>
        <v>2.11898612362175</v>
      </c>
      <c r="M387" s="2">
        <v>392</v>
      </c>
      <c r="N387">
        <f t="shared" si="655"/>
        <v>3.53175</v>
      </c>
      <c r="O387">
        <f t="shared" si="656"/>
        <v>401.772959183673</v>
      </c>
      <c r="P387">
        <f t="shared" si="657"/>
        <v>136.658163265306</v>
      </c>
      <c r="Q387">
        <v>2.11113558376918</v>
      </c>
      <c r="R387">
        <v>87.6040161472796</v>
      </c>
      <c r="S387">
        <v>90.5528392530271</v>
      </c>
      <c r="T387">
        <f t="shared" si="658"/>
        <v>1.67291481757628</v>
      </c>
      <c r="U387">
        <f t="shared" si="659"/>
        <v>4.58623904306184</v>
      </c>
      <c r="V387">
        <f t="shared" si="660"/>
        <v>1.50915381994207</v>
      </c>
      <c r="W387">
        <f t="shared" si="661"/>
        <v>2.58943589352673</v>
      </c>
      <c r="X387">
        <v>247.01013</v>
      </c>
      <c r="Y387">
        <f t="shared" si="662"/>
        <v>5.60481466893686</v>
      </c>
      <c r="Z387">
        <f t="shared" si="663"/>
        <v>637.605429380568</v>
      </c>
      <c r="AA387">
        <f t="shared" si="664"/>
        <v>216.873696637462</v>
      </c>
      <c r="AB387">
        <v>3.55191905456205</v>
      </c>
      <c r="AC387">
        <v>196.988219727374</v>
      </c>
      <c r="AD387">
        <v>221.459599460646</v>
      </c>
      <c r="AE387">
        <f t="shared" si="665"/>
        <v>1.57796801752509</v>
      </c>
      <c r="AF387">
        <f t="shared" si="666"/>
        <v>3.23676933708521</v>
      </c>
      <c r="AG387">
        <f t="shared" si="667"/>
        <v>0.979292372810424</v>
      </c>
      <c r="AH387">
        <f t="shared" si="668"/>
        <v>1.93134324247357</v>
      </c>
    </row>
    <row r="388" spans="1:34">
      <c r="A388" s="1" t="s">
        <v>231</v>
      </c>
      <c r="B388" s="1">
        <v>2017</v>
      </c>
      <c r="C388" s="1">
        <v>7499.825</v>
      </c>
      <c r="D388">
        <v>72459</v>
      </c>
      <c r="E388">
        <v>36355</v>
      </c>
      <c r="F388">
        <v>2167.51248070176</v>
      </c>
      <c r="G388">
        <v>24510.3859649123</v>
      </c>
      <c r="H388">
        <v>26620.8245614035</v>
      </c>
      <c r="I388">
        <f t="shared" si="669"/>
        <v>3.46010695060535</v>
      </c>
      <c r="J388">
        <f t="shared" si="652"/>
        <v>2.95625699667595</v>
      </c>
      <c r="K388">
        <f t="shared" si="653"/>
        <v>1.36566017766068</v>
      </c>
      <c r="L388">
        <f t="shared" si="654"/>
        <v>2.59400804164733</v>
      </c>
      <c r="M388" s="2">
        <v>394</v>
      </c>
      <c r="N388">
        <f t="shared" si="655"/>
        <v>19.0350888324873</v>
      </c>
      <c r="O388">
        <f t="shared" si="656"/>
        <v>183.906091370558</v>
      </c>
      <c r="P388">
        <f t="shared" si="657"/>
        <v>92.2715736040609</v>
      </c>
      <c r="Q388">
        <v>3.85032885480357</v>
      </c>
      <c r="R388">
        <v>53.7290690195421</v>
      </c>
      <c r="S388">
        <v>53.7571146545848</v>
      </c>
      <c r="T388">
        <f t="shared" si="658"/>
        <v>4.94375663749854</v>
      </c>
      <c r="U388">
        <f t="shared" si="659"/>
        <v>3.42284157768802</v>
      </c>
      <c r="V388">
        <f t="shared" si="660"/>
        <v>1.7164532396679</v>
      </c>
      <c r="W388">
        <f t="shared" si="661"/>
        <v>3.36101715161815</v>
      </c>
      <c r="X388">
        <v>260.114</v>
      </c>
      <c r="Y388">
        <f t="shared" si="662"/>
        <v>28.8328386784256</v>
      </c>
      <c r="Z388">
        <f t="shared" si="663"/>
        <v>278.566320920827</v>
      </c>
      <c r="AA388">
        <f t="shared" si="664"/>
        <v>139.76564121885</v>
      </c>
      <c r="AB388">
        <v>6.88033091006649</v>
      </c>
      <c r="AC388">
        <v>109.787945817379</v>
      </c>
      <c r="AD388">
        <v>122.596740234823</v>
      </c>
      <c r="AE388">
        <f t="shared" si="665"/>
        <v>4.19061801754924</v>
      </c>
      <c r="AF388">
        <f t="shared" si="666"/>
        <v>2.53731244215274</v>
      </c>
      <c r="AG388">
        <f t="shared" si="667"/>
        <v>1.140043698969</v>
      </c>
      <c r="AH388">
        <f t="shared" si="668"/>
        <v>2.62265805289033</v>
      </c>
    </row>
    <row r="389" spans="1:34">
      <c r="A389" s="1" t="s">
        <v>231</v>
      </c>
      <c r="B389" s="1">
        <v>2018</v>
      </c>
      <c r="C389" s="1">
        <v>9108.878</v>
      </c>
      <c r="D389">
        <v>56638</v>
      </c>
      <c r="E389">
        <v>30481</v>
      </c>
      <c r="F389">
        <v>2333.65008421053</v>
      </c>
      <c r="G389">
        <v>18784.3333333333</v>
      </c>
      <c r="H389">
        <v>23460.8070175439</v>
      </c>
      <c r="I389">
        <f t="shared" si="669"/>
        <v>3.9032749860961</v>
      </c>
      <c r="J389">
        <f t="shared" si="652"/>
        <v>3.01517221798307</v>
      </c>
      <c r="K389">
        <f t="shared" si="653"/>
        <v>1.29923066914137</v>
      </c>
      <c r="L389">
        <f t="shared" si="654"/>
        <v>2.73922595774018</v>
      </c>
      <c r="M389" s="2">
        <v>397</v>
      </c>
      <c r="N389">
        <f t="shared" si="655"/>
        <v>22.9442770780856</v>
      </c>
      <c r="O389">
        <f t="shared" si="656"/>
        <v>142.664987405542</v>
      </c>
      <c r="P389">
        <f t="shared" si="657"/>
        <v>76.7783375314861</v>
      </c>
      <c r="Q389">
        <v>4.13949989191831</v>
      </c>
      <c r="R389">
        <v>40.8039000418815</v>
      </c>
      <c r="S389">
        <v>45.646221660073</v>
      </c>
      <c r="T389">
        <f t="shared" si="658"/>
        <v>5.5427654734043</v>
      </c>
      <c r="U389">
        <f t="shared" si="659"/>
        <v>3.49635665363137</v>
      </c>
      <c r="V389">
        <f t="shared" si="660"/>
        <v>1.6820305107234</v>
      </c>
      <c r="W389">
        <f t="shared" si="661"/>
        <v>3.57371754591969</v>
      </c>
      <c r="X389">
        <v>264.052</v>
      </c>
      <c r="Y389">
        <f t="shared" si="662"/>
        <v>34.4965309863209</v>
      </c>
      <c r="Z389">
        <f t="shared" si="663"/>
        <v>214.495629648706</v>
      </c>
      <c r="AA389">
        <f t="shared" si="664"/>
        <v>115.435596018966</v>
      </c>
      <c r="AB389">
        <v>6.99408128608981</v>
      </c>
      <c r="AC389">
        <v>80.5912957990599</v>
      </c>
      <c r="AD389">
        <v>97.1179593190069</v>
      </c>
      <c r="AE389">
        <f t="shared" si="665"/>
        <v>4.93224622009031</v>
      </c>
      <c r="AF389">
        <f t="shared" si="666"/>
        <v>2.66152352461874</v>
      </c>
      <c r="AG389">
        <f t="shared" si="667"/>
        <v>1.18861224873754</v>
      </c>
      <c r="AH389">
        <f t="shared" si="668"/>
        <v>2.9274606644822</v>
      </c>
    </row>
    <row r="390" spans="1:34">
      <c r="A390" s="1" t="s">
        <v>231</v>
      </c>
      <c r="B390" s="1">
        <v>2019</v>
      </c>
      <c r="C390" s="1">
        <v>8534.355</v>
      </c>
      <c r="D390">
        <v>34939</v>
      </c>
      <c r="E390">
        <v>24877</v>
      </c>
      <c r="F390" s="4">
        <v>2428.92643508772</v>
      </c>
      <c r="G390">
        <v>16248.1052631579</v>
      </c>
      <c r="H390">
        <v>21476.7894736842</v>
      </c>
      <c r="I390">
        <f t="shared" si="669"/>
        <v>3.51363255663681</v>
      </c>
      <c r="J390">
        <f t="shared" si="652"/>
        <v>2.15034303594913</v>
      </c>
      <c r="K390">
        <f t="shared" si="653"/>
        <v>1.15832024290605</v>
      </c>
      <c r="L390">
        <f t="shared" si="654"/>
        <v>2.27409861183066</v>
      </c>
      <c r="M390" s="2">
        <v>398</v>
      </c>
      <c r="N390">
        <f t="shared" si="655"/>
        <v>21.4431030150754</v>
      </c>
      <c r="O390">
        <f t="shared" si="656"/>
        <v>87.786432160804</v>
      </c>
      <c r="P390">
        <f t="shared" si="657"/>
        <v>62.5050251256281</v>
      </c>
      <c r="Q390">
        <v>4.25522437737024</v>
      </c>
      <c r="R390">
        <v>33.0439687820845</v>
      </c>
      <c r="S390">
        <v>40.9597406280486</v>
      </c>
      <c r="T390">
        <f t="shared" si="658"/>
        <v>5.03924143909125</v>
      </c>
      <c r="U390">
        <f t="shared" si="659"/>
        <v>2.65665522019254</v>
      </c>
      <c r="V390">
        <f t="shared" si="660"/>
        <v>1.52601125317736</v>
      </c>
      <c r="W390">
        <f t="shared" si="661"/>
        <v>3.07396930415372</v>
      </c>
      <c r="X390">
        <v>245.7</v>
      </c>
      <c r="Y390">
        <f t="shared" si="662"/>
        <v>34.7348595848596</v>
      </c>
      <c r="Z390">
        <f t="shared" si="663"/>
        <v>142.201872201872</v>
      </c>
      <c r="AA390">
        <f t="shared" si="664"/>
        <v>101.249491249491</v>
      </c>
      <c r="AB390">
        <v>7.43170449759887</v>
      </c>
      <c r="AC390">
        <v>70.4923095860377</v>
      </c>
      <c r="AD390">
        <v>89.7284566406211</v>
      </c>
      <c r="AE390">
        <f t="shared" si="665"/>
        <v>4.67387523226767</v>
      </c>
      <c r="AF390">
        <f t="shared" si="666"/>
        <v>2.01726788407055</v>
      </c>
      <c r="AG390">
        <f t="shared" si="667"/>
        <v>1.12839889417706</v>
      </c>
      <c r="AH390">
        <f t="shared" si="668"/>
        <v>2.60651400350509</v>
      </c>
    </row>
    <row r="391" spans="1:24">
      <c r="A391" s="1" t="s">
        <v>231</v>
      </c>
      <c r="B391" s="1">
        <v>2020</v>
      </c>
      <c r="C391" s="1"/>
      <c r="M391" s="2">
        <v>399</v>
      </c>
      <c r="X391" s="7">
        <v>250.811</v>
      </c>
    </row>
    <row r="392" spans="1:34">
      <c r="A392" s="1" t="s">
        <v>235</v>
      </c>
      <c r="B392" s="1">
        <v>2011</v>
      </c>
      <c r="C392" s="1">
        <v>373.7239</v>
      </c>
      <c r="D392">
        <v>81467</v>
      </c>
      <c r="E392">
        <v>23816</v>
      </c>
      <c r="F392">
        <v>1075.78372192982</v>
      </c>
      <c r="G392">
        <v>97228.8771929825</v>
      </c>
      <c r="H392">
        <v>71289.701754386</v>
      </c>
      <c r="I392">
        <f t="shared" si="669"/>
        <v>0.347396872049323</v>
      </c>
      <c r="J392">
        <f t="shared" ref="J392:J400" si="670">D392/G392</f>
        <v>0.837888931271953</v>
      </c>
      <c r="K392">
        <f t="shared" ref="K392:K400" si="671">E392/H392</f>
        <v>0.334073497488503</v>
      </c>
      <c r="L392">
        <f t="shared" ref="L392:L400" si="672">AVERAGE(I392:K392)</f>
        <v>0.506453100269926</v>
      </c>
      <c r="M392" s="2">
        <v>966.5</v>
      </c>
      <c r="N392">
        <f t="shared" ref="N392:N400" si="673">C392/$M392</f>
        <v>0.386677599586136</v>
      </c>
      <c r="O392">
        <f t="shared" ref="O392:O400" si="674">D392/$M392</f>
        <v>84.2907397827212</v>
      </c>
      <c r="P392">
        <f t="shared" ref="P392:P400" si="675">E392/$M392</f>
        <v>24.6414899120538</v>
      </c>
      <c r="Q392">
        <v>1.86188110077612</v>
      </c>
      <c r="R392">
        <v>211.870055386791</v>
      </c>
      <c r="S392">
        <v>160.820245361298</v>
      </c>
      <c r="T392">
        <f t="shared" ref="T392:T400" si="676">N392/Q392</f>
        <v>0.207681145388365</v>
      </c>
      <c r="U392">
        <f t="shared" ref="U392:U400" si="677">O392/R392</f>
        <v>0.397841684747944</v>
      </c>
      <c r="V392">
        <f t="shared" ref="V392:V400" si="678">P392/S392</f>
        <v>0.153223804979866</v>
      </c>
      <c r="W392">
        <f t="shared" ref="W392:W400" si="679">AVERAGE(T392:V392)</f>
        <v>0.252915545038725</v>
      </c>
      <c r="X392">
        <v>155.652</v>
      </c>
      <c r="Y392">
        <f t="shared" ref="Y392:Y400" si="680">C392/$X392</f>
        <v>2.40102215198006</v>
      </c>
      <c r="Z392">
        <f t="shared" ref="Z392:Z400" si="681">D392/$X392</f>
        <v>523.391925577571</v>
      </c>
      <c r="AA392">
        <f t="shared" ref="AA392:AA400" si="682">E392/$X392</f>
        <v>153.007992187701</v>
      </c>
      <c r="AB392">
        <v>4.16631478580653</v>
      </c>
      <c r="AC392">
        <v>592.635349194472</v>
      </c>
      <c r="AD392">
        <v>501.680671453495</v>
      </c>
      <c r="AE392">
        <f t="shared" ref="AE392:AE400" si="683">Y392/AB392</f>
        <v>0.576293985312792</v>
      </c>
      <c r="AF392">
        <f t="shared" ref="AF392:AF400" si="684">Z392/AC392</f>
        <v>0.883160152847752</v>
      </c>
      <c r="AG392">
        <f t="shared" ref="AG392:AG400" si="685">AA392/AD392</f>
        <v>0.304990805693985</v>
      </c>
      <c r="AH392">
        <f t="shared" ref="AH392:AH400" si="686">AVERAGE(AE392:AG392)</f>
        <v>0.588148314618176</v>
      </c>
    </row>
    <row r="393" spans="1:34">
      <c r="A393" s="1" t="s">
        <v>235</v>
      </c>
      <c r="B393" s="1">
        <v>2012</v>
      </c>
      <c r="C393" s="1">
        <v>605.7331</v>
      </c>
      <c r="D393">
        <v>77095</v>
      </c>
      <c r="E393">
        <v>22032</v>
      </c>
      <c r="F393">
        <v>1134.46881754386</v>
      </c>
      <c r="G393">
        <v>90106.7894736842</v>
      </c>
      <c r="H393">
        <v>140930.631578947</v>
      </c>
      <c r="I393">
        <f t="shared" si="669"/>
        <v>0.533935433599154</v>
      </c>
      <c r="J393">
        <f t="shared" si="670"/>
        <v>0.855595904041345</v>
      </c>
      <c r="K393">
        <f t="shared" si="671"/>
        <v>0.156332230638291</v>
      </c>
      <c r="L393">
        <f t="shared" si="672"/>
        <v>0.51528785609293</v>
      </c>
      <c r="M393" s="2">
        <v>957.3</v>
      </c>
      <c r="N393">
        <f t="shared" si="673"/>
        <v>0.632751593022041</v>
      </c>
      <c r="O393">
        <f t="shared" si="674"/>
        <v>80.5337929593649</v>
      </c>
      <c r="P393">
        <f t="shared" si="675"/>
        <v>23.0147289251018</v>
      </c>
      <c r="Q393">
        <v>1.9581467365227</v>
      </c>
      <c r="R393">
        <v>195.230062904204</v>
      </c>
      <c r="S393">
        <v>317.051546791206</v>
      </c>
      <c r="T393">
        <f t="shared" si="676"/>
        <v>0.323137986147907</v>
      </c>
      <c r="U393">
        <f t="shared" si="677"/>
        <v>0.41250713010773</v>
      </c>
      <c r="V393">
        <f t="shared" si="678"/>
        <v>0.0725898648280628</v>
      </c>
      <c r="W393">
        <f t="shared" si="679"/>
        <v>0.269411660361233</v>
      </c>
      <c r="X393">
        <v>178.73557</v>
      </c>
      <c r="Y393">
        <f t="shared" si="680"/>
        <v>3.38899022729499</v>
      </c>
      <c r="Z393">
        <f t="shared" si="681"/>
        <v>431.335519840846</v>
      </c>
      <c r="AA393">
        <f t="shared" si="682"/>
        <v>123.265894975466</v>
      </c>
      <c r="AB393">
        <v>4.02494890271734</v>
      </c>
      <c r="AC393">
        <v>496.862341390914</v>
      </c>
      <c r="AD393">
        <v>1027.71691301842</v>
      </c>
      <c r="AE393">
        <f t="shared" si="683"/>
        <v>0.841995838756365</v>
      </c>
      <c r="AF393">
        <f t="shared" si="684"/>
        <v>0.86811876028553</v>
      </c>
      <c r="AG393">
        <f t="shared" si="685"/>
        <v>0.119941487207242</v>
      </c>
      <c r="AH393">
        <f t="shared" si="686"/>
        <v>0.610018695416379</v>
      </c>
    </row>
    <row r="394" spans="1:34">
      <c r="A394" s="1" t="s">
        <v>235</v>
      </c>
      <c r="B394" s="1">
        <v>2013</v>
      </c>
      <c r="C394" s="1">
        <v>677.3466</v>
      </c>
      <c r="D394">
        <v>69621</v>
      </c>
      <c r="E394">
        <v>34661</v>
      </c>
      <c r="F394">
        <v>1211.69344912281</v>
      </c>
      <c r="G394">
        <v>85260.0350877193</v>
      </c>
      <c r="H394">
        <v>108169.385964912</v>
      </c>
      <c r="I394">
        <f t="shared" si="669"/>
        <v>0.559008221502194</v>
      </c>
      <c r="J394">
        <f t="shared" si="670"/>
        <v>0.816572499980452</v>
      </c>
      <c r="K394">
        <f t="shared" si="671"/>
        <v>0.320432622324798</v>
      </c>
      <c r="L394">
        <f t="shared" si="672"/>
        <v>0.565337781269148</v>
      </c>
      <c r="M394" s="2">
        <v>957.5</v>
      </c>
      <c r="N394">
        <f t="shared" si="673"/>
        <v>0.707411592689295</v>
      </c>
      <c r="O394">
        <f t="shared" si="674"/>
        <v>72.711227154047</v>
      </c>
      <c r="P394">
        <f t="shared" si="675"/>
        <v>36.1994778067885</v>
      </c>
      <c r="Q394">
        <v>2.07405146424946</v>
      </c>
      <c r="R394">
        <v>186.233604680522</v>
      </c>
      <c r="S394">
        <v>273.216385782665</v>
      </c>
      <c r="T394">
        <f t="shared" si="676"/>
        <v>0.341077164613796</v>
      </c>
      <c r="U394">
        <f t="shared" si="677"/>
        <v>0.390430219501905</v>
      </c>
      <c r="V394">
        <f t="shared" si="678"/>
        <v>0.132493802313833</v>
      </c>
      <c r="W394">
        <f t="shared" si="679"/>
        <v>0.288000395476511</v>
      </c>
      <c r="X394">
        <v>205.001</v>
      </c>
      <c r="Y394">
        <f t="shared" si="680"/>
        <v>3.30411363847006</v>
      </c>
      <c r="Z394">
        <f t="shared" si="681"/>
        <v>339.612977497671</v>
      </c>
      <c r="AA394">
        <f t="shared" si="682"/>
        <v>169.077224013541</v>
      </c>
      <c r="AB394">
        <v>4.01137838193116</v>
      </c>
      <c r="AC394">
        <v>455.678771077918</v>
      </c>
      <c r="AD394">
        <v>822.501376806412</v>
      </c>
      <c r="AE394">
        <f t="shared" si="683"/>
        <v>0.823685357968995</v>
      </c>
      <c r="AF394">
        <f t="shared" si="684"/>
        <v>0.745290320842266</v>
      </c>
      <c r="AG394">
        <f t="shared" si="685"/>
        <v>0.205564669897612</v>
      </c>
      <c r="AH394">
        <f t="shared" si="686"/>
        <v>0.591513449569624</v>
      </c>
    </row>
    <row r="395" spans="1:34">
      <c r="A395" s="1" t="s">
        <v>235</v>
      </c>
      <c r="B395" s="1">
        <v>2014</v>
      </c>
      <c r="C395" s="1">
        <v>570.2901</v>
      </c>
      <c r="D395">
        <v>68939</v>
      </c>
      <c r="E395">
        <v>55167</v>
      </c>
      <c r="F395">
        <v>1217.28489298246</v>
      </c>
      <c r="G395">
        <v>81558.9649122807</v>
      </c>
      <c r="H395">
        <v>71303.1052631579</v>
      </c>
      <c r="I395">
        <f t="shared" si="669"/>
        <v>0.468493532851409</v>
      </c>
      <c r="J395">
        <f t="shared" si="670"/>
        <v>0.845265754342838</v>
      </c>
      <c r="K395">
        <f t="shared" si="671"/>
        <v>0.773697019174628</v>
      </c>
      <c r="L395">
        <f t="shared" si="672"/>
        <v>0.695818768789625</v>
      </c>
      <c r="M395" s="2">
        <v>990.6</v>
      </c>
      <c r="N395">
        <f t="shared" si="673"/>
        <v>0.575701695941853</v>
      </c>
      <c r="O395">
        <f t="shared" si="674"/>
        <v>69.5931758530184</v>
      </c>
      <c r="P395">
        <f t="shared" si="675"/>
        <v>55.6904906117505</v>
      </c>
      <c r="Q395">
        <v>2.04139047146826</v>
      </c>
      <c r="R395">
        <v>177.27208249297</v>
      </c>
      <c r="S395">
        <v>138.902953934055</v>
      </c>
      <c r="T395">
        <f t="shared" si="676"/>
        <v>0.282014491587091</v>
      </c>
      <c r="U395">
        <f t="shared" si="677"/>
        <v>0.392578317320654</v>
      </c>
      <c r="V395">
        <f t="shared" si="678"/>
        <v>0.400930930800723</v>
      </c>
      <c r="W395">
        <f t="shared" si="679"/>
        <v>0.358507913236156</v>
      </c>
      <c r="X395">
        <v>222.219</v>
      </c>
      <c r="Y395">
        <f t="shared" si="680"/>
        <v>2.5663426619686</v>
      </c>
      <c r="Z395">
        <f t="shared" si="681"/>
        <v>310.229998334976</v>
      </c>
      <c r="AA395">
        <f t="shared" si="682"/>
        <v>248.255099698946</v>
      </c>
      <c r="AB395">
        <v>3.74912398912536</v>
      </c>
      <c r="AC395">
        <v>424.352999349216</v>
      </c>
      <c r="AD395">
        <v>358.090523000227</v>
      </c>
      <c r="AE395">
        <f t="shared" si="683"/>
        <v>0.684517948569449</v>
      </c>
      <c r="AF395">
        <f t="shared" si="684"/>
        <v>0.731065878668802</v>
      </c>
      <c r="AG395">
        <f t="shared" si="685"/>
        <v>0.69327469942227</v>
      </c>
      <c r="AH395">
        <f t="shared" si="686"/>
        <v>0.702952842220174</v>
      </c>
    </row>
    <row r="396" spans="1:34">
      <c r="A396" s="1" t="s">
        <v>235</v>
      </c>
      <c r="B396" s="1">
        <v>2015</v>
      </c>
      <c r="C396" s="1">
        <v>585.7527</v>
      </c>
      <c r="D396">
        <v>64581</v>
      </c>
      <c r="E396">
        <v>52047</v>
      </c>
      <c r="F396">
        <v>1207.20128596491</v>
      </c>
      <c r="G396">
        <v>69593.4210526316</v>
      </c>
      <c r="H396">
        <v>93071.2456140351</v>
      </c>
      <c r="I396">
        <f t="shared" si="669"/>
        <v>0.485215437400574</v>
      </c>
      <c r="J396">
        <f t="shared" si="670"/>
        <v>0.927975648030856</v>
      </c>
      <c r="K396">
        <f t="shared" si="671"/>
        <v>0.559216755471803</v>
      </c>
      <c r="L396">
        <f t="shared" si="672"/>
        <v>0.657469280301078</v>
      </c>
      <c r="M396" s="2">
        <v>1003.06</v>
      </c>
      <c r="N396">
        <f t="shared" si="673"/>
        <v>0.583965764759835</v>
      </c>
      <c r="O396">
        <f t="shared" si="674"/>
        <v>64.383985005882</v>
      </c>
      <c r="P396">
        <f t="shared" si="675"/>
        <v>51.8882220405559</v>
      </c>
      <c r="Q396">
        <v>2.04756505260844</v>
      </c>
      <c r="R396">
        <v>151.355038626027</v>
      </c>
      <c r="S396">
        <v>230.704973155184</v>
      </c>
      <c r="T396">
        <f t="shared" si="676"/>
        <v>0.285200103418403</v>
      </c>
      <c r="U396">
        <f t="shared" si="677"/>
        <v>0.425383823296191</v>
      </c>
      <c r="V396">
        <f t="shared" si="678"/>
        <v>0.22491158873135</v>
      </c>
      <c r="W396">
        <f t="shared" si="679"/>
        <v>0.311831838481981</v>
      </c>
      <c r="X396">
        <v>240.096</v>
      </c>
      <c r="Y396">
        <f t="shared" si="680"/>
        <v>2.43966038584566</v>
      </c>
      <c r="Z396">
        <f t="shared" si="681"/>
        <v>268.979908036785</v>
      </c>
      <c r="AA396">
        <f t="shared" si="682"/>
        <v>216.775789684126</v>
      </c>
      <c r="AB396">
        <v>3.59418405508056</v>
      </c>
      <c r="AC396">
        <v>361.637788425244</v>
      </c>
      <c r="AD396">
        <v>570.876932663049</v>
      </c>
      <c r="AE396">
        <f t="shared" si="683"/>
        <v>0.678780036986998</v>
      </c>
      <c r="AF396">
        <f t="shared" si="684"/>
        <v>0.743782637340144</v>
      </c>
      <c r="AG396">
        <f t="shared" si="685"/>
        <v>0.379724205483136</v>
      </c>
      <c r="AH396">
        <f t="shared" si="686"/>
        <v>0.600762293270093</v>
      </c>
    </row>
    <row r="397" spans="1:34">
      <c r="A397" s="1" t="s">
        <v>235</v>
      </c>
      <c r="B397" s="1">
        <v>2016</v>
      </c>
      <c r="C397" s="1">
        <v>625.2449</v>
      </c>
      <c r="D397">
        <v>43263</v>
      </c>
      <c r="E397">
        <v>24063</v>
      </c>
      <c r="F397">
        <v>1255.50161403509</v>
      </c>
      <c r="G397">
        <v>39089.0350877193</v>
      </c>
      <c r="H397">
        <v>43726.3333333333</v>
      </c>
      <c r="I397">
        <f t="shared" si="669"/>
        <v>0.498004059103126</v>
      </c>
      <c r="J397">
        <f t="shared" si="670"/>
        <v>1.10678096563177</v>
      </c>
      <c r="K397">
        <f t="shared" si="671"/>
        <v>0.550309119599936</v>
      </c>
      <c r="L397">
        <f t="shared" si="672"/>
        <v>0.718364714778276</v>
      </c>
      <c r="M397" s="2">
        <v>1015</v>
      </c>
      <c r="N397">
        <f t="shared" si="673"/>
        <v>0.616004827586207</v>
      </c>
      <c r="O397">
        <f t="shared" si="674"/>
        <v>42.623645320197</v>
      </c>
      <c r="P397">
        <f t="shared" si="675"/>
        <v>23.7073891625616</v>
      </c>
      <c r="Q397">
        <v>2.11113558376918</v>
      </c>
      <c r="R397">
        <v>87.6040161472796</v>
      </c>
      <c r="S397">
        <v>90.5528392530271</v>
      </c>
      <c r="T397">
        <f t="shared" si="676"/>
        <v>0.291788377933739</v>
      </c>
      <c r="U397">
        <f t="shared" si="677"/>
        <v>0.486548987075414</v>
      </c>
      <c r="V397">
        <f t="shared" si="678"/>
        <v>0.261807242689732</v>
      </c>
      <c r="W397">
        <f t="shared" si="679"/>
        <v>0.346714869232962</v>
      </c>
      <c r="X397">
        <v>256.024</v>
      </c>
      <c r="Y397">
        <f t="shared" si="680"/>
        <v>2.44213394056807</v>
      </c>
      <c r="Z397">
        <f t="shared" si="681"/>
        <v>168.980251851389</v>
      </c>
      <c r="AA397">
        <f t="shared" si="682"/>
        <v>93.987282442271</v>
      </c>
      <c r="AB397">
        <v>3.55191905456205</v>
      </c>
      <c r="AC397">
        <v>196.988219727374</v>
      </c>
      <c r="AD397">
        <v>221.459599460646</v>
      </c>
      <c r="AE397">
        <f t="shared" si="683"/>
        <v>0.687553376936172</v>
      </c>
      <c r="AF397">
        <f t="shared" si="684"/>
        <v>0.857819072050363</v>
      </c>
      <c r="AG397">
        <f t="shared" si="685"/>
        <v>0.424399225281598</v>
      </c>
      <c r="AH397">
        <f t="shared" si="686"/>
        <v>0.656590558089378</v>
      </c>
    </row>
    <row r="398" spans="1:34">
      <c r="A398" s="1" t="s">
        <v>235</v>
      </c>
      <c r="B398" s="1">
        <v>2017</v>
      </c>
      <c r="C398" s="1">
        <v>1496.61</v>
      </c>
      <c r="D398">
        <v>27678</v>
      </c>
      <c r="E398">
        <v>17718</v>
      </c>
      <c r="F398">
        <v>2167.51248070176</v>
      </c>
      <c r="G398">
        <v>24510.3859649123</v>
      </c>
      <c r="H398">
        <v>26620.8245614035</v>
      </c>
      <c r="I398">
        <f t="shared" si="669"/>
        <v>0.690473532828497</v>
      </c>
      <c r="J398">
        <f t="shared" si="670"/>
        <v>1.12923558362656</v>
      </c>
      <c r="K398">
        <f t="shared" si="671"/>
        <v>0.665569165941187</v>
      </c>
      <c r="L398">
        <f t="shared" si="672"/>
        <v>0.828426094132082</v>
      </c>
      <c r="M398" s="2">
        <v>1019</v>
      </c>
      <c r="N398">
        <f t="shared" si="673"/>
        <v>1.46870461236506</v>
      </c>
      <c r="O398">
        <f t="shared" si="674"/>
        <v>27.161923454367</v>
      </c>
      <c r="P398">
        <f t="shared" si="675"/>
        <v>17.387634936212</v>
      </c>
      <c r="Q398">
        <v>3.85032885480357</v>
      </c>
      <c r="R398">
        <v>53.7290690195421</v>
      </c>
      <c r="S398">
        <v>53.7571146545848</v>
      </c>
      <c r="T398">
        <f t="shared" si="676"/>
        <v>0.381449135320674</v>
      </c>
      <c r="U398">
        <f t="shared" si="677"/>
        <v>0.505534972967572</v>
      </c>
      <c r="V398">
        <f t="shared" si="678"/>
        <v>0.323448069114867</v>
      </c>
      <c r="W398">
        <f t="shared" si="679"/>
        <v>0.403477392467704</v>
      </c>
      <c r="X398">
        <v>282.581</v>
      </c>
      <c r="Y398">
        <f t="shared" si="680"/>
        <v>5.29621595224024</v>
      </c>
      <c r="Z398">
        <f t="shared" si="681"/>
        <v>97.947137280992</v>
      </c>
      <c r="AA398">
        <f t="shared" si="682"/>
        <v>62.7006061978689</v>
      </c>
      <c r="AB398">
        <v>6.88033091006649</v>
      </c>
      <c r="AC398">
        <v>109.787945817379</v>
      </c>
      <c r="AD398">
        <v>122.596740234823</v>
      </c>
      <c r="AE398">
        <f t="shared" si="683"/>
        <v>0.769761806731046</v>
      </c>
      <c r="AF398">
        <f t="shared" si="684"/>
        <v>0.892148373409927</v>
      </c>
      <c r="AG398">
        <f t="shared" si="685"/>
        <v>0.511437792536501</v>
      </c>
      <c r="AH398">
        <f t="shared" si="686"/>
        <v>0.724449324225825</v>
      </c>
    </row>
    <row r="399" spans="1:34">
      <c r="A399" s="1" t="s">
        <v>235</v>
      </c>
      <c r="B399" s="1">
        <v>2018</v>
      </c>
      <c r="C399" s="1">
        <v>1710.114</v>
      </c>
      <c r="D399">
        <v>14226</v>
      </c>
      <c r="E399">
        <v>8862</v>
      </c>
      <c r="F399">
        <v>2333.65008421053</v>
      </c>
      <c r="G399">
        <v>18784.3333333333</v>
      </c>
      <c r="H399">
        <v>23460.8070175439</v>
      </c>
      <c r="I399">
        <f t="shared" si="669"/>
        <v>0.73280652123925</v>
      </c>
      <c r="J399">
        <f t="shared" si="670"/>
        <v>0.757333238691818</v>
      </c>
      <c r="K399">
        <f t="shared" si="671"/>
        <v>0.377736366586752</v>
      </c>
      <c r="L399">
        <f t="shared" si="672"/>
        <v>0.62262537550594</v>
      </c>
      <c r="M399" s="2">
        <v>1025</v>
      </c>
      <c r="N399">
        <f t="shared" si="673"/>
        <v>1.66840390243902</v>
      </c>
      <c r="O399">
        <f t="shared" si="674"/>
        <v>13.8790243902439</v>
      </c>
      <c r="P399">
        <f t="shared" si="675"/>
        <v>8.64585365853659</v>
      </c>
      <c r="Q399">
        <v>4.13949989191831</v>
      </c>
      <c r="R399">
        <v>40.8039000418815</v>
      </c>
      <c r="S399">
        <v>45.646221660073</v>
      </c>
      <c r="T399">
        <f t="shared" si="676"/>
        <v>0.40304479913052</v>
      </c>
      <c r="U399">
        <f t="shared" si="677"/>
        <v>0.340139652729233</v>
      </c>
      <c r="V399">
        <f t="shared" si="678"/>
        <v>0.189410061645894</v>
      </c>
      <c r="W399">
        <f t="shared" si="679"/>
        <v>0.310864837835216</v>
      </c>
      <c r="X399">
        <v>307.878</v>
      </c>
      <c r="Y399">
        <f t="shared" si="680"/>
        <v>5.55451834817688</v>
      </c>
      <c r="Z399">
        <f t="shared" si="681"/>
        <v>46.206614308265</v>
      </c>
      <c r="AA399">
        <f t="shared" si="682"/>
        <v>28.7841287782823</v>
      </c>
      <c r="AB399">
        <v>6.99408128608981</v>
      </c>
      <c r="AC399">
        <v>80.5912957990599</v>
      </c>
      <c r="AD399">
        <v>97.1179593190069</v>
      </c>
      <c r="AE399">
        <f t="shared" si="683"/>
        <v>0.794174119655141</v>
      </c>
      <c r="AF399">
        <f t="shared" si="684"/>
        <v>0.573344972929495</v>
      </c>
      <c r="AG399">
        <f t="shared" si="685"/>
        <v>0.296383171352829</v>
      </c>
      <c r="AH399">
        <f t="shared" si="686"/>
        <v>0.554634087979155</v>
      </c>
    </row>
    <row r="400" spans="1:34">
      <c r="A400" s="1" t="s">
        <v>235</v>
      </c>
      <c r="B400" s="1">
        <v>2019</v>
      </c>
      <c r="C400" s="1">
        <v>1822.084</v>
      </c>
      <c r="D400">
        <v>16032</v>
      </c>
      <c r="E400">
        <v>8770</v>
      </c>
      <c r="F400" s="4">
        <v>2428.92643508772</v>
      </c>
      <c r="G400">
        <v>16248.1052631579</v>
      </c>
      <c r="H400">
        <v>21476.7894736842</v>
      </c>
      <c r="I400">
        <f t="shared" si="669"/>
        <v>0.750160224566125</v>
      </c>
      <c r="J400">
        <f t="shared" si="670"/>
        <v>0.986699663766463</v>
      </c>
      <c r="K400">
        <f t="shared" si="671"/>
        <v>0.40834781244869</v>
      </c>
      <c r="L400">
        <f t="shared" si="672"/>
        <v>0.715069233593759</v>
      </c>
      <c r="M400" s="2">
        <v>1026</v>
      </c>
      <c r="N400">
        <f t="shared" si="673"/>
        <v>1.77591033138402</v>
      </c>
      <c r="O400">
        <f t="shared" si="674"/>
        <v>15.625730994152</v>
      </c>
      <c r="P400">
        <f t="shared" si="675"/>
        <v>8.54775828460039</v>
      </c>
      <c r="Q400">
        <v>4.25522437737024</v>
      </c>
      <c r="R400">
        <v>33.0439687820845</v>
      </c>
      <c r="S400">
        <v>40.9597406280486</v>
      </c>
      <c r="T400">
        <f t="shared" si="676"/>
        <v>0.417348222770227</v>
      </c>
      <c r="U400">
        <f t="shared" si="677"/>
        <v>0.472876944570408</v>
      </c>
      <c r="V400">
        <f t="shared" si="678"/>
        <v>0.208686826467524</v>
      </c>
      <c r="W400">
        <f t="shared" si="679"/>
        <v>0.366303997936053</v>
      </c>
      <c r="X400">
        <v>341</v>
      </c>
      <c r="Y400">
        <f t="shared" si="680"/>
        <v>5.34335483870968</v>
      </c>
      <c r="Z400">
        <f t="shared" si="681"/>
        <v>47.0146627565982</v>
      </c>
      <c r="AA400">
        <f t="shared" si="682"/>
        <v>25.7184750733138</v>
      </c>
      <c r="AB400">
        <v>7.43170449759887</v>
      </c>
      <c r="AC400">
        <v>70.4923095860377</v>
      </c>
      <c r="AD400">
        <v>89.7284566406211</v>
      </c>
      <c r="AE400">
        <f t="shared" si="683"/>
        <v>0.71899452412782</v>
      </c>
      <c r="AF400">
        <f t="shared" si="684"/>
        <v>0.66694740224415</v>
      </c>
      <c r="AG400">
        <f t="shared" si="685"/>
        <v>0.286625626208205</v>
      </c>
      <c r="AH400">
        <f t="shared" si="686"/>
        <v>0.557522517526725</v>
      </c>
    </row>
    <row r="401" spans="1:24">
      <c r="A401" s="1" t="s">
        <v>235</v>
      </c>
      <c r="B401" s="1">
        <v>2020</v>
      </c>
      <c r="C401" s="1"/>
      <c r="M401" s="2">
        <v>1027</v>
      </c>
      <c r="X401" s="7">
        <v>348.311</v>
      </c>
    </row>
    <row r="402" spans="1:34">
      <c r="A402" s="1" t="s">
        <v>239</v>
      </c>
      <c r="B402" s="1">
        <v>2011</v>
      </c>
      <c r="C402" s="1">
        <v>2564.26</v>
      </c>
      <c r="D402">
        <v>157997</v>
      </c>
      <c r="E402">
        <v>71567</v>
      </c>
      <c r="F402">
        <v>1075.78372192982</v>
      </c>
      <c r="G402">
        <v>97228.8771929825</v>
      </c>
      <c r="H402">
        <v>71289.701754386</v>
      </c>
      <c r="I402">
        <f t="shared" si="669"/>
        <v>2.38362037622212</v>
      </c>
      <c r="J402">
        <f t="shared" ref="J402:J410" si="687">D402/G402</f>
        <v>1.6250007668648</v>
      </c>
      <c r="K402">
        <f t="shared" ref="K402:K410" si="688">E402/H402</f>
        <v>1.00388973777123</v>
      </c>
      <c r="L402">
        <f t="shared" ref="L402:L410" si="689">AVERAGE(I402:K402)</f>
        <v>1.67083696028605</v>
      </c>
      <c r="M402" s="2">
        <v>1010.1</v>
      </c>
      <c r="N402">
        <f t="shared" ref="N402:N410" si="690">C402/$M402</f>
        <v>2.53861993861994</v>
      </c>
      <c r="O402">
        <f t="shared" ref="O402:O410" si="691">D402/$M402</f>
        <v>156.417186417186</v>
      </c>
      <c r="P402">
        <f t="shared" ref="P402:P410" si="692">E402/$M402</f>
        <v>70.8514008514009</v>
      </c>
      <c r="Q402">
        <v>1.86188110077612</v>
      </c>
      <c r="R402">
        <v>211.870055386791</v>
      </c>
      <c r="S402">
        <v>160.820245361298</v>
      </c>
      <c r="T402">
        <f t="shared" ref="T402:T410" si="693">N402/Q402</f>
        <v>1.36347049097911</v>
      </c>
      <c r="U402">
        <f t="shared" ref="U402:U410" si="694">O402/R402</f>
        <v>0.738269436573424</v>
      </c>
      <c r="V402">
        <f t="shared" ref="V402:V410" si="695">P402/S402</f>
        <v>0.440562695898308</v>
      </c>
      <c r="W402">
        <f t="shared" ref="W402:W410" si="696">AVERAGE(T402:V402)</f>
        <v>0.847434207816946</v>
      </c>
      <c r="X402">
        <v>497.98455</v>
      </c>
      <c r="Y402">
        <f t="shared" ref="Y402:Y410" si="697">C402/$X402</f>
        <v>5.14927621750514</v>
      </c>
      <c r="Z402">
        <f t="shared" ref="Z402:Z410" si="698">D402/$X402</f>
        <v>317.27289531372</v>
      </c>
      <c r="AA402">
        <f t="shared" ref="AA402:AA410" si="699">E402/$X402</f>
        <v>143.713293916448</v>
      </c>
      <c r="AB402">
        <v>4.16631478580653</v>
      </c>
      <c r="AC402">
        <v>592.635349194472</v>
      </c>
      <c r="AD402">
        <v>501.680671453495</v>
      </c>
      <c r="AE402">
        <f t="shared" ref="AE402:AE410" si="700">Y402/AB402</f>
        <v>1.23593066828442</v>
      </c>
      <c r="AF402">
        <f t="shared" ref="AF402:AF410" si="701">Z402/AC402</f>
        <v>0.535359383717099</v>
      </c>
      <c r="AG402">
        <f t="shared" ref="AG402:AG410" si="702">AA402/AD402</f>
        <v>0.286463685156684</v>
      </c>
      <c r="AH402">
        <f t="shared" ref="AH402:AH410" si="703">AVERAGE(AE402:AG402)</f>
        <v>0.685917912386069</v>
      </c>
    </row>
    <row r="403" spans="1:34">
      <c r="A403" s="1" t="s">
        <v>239</v>
      </c>
      <c r="B403" s="1">
        <v>2012</v>
      </c>
      <c r="C403" s="1">
        <v>2767.157</v>
      </c>
      <c r="D403">
        <v>141246</v>
      </c>
      <c r="E403">
        <v>51242</v>
      </c>
      <c r="F403">
        <v>1134.46881754386</v>
      </c>
      <c r="G403">
        <v>90106.7894736842</v>
      </c>
      <c r="H403">
        <v>140930.631578947</v>
      </c>
      <c r="I403">
        <f t="shared" si="669"/>
        <v>2.43916532319587</v>
      </c>
      <c r="J403">
        <f t="shared" si="687"/>
        <v>1.56754003582883</v>
      </c>
      <c r="K403">
        <f t="shared" si="688"/>
        <v>0.363597320368886</v>
      </c>
      <c r="L403">
        <f t="shared" si="689"/>
        <v>1.45676755979786</v>
      </c>
      <c r="M403" s="2">
        <v>1072.5</v>
      </c>
      <c r="N403">
        <f t="shared" si="690"/>
        <v>2.58009976689977</v>
      </c>
      <c r="O403">
        <f t="shared" si="691"/>
        <v>131.697902097902</v>
      </c>
      <c r="P403">
        <f t="shared" si="692"/>
        <v>47.7780885780886</v>
      </c>
      <c r="Q403">
        <v>1.9581467365227</v>
      </c>
      <c r="R403">
        <v>195.230062904204</v>
      </c>
      <c r="S403">
        <v>317.051546791206</v>
      </c>
      <c r="T403">
        <f t="shared" si="693"/>
        <v>1.31762330104103</v>
      </c>
      <c r="U403">
        <f t="shared" si="694"/>
        <v>0.67457798322036</v>
      </c>
      <c r="V403">
        <f t="shared" si="695"/>
        <v>0.150695018086611</v>
      </c>
      <c r="W403">
        <f t="shared" si="696"/>
        <v>0.714298767449335</v>
      </c>
      <c r="X403">
        <v>554.97869</v>
      </c>
      <c r="Y403">
        <f t="shared" si="697"/>
        <v>4.98605991520143</v>
      </c>
      <c r="Z403">
        <f t="shared" si="698"/>
        <v>254.507069451622</v>
      </c>
      <c r="AA403">
        <f t="shared" si="699"/>
        <v>92.3314731237698</v>
      </c>
      <c r="AB403">
        <v>4.02494890271734</v>
      </c>
      <c r="AC403">
        <v>496.862341390914</v>
      </c>
      <c r="AD403">
        <v>1027.71691301842</v>
      </c>
      <c r="AE403">
        <f t="shared" si="700"/>
        <v>1.2387883761295</v>
      </c>
      <c r="AF403">
        <f t="shared" si="701"/>
        <v>0.5122285354514</v>
      </c>
      <c r="AG403">
        <f t="shared" si="702"/>
        <v>0.0898413482878185</v>
      </c>
      <c r="AH403">
        <f t="shared" si="703"/>
        <v>0.61361941995624</v>
      </c>
    </row>
    <row r="404" spans="1:34">
      <c r="A404" s="1" t="s">
        <v>239</v>
      </c>
      <c r="B404" s="1">
        <v>2013</v>
      </c>
      <c r="C404" s="1">
        <v>2962.253</v>
      </c>
      <c r="D404">
        <v>106123</v>
      </c>
      <c r="E404">
        <v>33823</v>
      </c>
      <c r="F404">
        <v>1211.69344912281</v>
      </c>
      <c r="G404">
        <v>85260.0350877193</v>
      </c>
      <c r="H404">
        <v>108169.385964912</v>
      </c>
      <c r="I404">
        <f t="shared" si="669"/>
        <v>2.44472147814655</v>
      </c>
      <c r="J404">
        <f t="shared" si="687"/>
        <v>1.24469805684241</v>
      </c>
      <c r="K404">
        <f t="shared" si="688"/>
        <v>0.312685513542357</v>
      </c>
      <c r="L404">
        <f t="shared" si="689"/>
        <v>1.33403501617711</v>
      </c>
      <c r="M404" s="2">
        <v>919.1</v>
      </c>
      <c r="N404">
        <f t="shared" si="690"/>
        <v>3.22299314546839</v>
      </c>
      <c r="O404">
        <f t="shared" si="691"/>
        <v>115.464040909585</v>
      </c>
      <c r="P404">
        <f t="shared" si="692"/>
        <v>36.8001305625068</v>
      </c>
      <c r="Q404">
        <v>2.07405146424946</v>
      </c>
      <c r="R404">
        <v>186.233604680522</v>
      </c>
      <c r="S404">
        <v>273.216385782665</v>
      </c>
      <c r="T404">
        <f t="shared" si="693"/>
        <v>1.55396006368372</v>
      </c>
      <c r="U404">
        <f t="shared" si="694"/>
        <v>0.619995736578588</v>
      </c>
      <c r="V404">
        <f t="shared" si="695"/>
        <v>0.134692253018017</v>
      </c>
      <c r="W404">
        <f t="shared" si="696"/>
        <v>0.769549351093441</v>
      </c>
      <c r="X404">
        <v>620.19</v>
      </c>
      <c r="Y404">
        <f t="shared" si="697"/>
        <v>4.77636369499669</v>
      </c>
      <c r="Z404">
        <f t="shared" si="698"/>
        <v>171.113690965672</v>
      </c>
      <c r="AA404">
        <f t="shared" si="699"/>
        <v>54.5365130040794</v>
      </c>
      <c r="AB404">
        <v>4.01137838193116</v>
      </c>
      <c r="AC404">
        <v>455.678771077918</v>
      </c>
      <c r="AD404">
        <v>822.501376806412</v>
      </c>
      <c r="AE404">
        <f t="shared" si="700"/>
        <v>1.19070385294774</v>
      </c>
      <c r="AF404">
        <f t="shared" si="701"/>
        <v>0.375513852797879</v>
      </c>
      <c r="AG404">
        <f t="shared" si="702"/>
        <v>0.0663056798954336</v>
      </c>
      <c r="AH404">
        <f t="shared" si="703"/>
        <v>0.54417446188035</v>
      </c>
    </row>
    <row r="405" spans="1:34">
      <c r="A405" s="1" t="s">
        <v>239</v>
      </c>
      <c r="B405" s="1">
        <v>2014</v>
      </c>
      <c r="C405" s="1">
        <v>2954.682</v>
      </c>
      <c r="D405">
        <v>120909</v>
      </c>
      <c r="E405">
        <v>70053</v>
      </c>
      <c r="F405">
        <v>1217.28489298246</v>
      </c>
      <c r="G405">
        <v>81558.9649122807</v>
      </c>
      <c r="H405">
        <v>71303.1052631579</v>
      </c>
      <c r="I405">
        <f t="shared" si="669"/>
        <v>2.4272723805524</v>
      </c>
      <c r="J405">
        <f t="shared" si="687"/>
        <v>1.48247344887275</v>
      </c>
      <c r="K405">
        <f t="shared" si="688"/>
        <v>0.982467730422902</v>
      </c>
      <c r="L405">
        <f t="shared" si="689"/>
        <v>1.63073785328268</v>
      </c>
      <c r="M405" s="2">
        <v>937.8</v>
      </c>
      <c r="N405">
        <f t="shared" si="690"/>
        <v>3.15065259117083</v>
      </c>
      <c r="O405">
        <f t="shared" si="691"/>
        <v>128.928342930262</v>
      </c>
      <c r="P405">
        <f t="shared" si="692"/>
        <v>74.6992962252079</v>
      </c>
      <c r="Q405">
        <v>2.04139047146826</v>
      </c>
      <c r="R405">
        <v>177.27208249297</v>
      </c>
      <c r="S405">
        <v>138.902953934055</v>
      </c>
      <c r="T405">
        <f t="shared" si="693"/>
        <v>1.54338556743861</v>
      </c>
      <c r="U405">
        <f t="shared" si="694"/>
        <v>0.727290733640336</v>
      </c>
      <c r="V405">
        <f t="shared" si="695"/>
        <v>0.537780472693706</v>
      </c>
      <c r="W405">
        <f t="shared" si="696"/>
        <v>0.936152257924219</v>
      </c>
      <c r="X405">
        <v>677.6989</v>
      </c>
      <c r="Y405">
        <f t="shared" si="697"/>
        <v>4.35987427454877</v>
      </c>
      <c r="Z405">
        <f t="shared" si="698"/>
        <v>178.411090825144</v>
      </c>
      <c r="AA405">
        <f t="shared" si="699"/>
        <v>103.368915015208</v>
      </c>
      <c r="AB405">
        <v>3.74912398912536</v>
      </c>
      <c r="AC405">
        <v>424.352999349216</v>
      </c>
      <c r="AD405">
        <v>358.090523000227</v>
      </c>
      <c r="AE405">
        <f t="shared" si="700"/>
        <v>1.16290479781275</v>
      </c>
      <c r="AF405">
        <f t="shared" si="701"/>
        <v>0.42043084672137</v>
      </c>
      <c r="AG405">
        <f t="shared" si="702"/>
        <v>0.288666994449174</v>
      </c>
      <c r="AH405">
        <f t="shared" si="703"/>
        <v>0.6240008796611</v>
      </c>
    </row>
    <row r="406" spans="1:34">
      <c r="A406" s="1" t="s">
        <v>239</v>
      </c>
      <c r="B406" s="1">
        <v>2015</v>
      </c>
      <c r="C406" s="1">
        <v>2843.036</v>
      </c>
      <c r="D406">
        <v>106498</v>
      </c>
      <c r="E406">
        <v>71794</v>
      </c>
      <c r="F406">
        <v>1207.20128596491</v>
      </c>
      <c r="G406">
        <v>69593.4210526316</v>
      </c>
      <c r="H406">
        <v>93071.2456140351</v>
      </c>
      <c r="I406">
        <f t="shared" si="669"/>
        <v>2.35506376033022</v>
      </c>
      <c r="J406">
        <f t="shared" si="687"/>
        <v>1.53028832882721</v>
      </c>
      <c r="K406">
        <f t="shared" si="688"/>
        <v>0.771387548606887</v>
      </c>
      <c r="L406">
        <f t="shared" si="689"/>
        <v>1.55224654592144</v>
      </c>
      <c r="M406" s="2">
        <v>810.49</v>
      </c>
      <c r="N406">
        <f t="shared" si="690"/>
        <v>3.50779898579871</v>
      </c>
      <c r="O406">
        <f t="shared" si="691"/>
        <v>131.399523744895</v>
      </c>
      <c r="P406">
        <f t="shared" si="692"/>
        <v>88.5809818751619</v>
      </c>
      <c r="Q406">
        <v>2.04756505260844</v>
      </c>
      <c r="R406">
        <v>151.355038626027</v>
      </c>
      <c r="S406">
        <v>230.704973155184</v>
      </c>
      <c r="T406">
        <f t="shared" si="693"/>
        <v>1.71315630794248</v>
      </c>
      <c r="U406">
        <f t="shared" si="694"/>
        <v>0.868154274464304</v>
      </c>
      <c r="V406">
        <f t="shared" si="695"/>
        <v>0.383957834387808</v>
      </c>
      <c r="W406">
        <f t="shared" si="696"/>
        <v>0.988422805598196</v>
      </c>
      <c r="X406">
        <v>731.1521</v>
      </c>
      <c r="Y406">
        <f t="shared" si="697"/>
        <v>3.88843306338038</v>
      </c>
      <c r="Z406">
        <f t="shared" si="698"/>
        <v>145.657791313189</v>
      </c>
      <c r="AA406">
        <f t="shared" si="699"/>
        <v>98.1929751689149</v>
      </c>
      <c r="AB406">
        <v>3.59418405508056</v>
      </c>
      <c r="AC406">
        <v>361.637788425244</v>
      </c>
      <c r="AD406">
        <v>570.876932663049</v>
      </c>
      <c r="AE406">
        <f t="shared" si="700"/>
        <v>1.08186809684492</v>
      </c>
      <c r="AF406">
        <f t="shared" si="701"/>
        <v>0.402772597264953</v>
      </c>
      <c r="AG406">
        <f t="shared" si="702"/>
        <v>0.172003753437471</v>
      </c>
      <c r="AH406">
        <f t="shared" si="703"/>
        <v>0.552214815849116</v>
      </c>
    </row>
    <row r="407" spans="1:34">
      <c r="A407" s="1" t="s">
        <v>239</v>
      </c>
      <c r="B407" s="1">
        <v>2016</v>
      </c>
      <c r="C407" s="1">
        <v>2686.859</v>
      </c>
      <c r="D407">
        <v>34898</v>
      </c>
      <c r="E407">
        <v>28977</v>
      </c>
      <c r="F407">
        <v>1255.50161403509</v>
      </c>
      <c r="G407">
        <v>39089.0350877193</v>
      </c>
      <c r="H407">
        <v>43726.3333333333</v>
      </c>
      <c r="I407">
        <f t="shared" si="669"/>
        <v>2.14006813688167</v>
      </c>
      <c r="J407">
        <f t="shared" si="687"/>
        <v>0.892782334526441</v>
      </c>
      <c r="K407">
        <f t="shared" si="688"/>
        <v>0.662689912257297</v>
      </c>
      <c r="L407">
        <f t="shared" si="689"/>
        <v>1.23184679455514</v>
      </c>
      <c r="M407" s="2">
        <v>827</v>
      </c>
      <c r="N407">
        <f t="shared" si="690"/>
        <v>3.24892261185006</v>
      </c>
      <c r="O407">
        <f t="shared" si="691"/>
        <v>42.1983071342201</v>
      </c>
      <c r="P407">
        <f t="shared" si="692"/>
        <v>35.0386940749698</v>
      </c>
      <c r="Q407">
        <v>2.11113558376918</v>
      </c>
      <c r="R407">
        <v>87.6040161472796</v>
      </c>
      <c r="S407">
        <v>90.5528392530271</v>
      </c>
      <c r="T407">
        <f t="shared" si="693"/>
        <v>1.53894550251931</v>
      </c>
      <c r="U407">
        <f t="shared" si="694"/>
        <v>0.481693750926629</v>
      </c>
      <c r="V407">
        <f t="shared" si="695"/>
        <v>0.386941970721238</v>
      </c>
      <c r="W407">
        <f t="shared" si="696"/>
        <v>0.802527074722393</v>
      </c>
      <c r="X407">
        <v>811.396662</v>
      </c>
      <c r="Y407">
        <f t="shared" si="697"/>
        <v>3.31140011517573</v>
      </c>
      <c r="Z407">
        <f t="shared" si="698"/>
        <v>43.0097899515391</v>
      </c>
      <c r="AA407">
        <f t="shared" si="699"/>
        <v>35.7124959431987</v>
      </c>
      <c r="AB407">
        <v>3.55191905456205</v>
      </c>
      <c r="AC407">
        <v>196.988219727374</v>
      </c>
      <c r="AD407">
        <v>221.459599460646</v>
      </c>
      <c r="AE407">
        <f t="shared" si="700"/>
        <v>0.932284791491122</v>
      </c>
      <c r="AF407">
        <f t="shared" si="701"/>
        <v>0.218336863042183</v>
      </c>
      <c r="AG407">
        <f t="shared" si="702"/>
        <v>0.161259642978561</v>
      </c>
      <c r="AH407">
        <f t="shared" si="703"/>
        <v>0.437293765837289</v>
      </c>
    </row>
    <row r="408" spans="1:34">
      <c r="A408" s="1" t="s">
        <v>239</v>
      </c>
      <c r="B408" s="1">
        <v>2017</v>
      </c>
      <c r="C408" s="1">
        <v>3722.185</v>
      </c>
      <c r="D408">
        <v>24546</v>
      </c>
      <c r="E408">
        <v>16890</v>
      </c>
      <c r="F408">
        <v>2167.51248070176</v>
      </c>
      <c r="G408">
        <v>24510.3859649123</v>
      </c>
      <c r="H408">
        <v>26620.8245614035</v>
      </c>
      <c r="I408">
        <f t="shared" si="669"/>
        <v>1.71726116141897</v>
      </c>
      <c r="J408">
        <f t="shared" si="687"/>
        <v>1.00145301812622</v>
      </c>
      <c r="K408">
        <f t="shared" si="688"/>
        <v>0.63446569662189</v>
      </c>
      <c r="L408">
        <f t="shared" si="689"/>
        <v>1.11772662538903</v>
      </c>
      <c r="M408" s="2">
        <v>842</v>
      </c>
      <c r="N408">
        <f t="shared" si="690"/>
        <v>4.42064726840855</v>
      </c>
      <c r="O408">
        <f t="shared" si="691"/>
        <v>29.1520190023753</v>
      </c>
      <c r="P408">
        <f t="shared" si="692"/>
        <v>20.0593824228029</v>
      </c>
      <c r="Q408">
        <v>3.85032885480357</v>
      </c>
      <c r="R408">
        <v>53.7290690195421</v>
      </c>
      <c r="S408">
        <v>53.7571146545848</v>
      </c>
      <c r="T408">
        <f t="shared" si="693"/>
        <v>1.14812200077234</v>
      </c>
      <c r="U408">
        <f t="shared" si="694"/>
        <v>0.542574430086854</v>
      </c>
      <c r="V408">
        <f t="shared" si="695"/>
        <v>0.37314842047781</v>
      </c>
      <c r="W408">
        <f t="shared" si="696"/>
        <v>0.687948283779001</v>
      </c>
      <c r="X408">
        <v>919.378</v>
      </c>
      <c r="Y408">
        <f t="shared" si="697"/>
        <v>4.04859046007192</v>
      </c>
      <c r="Z408">
        <f t="shared" si="698"/>
        <v>26.6984852802656</v>
      </c>
      <c r="AA408">
        <f t="shared" si="699"/>
        <v>18.3711161241622</v>
      </c>
      <c r="AB408">
        <v>6.88033091006649</v>
      </c>
      <c r="AC408">
        <v>109.787945817379</v>
      </c>
      <c r="AD408">
        <v>122.596740234823</v>
      </c>
      <c r="AE408">
        <f t="shared" si="700"/>
        <v>0.588429613777514</v>
      </c>
      <c r="AF408">
        <f t="shared" si="701"/>
        <v>0.243182300948373</v>
      </c>
      <c r="AG408">
        <f t="shared" si="702"/>
        <v>0.149849955952939</v>
      </c>
      <c r="AH408">
        <f t="shared" si="703"/>
        <v>0.327153956892942</v>
      </c>
    </row>
    <row r="409" spans="1:34">
      <c r="A409" s="1" t="s">
        <v>239</v>
      </c>
      <c r="B409" s="1">
        <v>2018</v>
      </c>
      <c r="C409" s="1">
        <v>3664.834</v>
      </c>
      <c r="D409">
        <v>17701</v>
      </c>
      <c r="E409">
        <v>12915</v>
      </c>
      <c r="F409">
        <v>2333.65008421053</v>
      </c>
      <c r="G409">
        <v>18784.3333333333</v>
      </c>
      <c r="H409">
        <v>23460.8070175439</v>
      </c>
      <c r="I409">
        <f t="shared" si="669"/>
        <v>1.57042995640017</v>
      </c>
      <c r="J409">
        <f t="shared" si="687"/>
        <v>0.94232782638014</v>
      </c>
      <c r="K409">
        <f t="shared" si="688"/>
        <v>0.550492572158419</v>
      </c>
      <c r="L409">
        <f t="shared" si="689"/>
        <v>1.02108345164624</v>
      </c>
      <c r="M409" s="2">
        <v>864</v>
      </c>
      <c r="N409">
        <f t="shared" si="690"/>
        <v>4.24170601851852</v>
      </c>
      <c r="O409">
        <f t="shared" si="691"/>
        <v>20.4872685185185</v>
      </c>
      <c r="P409">
        <f t="shared" si="692"/>
        <v>14.9479166666667</v>
      </c>
      <c r="Q409">
        <v>4.13949989191831</v>
      </c>
      <c r="R409">
        <v>40.8039000418815</v>
      </c>
      <c r="S409">
        <v>45.646221660073</v>
      </c>
      <c r="T409">
        <f t="shared" si="693"/>
        <v>1.02469045277661</v>
      </c>
      <c r="U409">
        <f t="shared" si="694"/>
        <v>0.502090939775125</v>
      </c>
      <c r="V409">
        <f t="shared" si="695"/>
        <v>0.327473252397179</v>
      </c>
      <c r="W409">
        <f t="shared" si="696"/>
        <v>0.618084881649639</v>
      </c>
      <c r="X409">
        <v>1014.33173</v>
      </c>
      <c r="Y409">
        <f t="shared" si="697"/>
        <v>3.61305270416809</v>
      </c>
      <c r="Z409">
        <f t="shared" si="698"/>
        <v>17.4508984353669</v>
      </c>
      <c r="AA409">
        <f t="shared" si="699"/>
        <v>12.7325209475602</v>
      </c>
      <c r="AB409">
        <v>6.99408128608981</v>
      </c>
      <c r="AC409">
        <v>80.5912957990599</v>
      </c>
      <c r="AD409">
        <v>97.1179593190069</v>
      </c>
      <c r="AE409">
        <f t="shared" si="700"/>
        <v>0.516587176553684</v>
      </c>
      <c r="AF409">
        <f t="shared" si="701"/>
        <v>0.216535771789519</v>
      </c>
      <c r="AG409">
        <f t="shared" si="702"/>
        <v>0.131103670596468</v>
      </c>
      <c r="AH409">
        <f t="shared" si="703"/>
        <v>0.288075539646557</v>
      </c>
    </row>
    <row r="410" spans="1:34">
      <c r="A410" s="1" t="s">
        <v>239</v>
      </c>
      <c r="B410" s="1">
        <v>2019</v>
      </c>
      <c r="C410" s="1">
        <v>3115.363</v>
      </c>
      <c r="D410">
        <v>11336</v>
      </c>
      <c r="E410">
        <v>9928</v>
      </c>
      <c r="F410" s="4">
        <v>2428.92643508772</v>
      </c>
      <c r="G410">
        <v>16248.1052631579</v>
      </c>
      <c r="H410">
        <v>21476.7894736842</v>
      </c>
      <c r="I410">
        <f t="shared" si="669"/>
        <v>1.28260903870787</v>
      </c>
      <c r="J410">
        <f t="shared" si="687"/>
        <v>0.697681349080379</v>
      </c>
      <c r="K410">
        <f t="shared" si="688"/>
        <v>0.462266485973842</v>
      </c>
      <c r="L410">
        <f t="shared" si="689"/>
        <v>0.814185624587364</v>
      </c>
      <c r="M410" s="2">
        <v>882</v>
      </c>
      <c r="N410">
        <f t="shared" si="690"/>
        <v>3.53215759637188</v>
      </c>
      <c r="O410">
        <f t="shared" si="691"/>
        <v>12.8526077097506</v>
      </c>
      <c r="P410">
        <f t="shared" si="692"/>
        <v>11.2562358276644</v>
      </c>
      <c r="Q410">
        <v>4.25522437737024</v>
      </c>
      <c r="R410">
        <v>33.0439687820845</v>
      </c>
      <c r="S410">
        <v>40.9597406280486</v>
      </c>
      <c r="T410">
        <f t="shared" si="693"/>
        <v>0.830075522023302</v>
      </c>
      <c r="U410">
        <f t="shared" si="694"/>
        <v>0.388954722554964</v>
      </c>
      <c r="V410">
        <f t="shared" si="695"/>
        <v>0.274812185210868</v>
      </c>
      <c r="W410">
        <f t="shared" si="696"/>
        <v>0.497947476596378</v>
      </c>
      <c r="X410">
        <v>1159.00006</v>
      </c>
      <c r="Y410">
        <f t="shared" si="697"/>
        <v>2.68797483927654</v>
      </c>
      <c r="Z410">
        <f t="shared" si="698"/>
        <v>9.78084505017195</v>
      </c>
      <c r="AA410">
        <f t="shared" si="699"/>
        <v>8.56600473342512</v>
      </c>
      <c r="AB410">
        <v>7.43170449759887</v>
      </c>
      <c r="AC410">
        <v>70.4923095860377</v>
      </c>
      <c r="AD410">
        <v>89.7284566406211</v>
      </c>
      <c r="AE410">
        <f t="shared" si="700"/>
        <v>0.361690220614262</v>
      </c>
      <c r="AF410">
        <f t="shared" si="701"/>
        <v>0.138750526229165</v>
      </c>
      <c r="AG410">
        <f t="shared" si="702"/>
        <v>0.0954658650569856</v>
      </c>
      <c r="AH410">
        <f t="shared" si="703"/>
        <v>0.198635537300138</v>
      </c>
    </row>
    <row r="411" spans="1:24">
      <c r="A411" s="1" t="s">
        <v>239</v>
      </c>
      <c r="B411" s="1">
        <v>2020</v>
      </c>
      <c r="C411" s="1"/>
      <c r="M411" s="2">
        <v>900</v>
      </c>
      <c r="X411" s="7">
        <v>1200.30449881</v>
      </c>
    </row>
    <row r="412" spans="1:34">
      <c r="A412" s="1" t="s">
        <v>244</v>
      </c>
      <c r="B412" s="1">
        <v>2011</v>
      </c>
      <c r="C412" s="1">
        <v>337.9328</v>
      </c>
      <c r="D412">
        <v>46199</v>
      </c>
      <c r="E412">
        <v>26013</v>
      </c>
      <c r="F412">
        <v>1075.78372192982</v>
      </c>
      <c r="G412">
        <v>97228.8771929825</v>
      </c>
      <c r="H412">
        <v>71289.701754386</v>
      </c>
      <c r="I412">
        <f t="shared" si="669"/>
        <v>0.314127080668027</v>
      </c>
      <c r="J412">
        <f t="shared" ref="J412:J420" si="704">D412/G412</f>
        <v>0.475157189240219</v>
      </c>
      <c r="K412">
        <f t="shared" ref="K412:K420" si="705">E412/H412</f>
        <v>0.364891412922759</v>
      </c>
      <c r="L412">
        <f t="shared" ref="L412:L420" si="706">AVERAGE(I412:K412)</f>
        <v>0.384725227610335</v>
      </c>
      <c r="M412" s="2">
        <v>543.4</v>
      </c>
      <c r="N412">
        <f t="shared" ref="N412:N420" si="707">C412/$M412</f>
        <v>0.621885903570114</v>
      </c>
      <c r="O412">
        <f t="shared" ref="O412:O420" si="708">D412/$M412</f>
        <v>85.0184026499816</v>
      </c>
      <c r="P412">
        <f t="shared" ref="P412:P420" si="709">E412/$M412</f>
        <v>47.8708133971292</v>
      </c>
      <c r="Q412">
        <v>1.86188110077612</v>
      </c>
      <c r="R412">
        <v>211.870055386791</v>
      </c>
      <c r="S412">
        <v>160.820245361298</v>
      </c>
      <c r="T412">
        <f t="shared" ref="T412:T420" si="710">N412/Q412</f>
        <v>0.334009461351147</v>
      </c>
      <c r="U412">
        <f t="shared" ref="U412:U420" si="711">O412/R412</f>
        <v>0.401276161913355</v>
      </c>
      <c r="V412">
        <f t="shared" ref="V412:V420" si="712">P412/S412</f>
        <v>0.297666586004659</v>
      </c>
      <c r="W412">
        <f t="shared" ref="W412:W420" si="713">AVERAGE(T412:V412)</f>
        <v>0.344317403089721</v>
      </c>
      <c r="X412">
        <v>107.24197</v>
      </c>
      <c r="Y412">
        <f t="shared" ref="Y412:Y420" si="714">C412/$X412</f>
        <v>3.15112450843639</v>
      </c>
      <c r="Z412">
        <f t="shared" ref="Z412:Z420" si="715">D412/$X412</f>
        <v>430.792160942213</v>
      </c>
      <c r="AA412">
        <f t="shared" ref="AA412:AA420" si="716">E412/$X412</f>
        <v>242.563615718734</v>
      </c>
      <c r="AB412">
        <v>4.16631478580653</v>
      </c>
      <c r="AC412">
        <v>592.635349194472</v>
      </c>
      <c r="AD412">
        <v>501.680671453495</v>
      </c>
      <c r="AE412">
        <f t="shared" ref="AE412:AE420" si="717">Y412/AB412</f>
        <v>0.756333755474116</v>
      </c>
      <c r="AF412">
        <f t="shared" ref="AF412:AF420" si="718">Z412/AC412</f>
        <v>0.72690932379879</v>
      </c>
      <c r="AG412">
        <f t="shared" ref="AG412:AG420" si="719">AA412/AD412</f>
        <v>0.483502015367597</v>
      </c>
      <c r="AH412">
        <f t="shared" ref="AH412:AH420" si="720">AVERAGE(AE412:AG412)</f>
        <v>0.655581698213501</v>
      </c>
    </row>
    <row r="413" spans="1:34">
      <c r="A413" s="1" t="s">
        <v>244</v>
      </c>
      <c r="B413" s="1">
        <v>2012</v>
      </c>
      <c r="C413" s="1">
        <v>352.8938</v>
      </c>
      <c r="D413">
        <v>44496</v>
      </c>
      <c r="E413">
        <v>23805</v>
      </c>
      <c r="F413">
        <v>1134.46881754386</v>
      </c>
      <c r="G413">
        <v>90106.7894736842</v>
      </c>
      <c r="H413">
        <v>140930.631578947</v>
      </c>
      <c r="I413">
        <f t="shared" si="669"/>
        <v>0.311065226776369</v>
      </c>
      <c r="J413">
        <f t="shared" si="704"/>
        <v>0.493814065065487</v>
      </c>
      <c r="K413">
        <f t="shared" si="705"/>
        <v>0.168912888087532</v>
      </c>
      <c r="L413">
        <f t="shared" si="706"/>
        <v>0.324597393309796</v>
      </c>
      <c r="M413" s="2">
        <v>544.4</v>
      </c>
      <c r="N413">
        <f t="shared" si="707"/>
        <v>0.648225202057311</v>
      </c>
      <c r="O413">
        <f t="shared" si="708"/>
        <v>81.7340191036003</v>
      </c>
      <c r="P413">
        <f t="shared" si="709"/>
        <v>43.7270389419544</v>
      </c>
      <c r="Q413">
        <v>1.9581467365227</v>
      </c>
      <c r="R413">
        <v>195.230062904204</v>
      </c>
      <c r="S413">
        <v>317.051546791206</v>
      </c>
      <c r="T413">
        <f t="shared" si="710"/>
        <v>0.33104015647389</v>
      </c>
      <c r="U413">
        <f t="shared" si="711"/>
        <v>0.418654882796948</v>
      </c>
      <c r="V413">
        <f t="shared" si="712"/>
        <v>0.137917759381729</v>
      </c>
      <c r="W413">
        <f t="shared" si="713"/>
        <v>0.295870932884189</v>
      </c>
      <c r="X413">
        <v>120.70542</v>
      </c>
      <c r="Y413">
        <f t="shared" si="714"/>
        <v>2.92359531162727</v>
      </c>
      <c r="Z413">
        <f t="shared" si="715"/>
        <v>368.632990962626</v>
      </c>
      <c r="AA413">
        <f t="shared" si="716"/>
        <v>197.215667697441</v>
      </c>
      <c r="AB413">
        <v>4.02494890271734</v>
      </c>
      <c r="AC413">
        <v>496.862341390914</v>
      </c>
      <c r="AD413">
        <v>1027.71691301842</v>
      </c>
      <c r="AE413">
        <f t="shared" si="717"/>
        <v>0.72636830486307</v>
      </c>
      <c r="AF413">
        <f t="shared" si="718"/>
        <v>0.741921776423378</v>
      </c>
      <c r="AG413">
        <f t="shared" si="719"/>
        <v>0.191896878604649</v>
      </c>
      <c r="AH413">
        <f t="shared" si="720"/>
        <v>0.553395653297032</v>
      </c>
    </row>
    <row r="414" spans="1:34">
      <c r="A414" s="1" t="s">
        <v>244</v>
      </c>
      <c r="B414" s="1">
        <v>2013</v>
      </c>
      <c r="C414" s="1">
        <v>390.8034</v>
      </c>
      <c r="D414">
        <v>42892</v>
      </c>
      <c r="E414">
        <v>21564</v>
      </c>
      <c r="F414">
        <v>1211.69344912281</v>
      </c>
      <c r="G414">
        <v>85260.0350877193</v>
      </c>
      <c r="H414">
        <v>108169.385964912</v>
      </c>
      <c r="I414">
        <f t="shared" si="669"/>
        <v>0.322526626089229</v>
      </c>
      <c r="J414">
        <f t="shared" si="704"/>
        <v>0.503072746285769</v>
      </c>
      <c r="K414">
        <f t="shared" si="705"/>
        <v>0.199354002129539</v>
      </c>
      <c r="L414">
        <f t="shared" si="706"/>
        <v>0.341651124834846</v>
      </c>
      <c r="M414" s="2">
        <v>553.1</v>
      </c>
      <c r="N414">
        <f t="shared" si="707"/>
        <v>0.706569155668053</v>
      </c>
      <c r="O414">
        <f t="shared" si="708"/>
        <v>77.5483637678539</v>
      </c>
      <c r="P414">
        <f t="shared" si="709"/>
        <v>38.9875248598807</v>
      </c>
      <c r="Q414">
        <v>2.07405146424946</v>
      </c>
      <c r="R414">
        <v>186.233604680522</v>
      </c>
      <c r="S414">
        <v>273.216385782665</v>
      </c>
      <c r="T414">
        <f t="shared" si="710"/>
        <v>0.340670985193582</v>
      </c>
      <c r="U414">
        <f t="shared" si="711"/>
        <v>0.416403709206434</v>
      </c>
      <c r="V414">
        <f t="shared" si="712"/>
        <v>0.14269834054131</v>
      </c>
      <c r="W414">
        <f t="shared" si="713"/>
        <v>0.299924344980442</v>
      </c>
      <c r="X414">
        <v>136.35447</v>
      </c>
      <c r="Y414">
        <f t="shared" si="714"/>
        <v>2.86608425818384</v>
      </c>
      <c r="Z414">
        <f t="shared" si="715"/>
        <v>314.56247822312</v>
      </c>
      <c r="AA414">
        <f t="shared" si="716"/>
        <v>158.14663061651</v>
      </c>
      <c r="AB414">
        <v>4.01137838193116</v>
      </c>
      <c r="AC414">
        <v>455.678771077918</v>
      </c>
      <c r="AD414">
        <v>822.501376806412</v>
      </c>
      <c r="AE414">
        <f t="shared" si="717"/>
        <v>0.714488633406865</v>
      </c>
      <c r="AF414">
        <f t="shared" si="718"/>
        <v>0.690316288992387</v>
      </c>
      <c r="AG414">
        <f t="shared" si="719"/>
        <v>0.19227521688846</v>
      </c>
      <c r="AH414">
        <f t="shared" si="720"/>
        <v>0.532360046429237</v>
      </c>
    </row>
    <row r="415" spans="1:34">
      <c r="A415" s="1" t="s">
        <v>244</v>
      </c>
      <c r="B415" s="1">
        <v>2014</v>
      </c>
      <c r="C415" s="1">
        <v>467.9818</v>
      </c>
      <c r="D415">
        <v>42655</v>
      </c>
      <c r="E415">
        <v>30064</v>
      </c>
      <c r="F415">
        <v>1217.28489298246</v>
      </c>
      <c r="G415">
        <v>81558.9649122807</v>
      </c>
      <c r="H415">
        <v>71303.1052631579</v>
      </c>
      <c r="I415">
        <f t="shared" si="669"/>
        <v>0.384447225705236</v>
      </c>
      <c r="J415">
        <f t="shared" si="704"/>
        <v>0.522995847800139</v>
      </c>
      <c r="K415">
        <f t="shared" si="705"/>
        <v>0.421636615811373</v>
      </c>
      <c r="L415">
        <f t="shared" si="706"/>
        <v>0.443026563105582</v>
      </c>
      <c r="M415" s="2">
        <v>553.8</v>
      </c>
      <c r="N415">
        <f t="shared" si="707"/>
        <v>0.845037558685446</v>
      </c>
      <c r="O415">
        <f t="shared" si="708"/>
        <v>77.0223907547851</v>
      </c>
      <c r="P415">
        <f t="shared" si="709"/>
        <v>54.286746117732</v>
      </c>
      <c r="Q415">
        <v>2.04139047146826</v>
      </c>
      <c r="R415">
        <v>177.27208249297</v>
      </c>
      <c r="S415">
        <v>138.902953934055</v>
      </c>
      <c r="T415">
        <f t="shared" si="710"/>
        <v>0.413951946232832</v>
      </c>
      <c r="U415">
        <f t="shared" si="711"/>
        <v>0.43448686150477</v>
      </c>
      <c r="V415">
        <f t="shared" si="712"/>
        <v>0.3908249938551</v>
      </c>
      <c r="W415">
        <f t="shared" si="713"/>
        <v>0.413087933864234</v>
      </c>
      <c r="X415">
        <v>149.20564</v>
      </c>
      <c r="Y415">
        <f t="shared" si="714"/>
        <v>3.13648867428872</v>
      </c>
      <c r="Z415">
        <f t="shared" si="715"/>
        <v>285.880614164451</v>
      </c>
      <c r="AA415">
        <f t="shared" si="716"/>
        <v>201.493723695699</v>
      </c>
      <c r="AB415">
        <v>3.74912398912536</v>
      </c>
      <c r="AC415">
        <v>424.352999349216</v>
      </c>
      <c r="AD415">
        <v>358.090523000227</v>
      </c>
      <c r="AE415">
        <f t="shared" si="717"/>
        <v>0.836592410223392</v>
      </c>
      <c r="AF415">
        <f t="shared" si="718"/>
        <v>0.673685857300114</v>
      </c>
      <c r="AG415">
        <f t="shared" si="719"/>
        <v>0.562689350188617</v>
      </c>
      <c r="AH415">
        <f t="shared" si="720"/>
        <v>0.690989205904041</v>
      </c>
    </row>
    <row r="416" spans="1:34">
      <c r="A416" s="1" t="s">
        <v>244</v>
      </c>
      <c r="B416" s="1">
        <v>2015</v>
      </c>
      <c r="C416" s="1">
        <v>419.0041</v>
      </c>
      <c r="D416">
        <v>41152</v>
      </c>
      <c r="E416">
        <v>26561</v>
      </c>
      <c r="F416">
        <v>1207.20128596491</v>
      </c>
      <c r="G416">
        <v>69593.4210526316</v>
      </c>
      <c r="H416">
        <v>93071.2456140351</v>
      </c>
      <c r="I416">
        <f t="shared" si="669"/>
        <v>0.347087188252199</v>
      </c>
      <c r="J416">
        <f t="shared" si="704"/>
        <v>0.5913202624265</v>
      </c>
      <c r="K416">
        <f t="shared" si="705"/>
        <v>0.285383523393982</v>
      </c>
      <c r="L416">
        <f t="shared" si="706"/>
        <v>0.407930324690893</v>
      </c>
      <c r="M416" s="2">
        <v>553.84</v>
      </c>
      <c r="N416">
        <f t="shared" si="707"/>
        <v>0.756543586595407</v>
      </c>
      <c r="O416">
        <f t="shared" si="708"/>
        <v>74.3030478116423</v>
      </c>
      <c r="P416">
        <f t="shared" si="709"/>
        <v>47.9578939765997</v>
      </c>
      <c r="Q416">
        <v>2.04756505260844</v>
      </c>
      <c r="R416">
        <v>151.355038626027</v>
      </c>
      <c r="S416">
        <v>230.704973155184</v>
      </c>
      <c r="T416">
        <f t="shared" si="710"/>
        <v>0.369484518028684</v>
      </c>
      <c r="U416">
        <f t="shared" si="711"/>
        <v>0.490918891674514</v>
      </c>
      <c r="V416">
        <f t="shared" si="712"/>
        <v>0.207875423406416</v>
      </c>
      <c r="W416">
        <f t="shared" si="713"/>
        <v>0.356092944369871</v>
      </c>
      <c r="X416">
        <v>160.58404</v>
      </c>
      <c r="Y416">
        <f t="shared" si="714"/>
        <v>2.60925120578608</v>
      </c>
      <c r="Z416">
        <f t="shared" si="715"/>
        <v>256.264570252436</v>
      </c>
      <c r="AA416">
        <f t="shared" si="716"/>
        <v>165.402489562475</v>
      </c>
      <c r="AB416">
        <v>3.59418405508056</v>
      </c>
      <c r="AC416">
        <v>361.637788425244</v>
      </c>
      <c r="AD416">
        <v>570.876932663049</v>
      </c>
      <c r="AE416">
        <f t="shared" si="717"/>
        <v>0.725964827009282</v>
      </c>
      <c r="AF416">
        <f t="shared" si="718"/>
        <v>0.708622213868586</v>
      </c>
      <c r="AG416">
        <f t="shared" si="719"/>
        <v>0.2897340566747</v>
      </c>
      <c r="AH416">
        <f t="shared" si="720"/>
        <v>0.574773699184189</v>
      </c>
    </row>
    <row r="417" spans="1:34">
      <c r="A417" s="1" t="s">
        <v>244</v>
      </c>
      <c r="B417" s="1">
        <v>2016</v>
      </c>
      <c r="C417" s="1">
        <v>405.3268</v>
      </c>
      <c r="D417">
        <v>7042</v>
      </c>
      <c r="E417">
        <v>4981</v>
      </c>
      <c r="F417">
        <v>1255.50161403509</v>
      </c>
      <c r="G417">
        <v>39089.0350877193</v>
      </c>
      <c r="H417">
        <v>43726.3333333333</v>
      </c>
      <c r="I417">
        <f t="shared" si="669"/>
        <v>0.32284052483</v>
      </c>
      <c r="J417">
        <f t="shared" si="704"/>
        <v>0.180152822503731</v>
      </c>
      <c r="K417">
        <f t="shared" si="705"/>
        <v>0.113913050107106</v>
      </c>
      <c r="L417">
        <f t="shared" si="706"/>
        <v>0.205635465813612</v>
      </c>
      <c r="M417" s="2">
        <v>559</v>
      </c>
      <c r="N417">
        <f t="shared" si="707"/>
        <v>0.725092665474061</v>
      </c>
      <c r="O417">
        <f t="shared" si="708"/>
        <v>12.5974955277281</v>
      </c>
      <c r="P417">
        <f t="shared" si="709"/>
        <v>8.91055456171735</v>
      </c>
      <c r="Q417">
        <v>2.11113558376918</v>
      </c>
      <c r="R417">
        <v>87.6040161472796</v>
      </c>
      <c r="S417">
        <v>90.5528392530271</v>
      </c>
      <c r="T417">
        <f t="shared" si="710"/>
        <v>0.34346096529693</v>
      </c>
      <c r="U417">
        <f t="shared" si="711"/>
        <v>0.143800433835696</v>
      </c>
      <c r="V417">
        <f t="shared" si="712"/>
        <v>0.0984017136869563</v>
      </c>
      <c r="W417">
        <f t="shared" si="713"/>
        <v>0.195221037606527</v>
      </c>
      <c r="X417">
        <v>175.51002</v>
      </c>
      <c r="Y417">
        <f t="shared" si="714"/>
        <v>2.3094225617432</v>
      </c>
      <c r="Z417">
        <f t="shared" si="715"/>
        <v>40.1230653383778</v>
      </c>
      <c r="AA417">
        <f t="shared" si="716"/>
        <v>28.3801460452229</v>
      </c>
      <c r="AB417">
        <v>3.55191905456205</v>
      </c>
      <c r="AC417">
        <v>196.988219727374</v>
      </c>
      <c r="AD417">
        <v>221.459599460646</v>
      </c>
      <c r="AE417">
        <f t="shared" si="717"/>
        <v>0.650190087743412</v>
      </c>
      <c r="AF417">
        <f t="shared" si="718"/>
        <v>0.203682562307061</v>
      </c>
      <c r="AG417">
        <f t="shared" si="719"/>
        <v>0.128150444208973</v>
      </c>
      <c r="AH417">
        <f t="shared" si="720"/>
        <v>0.327341031419815</v>
      </c>
    </row>
    <row r="418" spans="1:34">
      <c r="A418" s="1" t="s">
        <v>244</v>
      </c>
      <c r="B418" s="1">
        <v>2017</v>
      </c>
      <c r="C418" s="1">
        <v>721.801</v>
      </c>
      <c r="D418">
        <v>2628</v>
      </c>
      <c r="E418">
        <v>1074</v>
      </c>
      <c r="F418">
        <v>2167.51248070176</v>
      </c>
      <c r="G418">
        <v>24510.3859649123</v>
      </c>
      <c r="H418">
        <v>26620.8245614035</v>
      </c>
      <c r="I418">
        <f t="shared" si="669"/>
        <v>0.333008924482091</v>
      </c>
      <c r="J418">
        <f t="shared" si="704"/>
        <v>0.107219853810629</v>
      </c>
      <c r="K418">
        <f t="shared" si="705"/>
        <v>0.0403443551315518</v>
      </c>
      <c r="L418">
        <f t="shared" si="706"/>
        <v>0.160191044474757</v>
      </c>
      <c r="M418" s="2">
        <v>559</v>
      </c>
      <c r="N418">
        <f t="shared" si="707"/>
        <v>1.29123613595707</v>
      </c>
      <c r="O418">
        <f t="shared" si="708"/>
        <v>4.70125223613596</v>
      </c>
      <c r="P418">
        <f t="shared" si="709"/>
        <v>1.92128801431127</v>
      </c>
      <c r="Q418">
        <v>3.85032885480357</v>
      </c>
      <c r="R418">
        <v>53.7290690195421</v>
      </c>
      <c r="S418">
        <v>53.7571146545848</v>
      </c>
      <c r="T418">
        <f t="shared" si="710"/>
        <v>0.335357364175829</v>
      </c>
      <c r="U418">
        <f t="shared" si="711"/>
        <v>0.0874992312713633</v>
      </c>
      <c r="V418">
        <f t="shared" si="712"/>
        <v>0.0357401625190724</v>
      </c>
      <c r="W418">
        <f t="shared" si="713"/>
        <v>0.152865585988755</v>
      </c>
      <c r="X418">
        <v>188.755</v>
      </c>
      <c r="Y418">
        <f t="shared" si="714"/>
        <v>3.82400996000106</v>
      </c>
      <c r="Z418">
        <f t="shared" si="715"/>
        <v>13.9228099917883</v>
      </c>
      <c r="AA418">
        <f t="shared" si="716"/>
        <v>5.68991549892718</v>
      </c>
      <c r="AB418">
        <v>6.88033091006649</v>
      </c>
      <c r="AC418">
        <v>109.787945817379</v>
      </c>
      <c r="AD418">
        <v>122.596740234823</v>
      </c>
      <c r="AE418">
        <f t="shared" si="717"/>
        <v>0.555788669176684</v>
      </c>
      <c r="AF418">
        <f t="shared" si="718"/>
        <v>0.126815470388229</v>
      </c>
      <c r="AG418">
        <f t="shared" si="719"/>
        <v>0.0464116377648267</v>
      </c>
      <c r="AH418">
        <f t="shared" si="720"/>
        <v>0.243005259109913</v>
      </c>
    </row>
    <row r="419" spans="1:34">
      <c r="A419" s="1" t="s">
        <v>244</v>
      </c>
      <c r="B419" s="1">
        <v>2018</v>
      </c>
      <c r="C419" s="1">
        <v>750.6955</v>
      </c>
      <c r="D419">
        <v>1310</v>
      </c>
      <c r="E419">
        <v>808</v>
      </c>
      <c r="F419">
        <v>2333.65008421053</v>
      </c>
      <c r="G419">
        <v>18784.3333333333</v>
      </c>
      <c r="H419">
        <v>23460.8070175439</v>
      </c>
      <c r="I419">
        <f t="shared" si="669"/>
        <v>0.321682974272452</v>
      </c>
      <c r="J419">
        <f t="shared" si="704"/>
        <v>0.0697389668695544</v>
      </c>
      <c r="K419">
        <f t="shared" si="705"/>
        <v>0.0344404179871469</v>
      </c>
      <c r="L419">
        <f t="shared" si="706"/>
        <v>0.141954119709718</v>
      </c>
      <c r="M419" s="2">
        <v>560</v>
      </c>
      <c r="N419">
        <f t="shared" si="707"/>
        <v>1.34052767857143</v>
      </c>
      <c r="O419">
        <f t="shared" si="708"/>
        <v>2.33928571428571</v>
      </c>
      <c r="P419">
        <f t="shared" si="709"/>
        <v>1.44285714285714</v>
      </c>
      <c r="Q419">
        <v>4.13949989191831</v>
      </c>
      <c r="R419">
        <v>40.8039000418815</v>
      </c>
      <c r="S419">
        <v>45.646221660073</v>
      </c>
      <c r="T419">
        <f t="shared" si="710"/>
        <v>0.323838075509698</v>
      </c>
      <c r="U419">
        <f t="shared" si="711"/>
        <v>0.0573299540456832</v>
      </c>
      <c r="V419">
        <f t="shared" si="712"/>
        <v>0.0316095635166057</v>
      </c>
      <c r="W419">
        <f t="shared" si="713"/>
        <v>0.137592531023996</v>
      </c>
      <c r="X419">
        <v>200.22269</v>
      </c>
      <c r="Y419">
        <f t="shared" si="714"/>
        <v>3.74930283875419</v>
      </c>
      <c r="Z419">
        <f t="shared" si="715"/>
        <v>6.5427150139677</v>
      </c>
      <c r="AA419">
        <f t="shared" si="716"/>
        <v>4.03550666510374</v>
      </c>
      <c r="AB419">
        <v>6.99408128608981</v>
      </c>
      <c r="AC419">
        <v>80.5912957990599</v>
      </c>
      <c r="AD419">
        <v>97.1179593190069</v>
      </c>
      <c r="AE419">
        <f t="shared" si="717"/>
        <v>0.536067953086418</v>
      </c>
      <c r="AF419">
        <f t="shared" si="718"/>
        <v>0.0811838914996577</v>
      </c>
      <c r="AG419">
        <f t="shared" si="719"/>
        <v>0.0415526303620957</v>
      </c>
      <c r="AH419">
        <f t="shared" si="720"/>
        <v>0.219601491649391</v>
      </c>
    </row>
    <row r="420" spans="1:34">
      <c r="A420" s="1" t="s">
        <v>244</v>
      </c>
      <c r="B420" s="1">
        <v>2019</v>
      </c>
      <c r="C420" s="1">
        <v>779.6159</v>
      </c>
      <c r="D420">
        <v>1083</v>
      </c>
      <c r="E420">
        <v>505</v>
      </c>
      <c r="F420" s="4">
        <v>2428.92643508772</v>
      </c>
      <c r="G420">
        <v>16248.1052631579</v>
      </c>
      <c r="H420">
        <v>21476.7894736842</v>
      </c>
      <c r="I420">
        <f t="shared" si="669"/>
        <v>0.320971392438176</v>
      </c>
      <c r="J420">
        <f t="shared" si="704"/>
        <v>0.0666539256399127</v>
      </c>
      <c r="K420">
        <f t="shared" si="705"/>
        <v>0.0235137565891207</v>
      </c>
      <c r="L420">
        <f t="shared" si="706"/>
        <v>0.137046358222403</v>
      </c>
      <c r="M420" s="2">
        <v>561</v>
      </c>
      <c r="N420">
        <f t="shared" si="707"/>
        <v>1.38968966131907</v>
      </c>
      <c r="O420">
        <f t="shared" si="708"/>
        <v>1.93048128342246</v>
      </c>
      <c r="P420">
        <f t="shared" si="709"/>
        <v>0.90017825311943</v>
      </c>
      <c r="Q420">
        <v>4.25522437737024</v>
      </c>
      <c r="R420">
        <v>33.0439687820845</v>
      </c>
      <c r="S420">
        <v>40.9597406280486</v>
      </c>
      <c r="T420">
        <f t="shared" si="710"/>
        <v>0.326584343873756</v>
      </c>
      <c r="U420">
        <f t="shared" si="711"/>
        <v>0.0584215926408063</v>
      </c>
      <c r="V420">
        <f t="shared" si="712"/>
        <v>0.0219771472991946</v>
      </c>
      <c r="W420">
        <f t="shared" si="713"/>
        <v>0.135661027937919</v>
      </c>
      <c r="X420">
        <v>236.4</v>
      </c>
      <c r="Y420">
        <f t="shared" si="714"/>
        <v>3.29786759729272</v>
      </c>
      <c r="Z420">
        <f t="shared" si="715"/>
        <v>4.58121827411168</v>
      </c>
      <c r="AA420">
        <f t="shared" si="716"/>
        <v>2.13620981387479</v>
      </c>
      <c r="AB420">
        <v>7.43170449759887</v>
      </c>
      <c r="AC420">
        <v>70.4923095860377</v>
      </c>
      <c r="AD420">
        <v>89.7284566406211</v>
      </c>
      <c r="AE420">
        <f t="shared" si="717"/>
        <v>0.443756556568987</v>
      </c>
      <c r="AF420">
        <f t="shared" si="718"/>
        <v>0.0649889087336566</v>
      </c>
      <c r="AG420">
        <f t="shared" si="719"/>
        <v>0.0238074953459937</v>
      </c>
      <c r="AH420">
        <f t="shared" si="720"/>
        <v>0.177517653549546</v>
      </c>
    </row>
    <row r="421" spans="1:24">
      <c r="A421" s="1" t="s">
        <v>244</v>
      </c>
      <c r="B421" s="1">
        <v>2020</v>
      </c>
      <c r="C421" s="1"/>
      <c r="M421" s="2">
        <v>562</v>
      </c>
      <c r="X421" s="7">
        <v>237.18315177</v>
      </c>
    </row>
    <row r="422" spans="1:34">
      <c r="A422" s="1" t="s">
        <v>248</v>
      </c>
      <c r="B422" s="1">
        <v>2011</v>
      </c>
      <c r="C422" s="1">
        <v>1837.383</v>
      </c>
      <c r="D422">
        <v>174855</v>
      </c>
      <c r="E422">
        <v>56524</v>
      </c>
      <c r="F422">
        <v>1075.78372192982</v>
      </c>
      <c r="G422">
        <v>97228.8771929825</v>
      </c>
      <c r="H422">
        <v>71289.701754386</v>
      </c>
      <c r="I422">
        <f t="shared" si="669"/>
        <v>1.70794831948559</v>
      </c>
      <c r="J422">
        <f t="shared" ref="J422:J430" si="721">D422/G422</f>
        <v>1.7983854699149</v>
      </c>
      <c r="K422">
        <f t="shared" ref="K422:K430" si="722">E422/H422</f>
        <v>0.792877492947605</v>
      </c>
      <c r="L422">
        <f t="shared" ref="L422:L430" si="723">AVERAGE(I422:K422)</f>
        <v>1.43307042744937</v>
      </c>
      <c r="M422" s="2">
        <v>711.1</v>
      </c>
      <c r="N422">
        <f t="shared" ref="N422:N430" si="724">C422/$M422</f>
        <v>2.58386021656588</v>
      </c>
      <c r="O422">
        <f t="shared" ref="O422:O430" si="725">D422/$M422</f>
        <v>245.893685838841</v>
      </c>
      <c r="P422">
        <f t="shared" ref="P422:P430" si="726">E422/$M422</f>
        <v>79.4881170018282</v>
      </c>
      <c r="Q422">
        <v>1.86188110077612</v>
      </c>
      <c r="R422">
        <v>211.870055386791</v>
      </c>
      <c r="S422">
        <v>160.820245361298</v>
      </c>
      <c r="T422">
        <f t="shared" ref="T422:T430" si="727">N422/Q422</f>
        <v>1.38776864725079</v>
      </c>
      <c r="U422">
        <f t="shared" ref="U422:U430" si="728">O422/R422</f>
        <v>1.16058725424854</v>
      </c>
      <c r="V422">
        <f t="shared" ref="V422:V430" si="729">P422/S422</f>
        <v>0.494266855663916</v>
      </c>
      <c r="W422">
        <f t="shared" ref="W422:W430" si="730">AVERAGE(T422:V422)</f>
        <v>1.01420758572108</v>
      </c>
      <c r="X422">
        <v>270.27571</v>
      </c>
      <c r="Y422">
        <f t="shared" ref="Y422:Y430" si="731">C422/$X422</f>
        <v>6.79818027302565</v>
      </c>
      <c r="Z422">
        <f t="shared" ref="Z422:Z430" si="732">D422/$X422</f>
        <v>646.950478827713</v>
      </c>
      <c r="AA422">
        <f t="shared" ref="AA422:AA430" si="733">E422/$X422</f>
        <v>209.134590748092</v>
      </c>
      <c r="AB422">
        <v>4.16631478580653</v>
      </c>
      <c r="AC422">
        <v>592.635349194472</v>
      </c>
      <c r="AD422">
        <v>501.680671453495</v>
      </c>
      <c r="AE422">
        <f t="shared" ref="AE422:AE430" si="734">Y422/AB422</f>
        <v>1.63170106497597</v>
      </c>
      <c r="AF422">
        <f t="shared" ref="AF422:AF430" si="735">Z422/AC422</f>
        <v>1.09165016853461</v>
      </c>
      <c r="AG422">
        <f t="shared" ref="AG422:AG430" si="736">AA422/AD422</f>
        <v>0.416867945384813</v>
      </c>
      <c r="AH422">
        <f t="shared" ref="AH422:AH430" si="737">AVERAGE(AE422:AG422)</f>
        <v>1.04673972629846</v>
      </c>
    </row>
    <row r="423" spans="1:34">
      <c r="A423" s="1" t="s">
        <v>248</v>
      </c>
      <c r="B423" s="1">
        <v>2012</v>
      </c>
      <c r="C423" s="1">
        <v>1902.331</v>
      </c>
      <c r="D423">
        <v>136354</v>
      </c>
      <c r="E423">
        <v>46088</v>
      </c>
      <c r="F423">
        <v>1134.46881754386</v>
      </c>
      <c r="G423">
        <v>90106.7894736842</v>
      </c>
      <c r="H423">
        <v>140930.631578947</v>
      </c>
      <c r="I423">
        <f t="shared" si="669"/>
        <v>1.67684732324205</v>
      </c>
      <c r="J423">
        <f t="shared" si="721"/>
        <v>1.51324889940533</v>
      </c>
      <c r="K423">
        <f t="shared" si="722"/>
        <v>0.327026136785473</v>
      </c>
      <c r="L423">
        <f t="shared" si="723"/>
        <v>1.17237411981095</v>
      </c>
      <c r="M423" s="2">
        <v>709.7</v>
      </c>
      <c r="N423">
        <f t="shared" si="724"/>
        <v>2.68047203043539</v>
      </c>
      <c r="O423">
        <f t="shared" si="725"/>
        <v>192.129068620544</v>
      </c>
      <c r="P423">
        <f t="shared" si="726"/>
        <v>64.9401155417782</v>
      </c>
      <c r="Q423">
        <v>1.9581467365227</v>
      </c>
      <c r="R423">
        <v>195.230062904204</v>
      </c>
      <c r="S423">
        <v>317.051546791206</v>
      </c>
      <c r="T423">
        <f t="shared" si="727"/>
        <v>1.36888210696376</v>
      </c>
      <c r="U423">
        <f t="shared" si="728"/>
        <v>0.984116205068366</v>
      </c>
      <c r="V423">
        <f t="shared" si="729"/>
        <v>0.204825102413219</v>
      </c>
      <c r="W423">
        <f t="shared" si="730"/>
        <v>0.852607804815114</v>
      </c>
      <c r="X423">
        <v>298.11236</v>
      </c>
      <c r="Y423">
        <f t="shared" si="731"/>
        <v>6.38125504088458</v>
      </c>
      <c r="Z423">
        <f t="shared" si="732"/>
        <v>457.391300380836</v>
      </c>
      <c r="AA423">
        <f t="shared" si="733"/>
        <v>154.599426873814</v>
      </c>
      <c r="AB423">
        <v>4.02494890271734</v>
      </c>
      <c r="AC423">
        <v>496.862341390914</v>
      </c>
      <c r="AD423">
        <v>1027.71691301842</v>
      </c>
      <c r="AE423">
        <f t="shared" si="734"/>
        <v>1.58542510603711</v>
      </c>
      <c r="AF423">
        <f t="shared" si="735"/>
        <v>0.920559403033881</v>
      </c>
      <c r="AG423">
        <f t="shared" si="736"/>
        <v>0.150429972413077</v>
      </c>
      <c r="AH423">
        <f t="shared" si="737"/>
        <v>0.885471493828023</v>
      </c>
    </row>
    <row r="424" spans="1:34">
      <c r="A424" s="1" t="s">
        <v>248</v>
      </c>
      <c r="B424" s="1">
        <v>2013</v>
      </c>
      <c r="C424" s="1">
        <v>1899.478</v>
      </c>
      <c r="D424">
        <v>117413</v>
      </c>
      <c r="E424">
        <v>51633</v>
      </c>
      <c r="F424">
        <v>1211.69344912281</v>
      </c>
      <c r="G424">
        <v>85260.0350877193</v>
      </c>
      <c r="H424">
        <v>108169.385964912</v>
      </c>
      <c r="I424">
        <f t="shared" si="669"/>
        <v>1.56762257101836</v>
      </c>
      <c r="J424">
        <f t="shared" si="721"/>
        <v>1.37711648698245</v>
      </c>
      <c r="K424">
        <f t="shared" si="722"/>
        <v>0.477334687068933</v>
      </c>
      <c r="L424">
        <f t="shared" si="723"/>
        <v>1.14069124835658</v>
      </c>
      <c r="M424" s="2">
        <v>692.3</v>
      </c>
      <c r="N424">
        <f t="shared" si="724"/>
        <v>2.74372093023256</v>
      </c>
      <c r="O424">
        <f t="shared" si="725"/>
        <v>169.598439982666</v>
      </c>
      <c r="P424">
        <f t="shared" si="726"/>
        <v>74.5818286869854</v>
      </c>
      <c r="Q424">
        <v>2.07405146424946</v>
      </c>
      <c r="R424">
        <v>186.233604680522</v>
      </c>
      <c r="S424">
        <v>273.216385782665</v>
      </c>
      <c r="T424">
        <f t="shared" si="727"/>
        <v>1.3228798694373</v>
      </c>
      <c r="U424">
        <f t="shared" si="728"/>
        <v>0.910675816395262</v>
      </c>
      <c r="V424">
        <f t="shared" si="729"/>
        <v>0.272977144007434</v>
      </c>
      <c r="W424">
        <f t="shared" si="730"/>
        <v>0.835510943279999</v>
      </c>
      <c r="X424">
        <v>314.07596</v>
      </c>
      <c r="Y424">
        <f t="shared" si="731"/>
        <v>6.04782995807766</v>
      </c>
      <c r="Z424">
        <f t="shared" si="732"/>
        <v>373.836316539477</v>
      </c>
      <c r="AA424">
        <f t="shared" si="733"/>
        <v>164.396536430232</v>
      </c>
      <c r="AB424">
        <v>4.01137838193116</v>
      </c>
      <c r="AC424">
        <v>455.678771077918</v>
      </c>
      <c r="AD424">
        <v>822.501376806412</v>
      </c>
      <c r="AE424">
        <f t="shared" si="734"/>
        <v>1.50766878171341</v>
      </c>
      <c r="AF424">
        <f t="shared" si="735"/>
        <v>0.82039440998131</v>
      </c>
      <c r="AG424">
        <f t="shared" si="736"/>
        <v>0.199873873851186</v>
      </c>
      <c r="AH424">
        <f t="shared" si="737"/>
        <v>0.842645688515301</v>
      </c>
    </row>
    <row r="425" spans="1:34">
      <c r="A425" s="1" t="s">
        <v>248</v>
      </c>
      <c r="B425" s="1">
        <v>2014</v>
      </c>
      <c r="C425" s="1">
        <v>1528.516</v>
      </c>
      <c r="D425">
        <v>104422</v>
      </c>
      <c r="E425">
        <v>48782</v>
      </c>
      <c r="F425">
        <v>1217.28489298246</v>
      </c>
      <c r="G425">
        <v>81558.9649122807</v>
      </c>
      <c r="H425">
        <v>71303.1052631579</v>
      </c>
      <c r="I425">
        <f t="shared" si="669"/>
        <v>1.25567647213217</v>
      </c>
      <c r="J425">
        <f t="shared" si="721"/>
        <v>1.28032522374835</v>
      </c>
      <c r="K425">
        <f t="shared" si="722"/>
        <v>0.684149726999415</v>
      </c>
      <c r="L425">
        <f t="shared" si="723"/>
        <v>1.07338380762665</v>
      </c>
      <c r="M425" s="2">
        <v>696.2</v>
      </c>
      <c r="N425">
        <f t="shared" si="724"/>
        <v>2.19551278368285</v>
      </c>
      <c r="O425">
        <f t="shared" si="725"/>
        <v>149.988509049124</v>
      </c>
      <c r="P425">
        <f t="shared" si="726"/>
        <v>70.0689457052571</v>
      </c>
      <c r="Q425">
        <v>2.04139047146826</v>
      </c>
      <c r="R425">
        <v>177.27208249297</v>
      </c>
      <c r="S425">
        <v>138.902953934055</v>
      </c>
      <c r="T425">
        <f t="shared" si="727"/>
        <v>1.07549869286092</v>
      </c>
      <c r="U425">
        <f t="shared" si="728"/>
        <v>0.846092102827707</v>
      </c>
      <c r="V425">
        <f t="shared" si="729"/>
        <v>0.504445324744663</v>
      </c>
      <c r="W425">
        <f t="shared" si="730"/>
        <v>0.808678706811096</v>
      </c>
      <c r="X425">
        <v>328.45734</v>
      </c>
      <c r="Y425">
        <f t="shared" si="731"/>
        <v>4.65362107602771</v>
      </c>
      <c r="Z425">
        <f t="shared" si="732"/>
        <v>317.91647585041</v>
      </c>
      <c r="AA425">
        <f t="shared" si="733"/>
        <v>148.518526028373</v>
      </c>
      <c r="AB425">
        <v>3.74912398912536</v>
      </c>
      <c r="AC425">
        <v>424.352999349216</v>
      </c>
      <c r="AD425">
        <v>358.090523000227</v>
      </c>
      <c r="AE425">
        <f t="shared" si="734"/>
        <v>1.24125558117734</v>
      </c>
      <c r="AF425">
        <f t="shared" si="735"/>
        <v>0.749179283139189</v>
      </c>
      <c r="AG425">
        <f t="shared" si="736"/>
        <v>0.414751344950502</v>
      </c>
      <c r="AH425">
        <f t="shared" si="737"/>
        <v>0.801728736422345</v>
      </c>
    </row>
    <row r="426" spans="1:34">
      <c r="A426" s="1" t="s">
        <v>248</v>
      </c>
      <c r="B426" s="1">
        <v>2015</v>
      </c>
      <c r="C426" s="1">
        <v>1217.913</v>
      </c>
      <c r="D426">
        <v>119073</v>
      </c>
      <c r="E426">
        <v>43053</v>
      </c>
      <c r="F426">
        <v>1207.20128596491</v>
      </c>
      <c r="G426">
        <v>69593.4210526316</v>
      </c>
      <c r="H426">
        <v>93071.2456140351</v>
      </c>
      <c r="I426">
        <f t="shared" si="669"/>
        <v>1.00887317977509</v>
      </c>
      <c r="J426">
        <f t="shared" si="721"/>
        <v>1.71098069614868</v>
      </c>
      <c r="K426">
        <f t="shared" si="722"/>
        <v>0.462581108869436</v>
      </c>
      <c r="L426">
        <f t="shared" si="723"/>
        <v>1.06081166159774</v>
      </c>
      <c r="M426" s="2">
        <v>728.45</v>
      </c>
      <c r="N426">
        <f t="shared" si="724"/>
        <v>1.671923948109</v>
      </c>
      <c r="O426">
        <f t="shared" si="725"/>
        <v>163.46077287391</v>
      </c>
      <c r="P426">
        <f t="shared" si="726"/>
        <v>59.1022033083945</v>
      </c>
      <c r="Q426">
        <v>2.04756505260844</v>
      </c>
      <c r="R426">
        <v>151.355038626027</v>
      </c>
      <c r="S426">
        <v>230.704973155184</v>
      </c>
      <c r="T426">
        <f t="shared" si="727"/>
        <v>0.816542529859599</v>
      </c>
      <c r="U426">
        <f t="shared" si="728"/>
        <v>1.07998236700791</v>
      </c>
      <c r="V426">
        <f t="shared" si="729"/>
        <v>0.256180881149187</v>
      </c>
      <c r="W426">
        <f t="shared" si="730"/>
        <v>0.717568592672232</v>
      </c>
      <c r="X426">
        <v>346.90273</v>
      </c>
      <c r="Y426">
        <f t="shared" si="731"/>
        <v>3.510819877376</v>
      </c>
      <c r="Z426">
        <f t="shared" si="732"/>
        <v>343.246073618389</v>
      </c>
      <c r="AA426">
        <f t="shared" si="733"/>
        <v>124.106835365637</v>
      </c>
      <c r="AB426">
        <v>3.59418405508056</v>
      </c>
      <c r="AC426">
        <v>361.637788425244</v>
      </c>
      <c r="AD426">
        <v>570.876932663049</v>
      </c>
      <c r="AE426">
        <f t="shared" si="734"/>
        <v>0.976805812827887</v>
      </c>
      <c r="AF426">
        <f t="shared" si="735"/>
        <v>0.949143271539894</v>
      </c>
      <c r="AG426">
        <f t="shared" si="736"/>
        <v>0.217396829797796</v>
      </c>
      <c r="AH426">
        <f t="shared" si="737"/>
        <v>0.714448638055193</v>
      </c>
    </row>
    <row r="427" spans="1:34">
      <c r="A427" s="1" t="s">
        <v>248</v>
      </c>
      <c r="B427" s="1">
        <v>2016</v>
      </c>
      <c r="C427" s="1">
        <v>1265.09</v>
      </c>
      <c r="D427">
        <v>28386</v>
      </c>
      <c r="E427">
        <v>18424</v>
      </c>
      <c r="F427">
        <v>1255.50161403509</v>
      </c>
      <c r="G427">
        <v>39089.0350877193</v>
      </c>
      <c r="H427">
        <v>43726.3333333333</v>
      </c>
      <c r="I427">
        <f t="shared" si="669"/>
        <v>1.00763709568966</v>
      </c>
      <c r="J427">
        <f t="shared" si="721"/>
        <v>0.726188301560764</v>
      </c>
      <c r="K427">
        <f t="shared" si="722"/>
        <v>0.421347929165491</v>
      </c>
      <c r="L427">
        <f t="shared" si="723"/>
        <v>0.718391108805306</v>
      </c>
      <c r="M427" s="2">
        <v>737</v>
      </c>
      <c r="N427">
        <f t="shared" si="724"/>
        <v>1.71654002713704</v>
      </c>
      <c r="O427">
        <f t="shared" si="725"/>
        <v>38.5156037991859</v>
      </c>
      <c r="P427">
        <f t="shared" si="726"/>
        <v>24.9986431478969</v>
      </c>
      <c r="Q427">
        <v>2.11113558376918</v>
      </c>
      <c r="R427">
        <v>87.6040161472796</v>
      </c>
      <c r="S427">
        <v>90.5528392530271</v>
      </c>
      <c r="T427">
        <f t="shared" si="727"/>
        <v>0.813088482016094</v>
      </c>
      <c r="U427">
        <f t="shared" si="728"/>
        <v>0.439655685812778</v>
      </c>
      <c r="V427">
        <f t="shared" si="729"/>
        <v>0.276066916886443</v>
      </c>
      <c r="W427">
        <f t="shared" si="730"/>
        <v>0.509603694905105</v>
      </c>
      <c r="X427">
        <v>382.01075</v>
      </c>
      <c r="Y427">
        <f t="shared" si="731"/>
        <v>3.31166073206055</v>
      </c>
      <c r="Z427">
        <f t="shared" si="732"/>
        <v>74.3068094287923</v>
      </c>
      <c r="AA427">
        <f t="shared" si="733"/>
        <v>48.2290092621739</v>
      </c>
      <c r="AB427">
        <v>3.55191905456205</v>
      </c>
      <c r="AC427">
        <v>196.988219727374</v>
      </c>
      <c r="AD427">
        <v>221.459599460646</v>
      </c>
      <c r="AE427">
        <f t="shared" si="734"/>
        <v>0.932358165033937</v>
      </c>
      <c r="AF427">
        <f t="shared" si="735"/>
        <v>0.377214482833698</v>
      </c>
      <c r="AG427">
        <f t="shared" si="736"/>
        <v>0.21777791244829</v>
      </c>
      <c r="AH427">
        <f t="shared" si="737"/>
        <v>0.509116853438642</v>
      </c>
    </row>
    <row r="428" spans="1:34">
      <c r="A428" s="1" t="s">
        <v>248</v>
      </c>
      <c r="B428" s="1">
        <v>2017</v>
      </c>
      <c r="C428" s="1">
        <v>2763.093</v>
      </c>
      <c r="D428">
        <v>16915</v>
      </c>
      <c r="E428">
        <v>7240</v>
      </c>
      <c r="F428">
        <v>2167.51248070176</v>
      </c>
      <c r="G428">
        <v>24510.3859649123</v>
      </c>
      <c r="H428">
        <v>26620.8245614035</v>
      </c>
      <c r="I428">
        <f t="shared" si="669"/>
        <v>1.27477605070372</v>
      </c>
      <c r="J428">
        <f t="shared" si="721"/>
        <v>0.690115611570319</v>
      </c>
      <c r="K428">
        <f t="shared" si="722"/>
        <v>0.271967533661485</v>
      </c>
      <c r="L428">
        <f t="shared" si="723"/>
        <v>0.745619731978507</v>
      </c>
      <c r="M428" s="2">
        <v>737</v>
      </c>
      <c r="N428">
        <f t="shared" si="724"/>
        <v>3.74910854816825</v>
      </c>
      <c r="O428">
        <f t="shared" si="725"/>
        <v>22.9511533242877</v>
      </c>
      <c r="P428">
        <f t="shared" si="726"/>
        <v>9.8236092265943</v>
      </c>
      <c r="Q428">
        <v>3.85032885480357</v>
      </c>
      <c r="R428">
        <v>53.7290690195421</v>
      </c>
      <c r="S428">
        <v>53.7571146545848</v>
      </c>
      <c r="T428">
        <f t="shared" si="727"/>
        <v>0.973711256764719</v>
      </c>
      <c r="U428">
        <f t="shared" si="728"/>
        <v>0.427164545061072</v>
      </c>
      <c r="V428">
        <f t="shared" si="729"/>
        <v>0.182740634234477</v>
      </c>
      <c r="W428">
        <f t="shared" si="730"/>
        <v>0.527872145353423</v>
      </c>
      <c r="X428">
        <v>429.019</v>
      </c>
      <c r="Y428">
        <f t="shared" si="731"/>
        <v>6.44049098058594</v>
      </c>
      <c r="Z428">
        <f t="shared" si="732"/>
        <v>39.427158237747</v>
      </c>
      <c r="AA428">
        <f t="shared" si="733"/>
        <v>16.8757094674129</v>
      </c>
      <c r="AB428">
        <v>6.88033091006649</v>
      </c>
      <c r="AC428">
        <v>109.787945817379</v>
      </c>
      <c r="AD428">
        <v>122.596740234823</v>
      </c>
      <c r="AE428">
        <f t="shared" si="734"/>
        <v>0.936072852420946</v>
      </c>
      <c r="AF428">
        <f t="shared" si="735"/>
        <v>0.359121012276977</v>
      </c>
      <c r="AG428">
        <f t="shared" si="736"/>
        <v>0.137652187448776</v>
      </c>
      <c r="AH428">
        <f t="shared" si="737"/>
        <v>0.477615350715566</v>
      </c>
    </row>
    <row r="429" spans="1:34">
      <c r="A429" s="1" t="s">
        <v>248</v>
      </c>
      <c r="B429" s="1">
        <v>2018</v>
      </c>
      <c r="C429" s="1">
        <v>2742.914</v>
      </c>
      <c r="D429">
        <v>13353</v>
      </c>
      <c r="E429">
        <v>8066</v>
      </c>
      <c r="F429">
        <v>2333.65008421053</v>
      </c>
      <c r="G429">
        <v>18784.3333333333</v>
      </c>
      <c r="H429">
        <v>23460.8070175439</v>
      </c>
      <c r="I429">
        <f t="shared" si="669"/>
        <v>1.17537501382857</v>
      </c>
      <c r="J429">
        <f t="shared" si="721"/>
        <v>0.710858339396305</v>
      </c>
      <c r="K429">
        <f t="shared" si="722"/>
        <v>0.34380743995585</v>
      </c>
      <c r="L429">
        <f t="shared" si="723"/>
        <v>0.743346931060243</v>
      </c>
      <c r="M429" s="2">
        <v>740</v>
      </c>
      <c r="N429">
        <f t="shared" si="724"/>
        <v>3.70664054054054</v>
      </c>
      <c r="O429">
        <f t="shared" si="725"/>
        <v>18.0445945945946</v>
      </c>
      <c r="P429">
        <f t="shared" si="726"/>
        <v>10.9</v>
      </c>
      <c r="Q429">
        <v>4.13949989191831</v>
      </c>
      <c r="R429">
        <v>40.8039000418815</v>
      </c>
      <c r="S429">
        <v>45.646221660073</v>
      </c>
      <c r="T429">
        <f t="shared" si="727"/>
        <v>0.895431969397353</v>
      </c>
      <c r="U429">
        <f t="shared" si="728"/>
        <v>0.44222720318581</v>
      </c>
      <c r="V429">
        <f t="shared" si="729"/>
        <v>0.238793039239309</v>
      </c>
      <c r="W429">
        <f t="shared" si="730"/>
        <v>0.52548407060749</v>
      </c>
      <c r="X429">
        <v>464.07821</v>
      </c>
      <c r="Y429">
        <f t="shared" si="731"/>
        <v>5.91045634312372</v>
      </c>
      <c r="Z429">
        <f t="shared" si="732"/>
        <v>28.7731673503912</v>
      </c>
      <c r="AA429">
        <f t="shared" si="733"/>
        <v>17.380691069292</v>
      </c>
      <c r="AB429">
        <v>6.99408128608981</v>
      </c>
      <c r="AC429">
        <v>80.5912957990599</v>
      </c>
      <c r="AD429">
        <v>97.1179593190069</v>
      </c>
      <c r="AE429">
        <f t="shared" si="734"/>
        <v>0.845065434809678</v>
      </c>
      <c r="AF429">
        <f t="shared" si="735"/>
        <v>0.357025744096881</v>
      </c>
      <c r="AG429">
        <f t="shared" si="736"/>
        <v>0.178964747521115</v>
      </c>
      <c r="AH429">
        <f t="shared" si="737"/>
        <v>0.460351975475891</v>
      </c>
    </row>
    <row r="430" spans="1:34">
      <c r="A430" s="1" t="s">
        <v>248</v>
      </c>
      <c r="B430" s="1">
        <v>2019</v>
      </c>
      <c r="C430" s="1">
        <v>2805.391</v>
      </c>
      <c r="D430">
        <v>10236</v>
      </c>
      <c r="E430">
        <v>10339</v>
      </c>
      <c r="F430" s="4">
        <v>2428.92643508772</v>
      </c>
      <c r="G430">
        <v>16248.1052631579</v>
      </c>
      <c r="H430">
        <v>21476.7894736842</v>
      </c>
      <c r="I430">
        <f t="shared" si="669"/>
        <v>1.15499216422283</v>
      </c>
      <c r="J430">
        <f t="shared" si="721"/>
        <v>0.629981147599396</v>
      </c>
      <c r="K430">
        <f t="shared" si="722"/>
        <v>0.48140342450479</v>
      </c>
      <c r="L430">
        <f t="shared" si="723"/>
        <v>0.755458912109004</v>
      </c>
      <c r="M430" s="2">
        <v>745</v>
      </c>
      <c r="N430">
        <f t="shared" si="724"/>
        <v>3.7656255033557</v>
      </c>
      <c r="O430">
        <f t="shared" si="725"/>
        <v>13.7395973154362</v>
      </c>
      <c r="P430">
        <f t="shared" si="726"/>
        <v>13.8778523489933</v>
      </c>
      <c r="Q430">
        <v>4.25522437737024</v>
      </c>
      <c r="R430">
        <v>33.0439687820845</v>
      </c>
      <c r="S430">
        <v>40.9597406280486</v>
      </c>
      <c r="T430">
        <f t="shared" si="727"/>
        <v>0.884941702106644</v>
      </c>
      <c r="U430">
        <f t="shared" si="728"/>
        <v>0.415797430570309</v>
      </c>
      <c r="V430">
        <f t="shared" si="729"/>
        <v>0.338816900112154</v>
      </c>
      <c r="W430">
        <f t="shared" si="730"/>
        <v>0.546518677596369</v>
      </c>
      <c r="X430">
        <v>503.5</v>
      </c>
      <c r="Y430">
        <f t="shared" si="731"/>
        <v>5.57177954319762</v>
      </c>
      <c r="Z430">
        <f t="shared" si="732"/>
        <v>20.3296921549156</v>
      </c>
      <c r="AA430">
        <f t="shared" si="733"/>
        <v>20.5342601787488</v>
      </c>
      <c r="AB430">
        <v>7.43170449759887</v>
      </c>
      <c r="AC430">
        <v>70.4923095860377</v>
      </c>
      <c r="AD430">
        <v>89.7284566406211</v>
      </c>
      <c r="AE430">
        <f t="shared" si="734"/>
        <v>0.749731040166872</v>
      </c>
      <c r="AF430">
        <f t="shared" si="735"/>
        <v>0.288395887073365</v>
      </c>
      <c r="AG430">
        <f t="shared" si="736"/>
        <v>0.228848917584666</v>
      </c>
      <c r="AH430">
        <f t="shared" si="737"/>
        <v>0.422325281608301</v>
      </c>
    </row>
    <row r="431" spans="1:24">
      <c r="A431" s="1" t="s">
        <v>248</v>
      </c>
      <c r="B431" s="1">
        <v>2020</v>
      </c>
      <c r="C431" s="1"/>
      <c r="M431" s="2">
        <v>750</v>
      </c>
      <c r="X431" s="7">
        <v>512.83636882</v>
      </c>
    </row>
    <row r="432" spans="1:34">
      <c r="A432" s="1" t="s">
        <v>252</v>
      </c>
      <c r="B432" s="1">
        <v>2011</v>
      </c>
      <c r="C432" s="1">
        <v>621.7234</v>
      </c>
      <c r="D432">
        <v>107978</v>
      </c>
      <c r="E432">
        <v>75104</v>
      </c>
      <c r="F432">
        <v>1075.78372192982</v>
      </c>
      <c r="G432">
        <v>97228.8771929825</v>
      </c>
      <c r="H432">
        <v>71289.701754386</v>
      </c>
      <c r="I432">
        <f t="shared" si="669"/>
        <v>0.577926015542143</v>
      </c>
      <c r="J432">
        <f t="shared" ref="J432:J440" si="738">D432/G432</f>
        <v>1.11055483841166</v>
      </c>
      <c r="K432">
        <f t="shared" ref="K432:K440" si="739">E432/H432</f>
        <v>1.05350419698423</v>
      </c>
      <c r="L432">
        <f t="shared" ref="L432:L440" si="740">AVERAGE(I432:K432)</f>
        <v>0.913995016979347</v>
      </c>
      <c r="M432" s="2">
        <v>548.9</v>
      </c>
      <c r="N432">
        <f t="shared" ref="N432:N440" si="741">C432/$M432</f>
        <v>1.13267152486792</v>
      </c>
      <c r="O432">
        <f t="shared" ref="O432:O440" si="742">D432/$M432</f>
        <v>196.717070504646</v>
      </c>
      <c r="P432">
        <f t="shared" ref="P432:P440" si="743">E432/$M432</f>
        <v>136.826380032793</v>
      </c>
      <c r="Q432">
        <v>1.86188110077612</v>
      </c>
      <c r="R432">
        <v>211.870055386791</v>
      </c>
      <c r="S432">
        <v>160.820245361298</v>
      </c>
      <c r="T432">
        <f t="shared" ref="T432:T440" si="744">N432/Q432</f>
        <v>0.608347936071624</v>
      </c>
      <c r="U432">
        <f t="shared" ref="U432:U440" si="745">O432/R432</f>
        <v>0.928479818186283</v>
      </c>
      <c r="V432">
        <f t="shared" ref="V432:V440" si="746">P432/S432</f>
        <v>0.850803204070479</v>
      </c>
      <c r="W432">
        <f t="shared" ref="W432:W440" si="747">AVERAGE(T432:V432)</f>
        <v>0.795876986109462</v>
      </c>
      <c r="X432">
        <v>148.46148</v>
      </c>
      <c r="Y432">
        <f t="shared" ref="Y432:Y440" si="748">C432/$X432</f>
        <v>4.18777584596355</v>
      </c>
      <c r="Z432">
        <f t="shared" ref="Z432:Z440" si="749">D432/$X432</f>
        <v>727.313239771017</v>
      </c>
      <c r="AA432">
        <f t="shared" ref="AA432:AA440" si="750">E432/$X432</f>
        <v>505.882064492419</v>
      </c>
      <c r="AB432">
        <v>4.16631478580653</v>
      </c>
      <c r="AC432">
        <v>592.635349194472</v>
      </c>
      <c r="AD432">
        <v>501.680671453495</v>
      </c>
      <c r="AE432">
        <f t="shared" ref="AE432:AE440" si="751">Y432/AB432</f>
        <v>1.00515108945443</v>
      </c>
      <c r="AF432">
        <f t="shared" ref="AF432:AF440" si="752">Z432/AC432</f>
        <v>1.22725254367564</v>
      </c>
      <c r="AG432">
        <f t="shared" ref="AG432:AG440" si="753">AA432/AD432</f>
        <v>1.00837463605435</v>
      </c>
      <c r="AH432">
        <f t="shared" ref="AH432:AH440" si="754">AVERAGE(AE432:AG432)</f>
        <v>1.08025942306147</v>
      </c>
    </row>
    <row r="433" spans="1:34">
      <c r="A433" s="1" t="s">
        <v>252</v>
      </c>
      <c r="B433" s="1">
        <v>2012</v>
      </c>
      <c r="C433" s="1">
        <v>634.3997</v>
      </c>
      <c r="D433">
        <v>102966</v>
      </c>
      <c r="E433">
        <v>73976</v>
      </c>
      <c r="F433">
        <v>1134.46881754386</v>
      </c>
      <c r="G433">
        <v>90106.7894736842</v>
      </c>
      <c r="H433">
        <v>140930.631578947</v>
      </c>
      <c r="I433">
        <f t="shared" si="669"/>
        <v>0.55920417572471</v>
      </c>
      <c r="J433">
        <f t="shared" si="738"/>
        <v>1.14271078352061</v>
      </c>
      <c r="K433">
        <f t="shared" si="739"/>
        <v>0.524910725022613</v>
      </c>
      <c r="L433">
        <f t="shared" si="740"/>
        <v>0.74227522808931</v>
      </c>
      <c r="M433" s="2">
        <v>545.6</v>
      </c>
      <c r="N433">
        <f t="shared" si="741"/>
        <v>1.1627560483871</v>
      </c>
      <c r="O433">
        <f t="shared" si="742"/>
        <v>188.720674486804</v>
      </c>
      <c r="P433">
        <f t="shared" si="743"/>
        <v>135.58651026393</v>
      </c>
      <c r="Q433">
        <v>1.9581467365227</v>
      </c>
      <c r="R433">
        <v>195.230062904204</v>
      </c>
      <c r="S433">
        <v>317.051546791206</v>
      </c>
      <c r="T433">
        <f t="shared" si="744"/>
        <v>0.593804349132656</v>
      </c>
      <c r="U433">
        <f t="shared" si="745"/>
        <v>0.966657858320751</v>
      </c>
      <c r="V433">
        <f t="shared" si="746"/>
        <v>0.42764815890717</v>
      </c>
      <c r="W433">
        <f t="shared" si="747"/>
        <v>0.662703455453526</v>
      </c>
      <c r="X433">
        <v>149.57963</v>
      </c>
      <c r="Y433">
        <f t="shared" si="748"/>
        <v>4.24121720317131</v>
      </c>
      <c r="Z433">
        <f t="shared" si="749"/>
        <v>688.369131545519</v>
      </c>
      <c r="AA433">
        <f t="shared" si="750"/>
        <v>494.559319340474</v>
      </c>
      <c r="AB433">
        <v>4.02494890271734</v>
      </c>
      <c r="AC433">
        <v>496.862341390914</v>
      </c>
      <c r="AD433">
        <v>1027.71691301842</v>
      </c>
      <c r="AE433">
        <f t="shared" si="751"/>
        <v>1.05373193689688</v>
      </c>
      <c r="AF433">
        <f t="shared" si="752"/>
        <v>1.38543229019632</v>
      </c>
      <c r="AG433">
        <f t="shared" si="753"/>
        <v>0.481221349065809</v>
      </c>
      <c r="AH433">
        <f t="shared" si="754"/>
        <v>0.973461858719669</v>
      </c>
    </row>
    <row r="434" spans="1:34">
      <c r="A434" s="1" t="s">
        <v>252</v>
      </c>
      <c r="B434" s="1">
        <v>2013</v>
      </c>
      <c r="C434" s="1">
        <v>639.4104</v>
      </c>
      <c r="D434">
        <v>113426</v>
      </c>
      <c r="E434">
        <v>86534</v>
      </c>
      <c r="F434">
        <v>1211.69344912281</v>
      </c>
      <c r="G434">
        <v>85260.0350877193</v>
      </c>
      <c r="H434">
        <v>108169.385964912</v>
      </c>
      <c r="I434">
        <f t="shared" si="669"/>
        <v>0.527699807622872</v>
      </c>
      <c r="J434">
        <f t="shared" si="738"/>
        <v>1.33035366315886</v>
      </c>
      <c r="K434">
        <f t="shared" si="739"/>
        <v>0.79998605176579</v>
      </c>
      <c r="L434">
        <f t="shared" si="740"/>
        <v>0.886013174182506</v>
      </c>
      <c r="M434" s="2">
        <v>537.5</v>
      </c>
      <c r="N434">
        <f t="shared" si="741"/>
        <v>1.18960074418605</v>
      </c>
      <c r="O434">
        <f t="shared" si="742"/>
        <v>211.02511627907</v>
      </c>
      <c r="P434">
        <f t="shared" si="743"/>
        <v>160.993488372093</v>
      </c>
      <c r="Q434">
        <v>2.07405146424946</v>
      </c>
      <c r="R434">
        <v>186.233604680522</v>
      </c>
      <c r="S434">
        <v>273.216385782665</v>
      </c>
      <c r="T434">
        <f t="shared" si="744"/>
        <v>0.573563754174505</v>
      </c>
      <c r="U434">
        <f t="shared" si="745"/>
        <v>1.13312050551283</v>
      </c>
      <c r="V434">
        <f t="shared" si="746"/>
        <v>0.589252683036947</v>
      </c>
      <c r="W434">
        <f t="shared" si="747"/>
        <v>0.765312314241428</v>
      </c>
      <c r="X434">
        <v>155.68788</v>
      </c>
      <c r="Y434">
        <f t="shared" si="748"/>
        <v>4.1070017781731</v>
      </c>
      <c r="Z434">
        <f t="shared" si="749"/>
        <v>728.547398808436</v>
      </c>
      <c r="AA434">
        <f t="shared" si="750"/>
        <v>555.817190137087</v>
      </c>
      <c r="AB434">
        <v>4.01137838193116</v>
      </c>
      <c r="AC434">
        <v>455.678771077918</v>
      </c>
      <c r="AD434">
        <v>822.501376806412</v>
      </c>
      <c r="AE434">
        <f t="shared" si="751"/>
        <v>1.02383803948106</v>
      </c>
      <c r="AF434">
        <f t="shared" si="752"/>
        <v>1.59881795038431</v>
      </c>
      <c r="AG434">
        <f t="shared" si="753"/>
        <v>0.675764449532231</v>
      </c>
      <c r="AH434">
        <f t="shared" si="754"/>
        <v>1.0994734797992</v>
      </c>
    </row>
    <row r="435" spans="1:34">
      <c r="A435" s="1" t="s">
        <v>252</v>
      </c>
      <c r="B435" s="1">
        <v>2014</v>
      </c>
      <c r="C435" s="1">
        <v>589.0326</v>
      </c>
      <c r="D435">
        <v>103362</v>
      </c>
      <c r="E435">
        <v>113148</v>
      </c>
      <c r="F435">
        <v>1217.28489298246</v>
      </c>
      <c r="G435">
        <v>81558.9649122807</v>
      </c>
      <c r="H435">
        <v>71303.1052631579</v>
      </c>
      <c r="I435">
        <f t="shared" si="669"/>
        <v>0.483890503690404</v>
      </c>
      <c r="J435">
        <f t="shared" si="738"/>
        <v>1.26732849186069</v>
      </c>
      <c r="K435">
        <f t="shared" si="739"/>
        <v>1.58685936022569</v>
      </c>
      <c r="L435">
        <f t="shared" si="740"/>
        <v>1.11269278525893</v>
      </c>
      <c r="M435" s="2">
        <v>557.1</v>
      </c>
      <c r="N435">
        <f t="shared" si="741"/>
        <v>1.05731933225633</v>
      </c>
      <c r="O435">
        <f t="shared" si="742"/>
        <v>185.535810446957</v>
      </c>
      <c r="P435">
        <f t="shared" si="743"/>
        <v>203.101777059774</v>
      </c>
      <c r="Q435">
        <v>2.04139047146826</v>
      </c>
      <c r="R435">
        <v>177.27208249297</v>
      </c>
      <c r="S435">
        <v>138.902953934055</v>
      </c>
      <c r="T435">
        <f t="shared" si="744"/>
        <v>0.517940760003575</v>
      </c>
      <c r="U435">
        <f t="shared" si="745"/>
        <v>1.04661607083177</v>
      </c>
      <c r="V435">
        <f t="shared" si="746"/>
        <v>1.46218472183247</v>
      </c>
      <c r="W435">
        <f t="shared" si="747"/>
        <v>1.00891385088927</v>
      </c>
      <c r="X435">
        <v>163.71717</v>
      </c>
      <c r="Y435">
        <f t="shared" si="748"/>
        <v>3.5978669799875</v>
      </c>
      <c r="Z435">
        <f t="shared" si="749"/>
        <v>631.344898033603</v>
      </c>
      <c r="AA435">
        <f t="shared" si="750"/>
        <v>691.118714060352</v>
      </c>
      <c r="AB435">
        <v>3.74912398912536</v>
      </c>
      <c r="AC435">
        <v>424.352999349216</v>
      </c>
      <c r="AD435">
        <v>358.090523000227</v>
      </c>
      <c r="AE435">
        <f t="shared" si="751"/>
        <v>0.959655372941362</v>
      </c>
      <c r="AF435">
        <f t="shared" si="752"/>
        <v>1.48778233923603</v>
      </c>
      <c r="AG435">
        <f t="shared" si="753"/>
        <v>1.930011183401</v>
      </c>
      <c r="AH435">
        <f t="shared" si="754"/>
        <v>1.45914963185947</v>
      </c>
    </row>
    <row r="436" spans="1:34">
      <c r="A436" s="1" t="s">
        <v>252</v>
      </c>
      <c r="B436" s="1">
        <v>2015</v>
      </c>
      <c r="C436" s="1">
        <v>795.3606</v>
      </c>
      <c r="D436">
        <v>113094</v>
      </c>
      <c r="E436">
        <v>100599</v>
      </c>
      <c r="F436">
        <v>1207.20128596491</v>
      </c>
      <c r="G436">
        <v>69593.4210526316</v>
      </c>
      <c r="H436">
        <v>93071.2456140351</v>
      </c>
      <c r="I436">
        <f t="shared" si="669"/>
        <v>0.658846713673164</v>
      </c>
      <c r="J436">
        <f t="shared" si="738"/>
        <v>1.62506740277174</v>
      </c>
      <c r="K436">
        <f t="shared" si="739"/>
        <v>1.08088163359479</v>
      </c>
      <c r="L436">
        <f t="shared" si="740"/>
        <v>1.12159858334656</v>
      </c>
      <c r="M436" s="2">
        <v>562.29</v>
      </c>
      <c r="N436">
        <f t="shared" si="741"/>
        <v>1.41450248092621</v>
      </c>
      <c r="O436">
        <f t="shared" si="742"/>
        <v>201.131088939871</v>
      </c>
      <c r="P436">
        <f t="shared" si="743"/>
        <v>178.909459531558</v>
      </c>
      <c r="Q436">
        <v>2.04756505260844</v>
      </c>
      <c r="R436">
        <v>151.355038626027</v>
      </c>
      <c r="S436">
        <v>230.704973155184</v>
      </c>
      <c r="T436">
        <f t="shared" si="744"/>
        <v>0.690821753928768</v>
      </c>
      <c r="U436">
        <f t="shared" si="745"/>
        <v>1.32886946325475</v>
      </c>
      <c r="V436">
        <f t="shared" si="746"/>
        <v>0.775490259636556</v>
      </c>
      <c r="W436">
        <f t="shared" si="747"/>
        <v>0.931727158940026</v>
      </c>
      <c r="X436">
        <v>170.57781</v>
      </c>
      <c r="Y436">
        <f t="shared" si="748"/>
        <v>4.66274364760575</v>
      </c>
      <c r="Z436">
        <f t="shared" si="749"/>
        <v>663.005346357771</v>
      </c>
      <c r="AA436">
        <f t="shared" si="750"/>
        <v>589.75431798544</v>
      </c>
      <c r="AB436">
        <v>3.59418405508056</v>
      </c>
      <c r="AC436">
        <v>361.637788425244</v>
      </c>
      <c r="AD436">
        <v>570.876932663049</v>
      </c>
      <c r="AE436">
        <f t="shared" si="751"/>
        <v>1.29730241305108</v>
      </c>
      <c r="AF436">
        <f t="shared" si="752"/>
        <v>1.83334089406097</v>
      </c>
      <c r="AG436">
        <f t="shared" si="753"/>
        <v>1.03306734646701</v>
      </c>
      <c r="AH436">
        <f t="shared" si="754"/>
        <v>1.38790355119302</v>
      </c>
    </row>
    <row r="437" spans="1:34">
      <c r="A437" s="1" t="s">
        <v>252</v>
      </c>
      <c r="B437" s="1">
        <v>2016</v>
      </c>
      <c r="C437" s="1">
        <v>1002.689</v>
      </c>
      <c r="D437">
        <v>18876</v>
      </c>
      <c r="E437">
        <v>32040</v>
      </c>
      <c r="F437">
        <v>1255.50161403509</v>
      </c>
      <c r="G437">
        <v>39089.0350877193</v>
      </c>
      <c r="H437">
        <v>43726.3333333333</v>
      </c>
      <c r="I437">
        <f t="shared" si="669"/>
        <v>0.798636169632178</v>
      </c>
      <c r="J437">
        <f t="shared" si="738"/>
        <v>0.482897568528887</v>
      </c>
      <c r="K437">
        <f t="shared" si="739"/>
        <v>0.732739234176202</v>
      </c>
      <c r="L437">
        <f t="shared" si="740"/>
        <v>0.671424324112422</v>
      </c>
      <c r="M437" s="2">
        <v>568</v>
      </c>
      <c r="N437">
        <f t="shared" si="741"/>
        <v>1.76529753521127</v>
      </c>
      <c r="O437">
        <f t="shared" si="742"/>
        <v>33.2323943661972</v>
      </c>
      <c r="P437">
        <f t="shared" si="743"/>
        <v>56.4084507042254</v>
      </c>
      <c r="Q437">
        <v>2.11113558376918</v>
      </c>
      <c r="R437">
        <v>87.6040161472796</v>
      </c>
      <c r="S437">
        <v>90.5528392530271</v>
      </c>
      <c r="T437">
        <f t="shared" si="744"/>
        <v>0.836183876006457</v>
      </c>
      <c r="U437">
        <f t="shared" si="745"/>
        <v>0.379347840746559</v>
      </c>
      <c r="V437">
        <f t="shared" si="746"/>
        <v>0.622934092067573</v>
      </c>
      <c r="W437">
        <f t="shared" si="747"/>
        <v>0.61282193627353</v>
      </c>
      <c r="X437">
        <v>182.51414</v>
      </c>
      <c r="Y437">
        <f t="shared" si="748"/>
        <v>5.49376064780515</v>
      </c>
      <c r="Z437">
        <f t="shared" si="749"/>
        <v>103.422123896811</v>
      </c>
      <c r="AA437">
        <f t="shared" si="750"/>
        <v>175.548042469477</v>
      </c>
      <c r="AB437">
        <v>3.55191905456205</v>
      </c>
      <c r="AC437">
        <v>196.988219727374</v>
      </c>
      <c r="AD437">
        <v>221.459599460646</v>
      </c>
      <c r="AE437">
        <f t="shared" si="751"/>
        <v>1.54670209636366</v>
      </c>
      <c r="AF437">
        <f t="shared" si="752"/>
        <v>0.525016795623336</v>
      </c>
      <c r="AG437">
        <f t="shared" si="753"/>
        <v>0.792686534686307</v>
      </c>
      <c r="AH437">
        <f t="shared" si="754"/>
        <v>0.954801808891101</v>
      </c>
    </row>
    <row r="438" spans="1:34">
      <c r="A438" s="1" t="s">
        <v>252</v>
      </c>
      <c r="B438" s="1">
        <v>2017</v>
      </c>
      <c r="C438" s="1">
        <v>1238.77</v>
      </c>
      <c r="D438">
        <v>19145</v>
      </c>
      <c r="E438">
        <v>12698</v>
      </c>
      <c r="F438">
        <v>2167.51248070176</v>
      </c>
      <c r="G438">
        <v>24510.3859649123</v>
      </c>
      <c r="H438">
        <v>26620.8245614035</v>
      </c>
      <c r="I438">
        <f t="shared" si="669"/>
        <v>0.571516893687706</v>
      </c>
      <c r="J438">
        <f t="shared" si="738"/>
        <v>0.781097450991059</v>
      </c>
      <c r="K438">
        <f t="shared" si="739"/>
        <v>0.476994992048831</v>
      </c>
      <c r="L438">
        <f t="shared" si="740"/>
        <v>0.609869778909199</v>
      </c>
      <c r="M438" s="2">
        <v>567</v>
      </c>
      <c r="N438">
        <f t="shared" si="741"/>
        <v>2.18477954144621</v>
      </c>
      <c r="O438">
        <f t="shared" si="742"/>
        <v>33.7654320987654</v>
      </c>
      <c r="P438">
        <f t="shared" si="743"/>
        <v>22.3950617283951</v>
      </c>
      <c r="Q438">
        <v>3.85032885480357</v>
      </c>
      <c r="R438">
        <v>53.7290690195421</v>
      </c>
      <c r="S438">
        <v>53.7571146545848</v>
      </c>
      <c r="T438">
        <f t="shared" si="744"/>
        <v>0.567426737776056</v>
      </c>
      <c r="U438">
        <f t="shared" si="745"/>
        <v>0.628438808170757</v>
      </c>
      <c r="V438">
        <f t="shared" si="746"/>
        <v>0.416597168064061</v>
      </c>
      <c r="W438">
        <f t="shared" si="747"/>
        <v>0.537487571336958</v>
      </c>
      <c r="X438">
        <v>199.466</v>
      </c>
      <c r="Y438">
        <f t="shared" si="748"/>
        <v>6.21043185304764</v>
      </c>
      <c r="Z438">
        <f t="shared" si="749"/>
        <v>95.9812699908756</v>
      </c>
      <c r="AA438">
        <f t="shared" si="750"/>
        <v>63.6599721255753</v>
      </c>
      <c r="AB438">
        <v>6.88033091006649</v>
      </c>
      <c r="AC438">
        <v>109.787945817379</v>
      </c>
      <c r="AD438">
        <v>122.596740234823</v>
      </c>
      <c r="AE438">
        <f t="shared" si="751"/>
        <v>0.902635633986915</v>
      </c>
      <c r="AF438">
        <f t="shared" si="752"/>
        <v>0.874242333949216</v>
      </c>
      <c r="AG438">
        <f t="shared" si="753"/>
        <v>0.51926317130162</v>
      </c>
      <c r="AH438">
        <f t="shared" si="754"/>
        <v>0.765380379745917</v>
      </c>
    </row>
    <row r="439" spans="1:34">
      <c r="A439" s="1" t="s">
        <v>252</v>
      </c>
      <c r="B439" s="1">
        <v>2018</v>
      </c>
      <c r="C439" s="1">
        <v>1166.365</v>
      </c>
      <c r="D439">
        <v>14244</v>
      </c>
      <c r="E439">
        <v>9333</v>
      </c>
      <c r="F439">
        <v>2333.65008421053</v>
      </c>
      <c r="G439">
        <v>18784.3333333333</v>
      </c>
      <c r="H439">
        <v>23460.8070175439</v>
      </c>
      <c r="I439">
        <f t="shared" si="669"/>
        <v>0.499802865858778</v>
      </c>
      <c r="J439">
        <f t="shared" si="738"/>
        <v>0.758291484038117</v>
      </c>
      <c r="K439">
        <f t="shared" si="739"/>
        <v>0.397812402319359</v>
      </c>
      <c r="L439">
        <f t="shared" si="740"/>
        <v>0.551968917405418</v>
      </c>
      <c r="M439" s="2">
        <v>570</v>
      </c>
      <c r="N439">
        <f t="shared" si="741"/>
        <v>2.04625438596491</v>
      </c>
      <c r="O439">
        <f t="shared" si="742"/>
        <v>24.9894736842105</v>
      </c>
      <c r="P439">
        <f t="shared" si="743"/>
        <v>16.3736842105263</v>
      </c>
      <c r="Q439">
        <v>4.13949989191831</v>
      </c>
      <c r="R439">
        <v>40.8039000418815</v>
      </c>
      <c r="S439">
        <v>45.646221660073</v>
      </c>
      <c r="T439">
        <f t="shared" si="744"/>
        <v>0.49432405831436</v>
      </c>
      <c r="U439">
        <f t="shared" si="745"/>
        <v>0.612428558509385</v>
      </c>
      <c r="V439">
        <f t="shared" si="746"/>
        <v>0.358708423502409</v>
      </c>
      <c r="W439">
        <f t="shared" si="747"/>
        <v>0.488487013442051</v>
      </c>
      <c r="X439">
        <v>213.52232</v>
      </c>
      <c r="Y439">
        <f t="shared" si="748"/>
        <v>5.46249684810468</v>
      </c>
      <c r="Z439">
        <f t="shared" si="749"/>
        <v>66.7096535856298</v>
      </c>
      <c r="AA439">
        <f t="shared" si="750"/>
        <v>43.709716155201</v>
      </c>
      <c r="AB439">
        <v>6.99408128608981</v>
      </c>
      <c r="AC439">
        <v>80.5912957990599</v>
      </c>
      <c r="AD439">
        <v>97.1179593190069</v>
      </c>
      <c r="AE439">
        <f t="shared" si="751"/>
        <v>0.781017066382797</v>
      </c>
      <c r="AF439">
        <f t="shared" si="752"/>
        <v>0.827752586978605</v>
      </c>
      <c r="AG439">
        <f t="shared" si="753"/>
        <v>0.45006831343754</v>
      </c>
      <c r="AH439">
        <f t="shared" si="754"/>
        <v>0.686279322266314</v>
      </c>
    </row>
    <row r="440" spans="1:34">
      <c r="A440" s="1" t="s">
        <v>252</v>
      </c>
      <c r="B440" s="1">
        <v>2019</v>
      </c>
      <c r="C440" s="1">
        <v>1223.409</v>
      </c>
      <c r="D440">
        <v>16230</v>
      </c>
      <c r="E440">
        <v>7938</v>
      </c>
      <c r="F440" s="4">
        <v>2428.92643508772</v>
      </c>
      <c r="G440">
        <v>16248.1052631579</v>
      </c>
      <c r="H440">
        <v>21476.7894736842</v>
      </c>
      <c r="I440">
        <f t="shared" si="669"/>
        <v>0.503683019101325</v>
      </c>
      <c r="J440">
        <f t="shared" si="738"/>
        <v>0.99888570003304</v>
      </c>
      <c r="K440">
        <f t="shared" si="739"/>
        <v>0.369608316444436</v>
      </c>
      <c r="L440">
        <f t="shared" si="740"/>
        <v>0.6240590118596</v>
      </c>
      <c r="M440" s="2">
        <v>570</v>
      </c>
      <c r="N440">
        <f t="shared" si="741"/>
        <v>2.14633157894737</v>
      </c>
      <c r="O440">
        <f t="shared" si="742"/>
        <v>28.4736842105263</v>
      </c>
      <c r="P440">
        <f t="shared" si="743"/>
        <v>13.9263157894737</v>
      </c>
      <c r="Q440">
        <v>4.25522437737024</v>
      </c>
      <c r="R440">
        <v>33.0439687820845</v>
      </c>
      <c r="S440">
        <v>40.9597406280486</v>
      </c>
      <c r="T440">
        <f t="shared" si="744"/>
        <v>0.504399154686601</v>
      </c>
      <c r="U440">
        <f t="shared" si="745"/>
        <v>0.861690809548396</v>
      </c>
      <c r="V440">
        <f t="shared" si="746"/>
        <v>0.340000097069393</v>
      </c>
      <c r="W440">
        <f t="shared" si="747"/>
        <v>0.568696687101463</v>
      </c>
      <c r="X440">
        <v>237.3</v>
      </c>
      <c r="Y440">
        <f t="shared" si="748"/>
        <v>5.15553729456384</v>
      </c>
      <c r="Z440">
        <f t="shared" si="749"/>
        <v>68.3944374209861</v>
      </c>
      <c r="AA440">
        <f t="shared" si="750"/>
        <v>33.4513274336283</v>
      </c>
      <c r="AB440">
        <v>7.43170449759887</v>
      </c>
      <c r="AC440">
        <v>70.4923095860377</v>
      </c>
      <c r="AD440">
        <v>89.7284566406211</v>
      </c>
      <c r="AE440">
        <f t="shared" si="751"/>
        <v>0.693722052085031</v>
      </c>
      <c r="AF440">
        <f t="shared" si="752"/>
        <v>0.970239701644459</v>
      </c>
      <c r="AG440">
        <f t="shared" si="753"/>
        <v>0.372806227656484</v>
      </c>
      <c r="AH440">
        <f t="shared" si="754"/>
        <v>0.678922660461991</v>
      </c>
    </row>
    <row r="441" spans="1:24">
      <c r="A441" s="1" t="s">
        <v>252</v>
      </c>
      <c r="B441" s="1">
        <v>2020</v>
      </c>
      <c r="C441" s="1"/>
      <c r="M441" s="2">
        <v>570</v>
      </c>
      <c r="X441" s="7">
        <v>245.58442794</v>
      </c>
    </row>
    <row r="442" spans="1:34">
      <c r="A442" s="1" t="s">
        <v>258</v>
      </c>
      <c r="B442" s="1">
        <v>2011</v>
      </c>
      <c r="C442" s="1">
        <v>1242.411</v>
      </c>
      <c r="D442">
        <v>131356</v>
      </c>
      <c r="E442">
        <v>92526</v>
      </c>
      <c r="F442">
        <v>1075.78372192982</v>
      </c>
      <c r="G442">
        <v>97228.8771929825</v>
      </c>
      <c r="H442">
        <v>71289.701754386</v>
      </c>
      <c r="I442">
        <f t="shared" si="669"/>
        <v>1.15488919814781</v>
      </c>
      <c r="J442">
        <f t="shared" ref="J442:J450" si="755">D442/G442</f>
        <v>1.35099780839062</v>
      </c>
      <c r="K442">
        <f t="shared" ref="K442:K450" si="756">E442/H442</f>
        <v>1.29788732065088</v>
      </c>
      <c r="L442">
        <f t="shared" ref="L442:L450" si="757">AVERAGE(I442:K442)</f>
        <v>1.26792477572977</v>
      </c>
      <c r="M442" s="2">
        <v>590.9</v>
      </c>
      <c r="N442">
        <f t="shared" ref="N442:N450" si="758">C442/$M442</f>
        <v>2.10257403960061</v>
      </c>
      <c r="O442">
        <f t="shared" ref="O442:O450" si="759">D442/$M442</f>
        <v>222.298189202911</v>
      </c>
      <c r="P442">
        <f t="shared" ref="P442:P450" si="760">E442/$M442</f>
        <v>156.58487053647</v>
      </c>
      <c r="Q442">
        <v>1.86188110077612</v>
      </c>
      <c r="R442">
        <v>211.870055386791</v>
      </c>
      <c r="S442">
        <v>160.820245361298</v>
      </c>
      <c r="T442">
        <f t="shared" ref="T442:T450" si="761">N442/Q442</f>
        <v>1.12927406520435</v>
      </c>
      <c r="U442">
        <f t="shared" ref="U442:U450" si="762">O442/R442</f>
        <v>1.0492194793506</v>
      </c>
      <c r="V442">
        <f t="shared" ref="V442:V450" si="763">P442/S442</f>
        <v>0.973663920140695</v>
      </c>
      <c r="W442">
        <f t="shared" ref="W442:W450" si="764">AVERAGE(T442:V442)</f>
        <v>1.05071915489855</v>
      </c>
      <c r="X442">
        <v>148.66057</v>
      </c>
      <c r="Y442">
        <f t="shared" ref="Y442:Y450" si="765">C442/$X442</f>
        <v>8.35736739069412</v>
      </c>
      <c r="Z442">
        <f t="shared" ref="Z442:Z450" si="766">D442/$X442</f>
        <v>883.59677350894</v>
      </c>
      <c r="AA442">
        <f t="shared" ref="AA442:AA450" si="767">E442/$X442</f>
        <v>622.397721198028</v>
      </c>
      <c r="AB442">
        <v>4.16631478580653</v>
      </c>
      <c r="AC442">
        <v>592.635349194472</v>
      </c>
      <c r="AD442">
        <v>501.680671453495</v>
      </c>
      <c r="AE442">
        <f t="shared" ref="AE442:AE450" si="768">Y442/AB442</f>
        <v>2.00593757801627</v>
      </c>
      <c r="AF442">
        <f t="shared" ref="AF442:AF450" si="769">Z442/AC442</f>
        <v>1.49096197975695</v>
      </c>
      <c r="AG442">
        <f t="shared" ref="AG442:AG450" si="770">AA442/AD442</f>
        <v>1.24062527542627</v>
      </c>
      <c r="AH442">
        <f t="shared" ref="AH442:AH450" si="771">AVERAGE(AE442:AG442)</f>
        <v>1.57917494439983</v>
      </c>
    </row>
    <row r="443" spans="1:34">
      <c r="A443" s="1" t="s">
        <v>258</v>
      </c>
      <c r="B443" s="1">
        <v>2012</v>
      </c>
      <c r="C443" s="1">
        <v>1137.533</v>
      </c>
      <c r="D443">
        <v>118149</v>
      </c>
      <c r="E443">
        <v>81205</v>
      </c>
      <c r="F443">
        <v>1134.46881754386</v>
      </c>
      <c r="G443">
        <v>90106.7894736842</v>
      </c>
      <c r="H443">
        <v>140930.631578947</v>
      </c>
      <c r="I443">
        <f t="shared" si="669"/>
        <v>1.00270098429217</v>
      </c>
      <c r="J443">
        <f t="shared" si="755"/>
        <v>1.31121084981621</v>
      </c>
      <c r="K443">
        <f t="shared" si="756"/>
        <v>0.576205464278432</v>
      </c>
      <c r="L443">
        <f t="shared" si="757"/>
        <v>0.963372432795604</v>
      </c>
      <c r="M443" s="2">
        <v>593</v>
      </c>
      <c r="N443">
        <f t="shared" si="758"/>
        <v>1.91826812816189</v>
      </c>
      <c r="O443">
        <f t="shared" si="759"/>
        <v>199.239460370995</v>
      </c>
      <c r="P443">
        <f t="shared" si="760"/>
        <v>136.939291736931</v>
      </c>
      <c r="Q443">
        <v>1.9581467365227</v>
      </c>
      <c r="R443">
        <v>195.230062904204</v>
      </c>
      <c r="S443">
        <v>317.051546791206</v>
      </c>
      <c r="T443">
        <f t="shared" si="761"/>
        <v>0.979634514810862</v>
      </c>
      <c r="U443">
        <f t="shared" si="762"/>
        <v>1.0205367831529</v>
      </c>
      <c r="V443">
        <f t="shared" si="763"/>
        <v>0.431914914539472</v>
      </c>
      <c r="W443">
        <f t="shared" si="764"/>
        <v>0.810695404167745</v>
      </c>
      <c r="X443">
        <v>156.68969</v>
      </c>
      <c r="Y443">
        <f t="shared" si="765"/>
        <v>7.25978205713471</v>
      </c>
      <c r="Z443">
        <f t="shared" si="766"/>
        <v>754.031742611783</v>
      </c>
      <c r="AA443">
        <f t="shared" si="767"/>
        <v>518.253626004366</v>
      </c>
      <c r="AB443">
        <v>4.02494890271734</v>
      </c>
      <c r="AC443">
        <v>496.862341390914</v>
      </c>
      <c r="AD443">
        <v>1027.71691301842</v>
      </c>
      <c r="AE443">
        <f t="shared" si="768"/>
        <v>1.80369545865128</v>
      </c>
      <c r="AF443">
        <f t="shared" si="769"/>
        <v>1.51758682394997</v>
      </c>
      <c r="AG443">
        <f t="shared" si="770"/>
        <v>0.504276634391708</v>
      </c>
      <c r="AH443">
        <f t="shared" si="771"/>
        <v>1.27518630566432</v>
      </c>
    </row>
    <row r="444" spans="1:34">
      <c r="A444" s="1" t="s">
        <v>258</v>
      </c>
      <c r="B444" s="1">
        <v>2013</v>
      </c>
      <c r="C444" s="1">
        <v>1231.363</v>
      </c>
      <c r="D444">
        <v>113310</v>
      </c>
      <c r="E444">
        <v>93336</v>
      </c>
      <c r="F444">
        <v>1211.69344912281</v>
      </c>
      <c r="G444">
        <v>85260.0350877193</v>
      </c>
      <c r="H444">
        <v>108169.385964912</v>
      </c>
      <c r="I444">
        <f t="shared" si="669"/>
        <v>1.01623310821019</v>
      </c>
      <c r="J444">
        <f t="shared" si="755"/>
        <v>1.32899311950108</v>
      </c>
      <c r="K444">
        <f t="shared" si="756"/>
        <v>0.862868908493907</v>
      </c>
      <c r="L444">
        <f t="shared" si="757"/>
        <v>1.06936504540173</v>
      </c>
      <c r="M444" s="2">
        <v>602</v>
      </c>
      <c r="N444">
        <f t="shared" si="758"/>
        <v>2.04545348837209</v>
      </c>
      <c r="O444">
        <f t="shared" si="759"/>
        <v>188.222591362126</v>
      </c>
      <c r="P444">
        <f t="shared" si="760"/>
        <v>155.043189368771</v>
      </c>
      <c r="Q444">
        <v>2.07405146424946</v>
      </c>
      <c r="R444">
        <v>186.233604680522</v>
      </c>
      <c r="S444">
        <v>273.216385782665</v>
      </c>
      <c r="T444">
        <f t="shared" si="761"/>
        <v>0.986211539891701</v>
      </c>
      <c r="U444">
        <f t="shared" si="762"/>
        <v>1.01068006327331</v>
      </c>
      <c r="V444">
        <f t="shared" si="763"/>
        <v>0.567473978270478</v>
      </c>
      <c r="W444">
        <f t="shared" si="764"/>
        <v>0.854788527145163</v>
      </c>
      <c r="X444">
        <v>168.36494</v>
      </c>
      <c r="Y444">
        <f t="shared" si="765"/>
        <v>7.31365449362557</v>
      </c>
      <c r="Z444">
        <f t="shared" si="766"/>
        <v>673.002348351147</v>
      </c>
      <c r="AA444">
        <f t="shared" si="767"/>
        <v>554.367197826341</v>
      </c>
      <c r="AB444">
        <v>4.01137838193116</v>
      </c>
      <c r="AC444">
        <v>455.678771077918</v>
      </c>
      <c r="AD444">
        <v>822.501376806412</v>
      </c>
      <c r="AE444">
        <f t="shared" si="768"/>
        <v>1.82322727932353</v>
      </c>
      <c r="AF444">
        <f t="shared" si="769"/>
        <v>1.47692276021362</v>
      </c>
      <c r="AG444">
        <f t="shared" si="770"/>
        <v>0.674001543898715</v>
      </c>
      <c r="AH444">
        <f t="shared" si="771"/>
        <v>1.32471719447862</v>
      </c>
    </row>
    <row r="445" spans="1:34">
      <c r="A445" s="1" t="s">
        <v>258</v>
      </c>
      <c r="B445" s="1">
        <v>2014</v>
      </c>
      <c r="C445" s="1">
        <v>1320.652</v>
      </c>
      <c r="D445">
        <v>130511</v>
      </c>
      <c r="E445">
        <v>144172</v>
      </c>
      <c r="F445">
        <v>1217.28489298246</v>
      </c>
      <c r="G445">
        <v>81558.9649122807</v>
      </c>
      <c r="H445">
        <v>71303.1052631579</v>
      </c>
      <c r="I445">
        <f t="shared" si="669"/>
        <v>1.08491611751156</v>
      </c>
      <c r="J445">
        <f t="shared" si="755"/>
        <v>1.60020422206644</v>
      </c>
      <c r="K445">
        <f t="shared" si="756"/>
        <v>2.02195962529129</v>
      </c>
      <c r="L445">
        <f t="shared" si="757"/>
        <v>1.56902665495643</v>
      </c>
      <c r="M445" s="2">
        <v>611.4</v>
      </c>
      <c r="N445">
        <f t="shared" si="758"/>
        <v>2.16004579653255</v>
      </c>
      <c r="O445">
        <f t="shared" si="759"/>
        <v>213.462544978737</v>
      </c>
      <c r="P445">
        <f t="shared" si="760"/>
        <v>235.806346090939</v>
      </c>
      <c r="Q445">
        <v>2.04139047146826</v>
      </c>
      <c r="R445">
        <v>177.27208249297</v>
      </c>
      <c r="S445">
        <v>138.902953934055</v>
      </c>
      <c r="T445">
        <f t="shared" si="761"/>
        <v>1.05812475698436</v>
      </c>
      <c r="U445">
        <f t="shared" si="762"/>
        <v>1.20415206938861</v>
      </c>
      <c r="V445">
        <f t="shared" si="763"/>
        <v>1.69763377532554</v>
      </c>
      <c r="W445">
        <f t="shared" si="764"/>
        <v>1.31997020056617</v>
      </c>
      <c r="X445">
        <v>179.18143</v>
      </c>
      <c r="Y445">
        <f t="shared" si="765"/>
        <v>7.37047360320765</v>
      </c>
      <c r="Z445">
        <f t="shared" si="766"/>
        <v>728.373470398132</v>
      </c>
      <c r="AA445">
        <f t="shared" si="767"/>
        <v>804.614629987047</v>
      </c>
      <c r="AB445">
        <v>3.74912398912536</v>
      </c>
      <c r="AC445">
        <v>424.352999349216</v>
      </c>
      <c r="AD445">
        <v>358.090523000227</v>
      </c>
      <c r="AE445">
        <f t="shared" si="768"/>
        <v>1.96591887187149</v>
      </c>
      <c r="AF445">
        <f t="shared" si="769"/>
        <v>1.71643294972619</v>
      </c>
      <c r="AG445">
        <f t="shared" si="770"/>
        <v>2.24695873894026</v>
      </c>
      <c r="AH445">
        <f t="shared" si="771"/>
        <v>1.97643685351265</v>
      </c>
    </row>
    <row r="446" spans="1:34">
      <c r="A446" s="1" t="s">
        <v>258</v>
      </c>
      <c r="B446" s="1">
        <v>2015</v>
      </c>
      <c r="C446" s="1">
        <v>1193.396</v>
      </c>
      <c r="D446">
        <v>94295</v>
      </c>
      <c r="E446">
        <v>137852</v>
      </c>
      <c r="F446">
        <v>1207.20128596491</v>
      </c>
      <c r="G446">
        <v>69593.4210526316</v>
      </c>
      <c r="H446">
        <v>93071.2456140351</v>
      </c>
      <c r="I446">
        <f t="shared" si="669"/>
        <v>0.988564221952533</v>
      </c>
      <c r="J446">
        <f t="shared" si="755"/>
        <v>1.3549412943601</v>
      </c>
      <c r="K446">
        <f t="shared" si="756"/>
        <v>1.48114489164215</v>
      </c>
      <c r="L446">
        <f t="shared" si="757"/>
        <v>1.27488346931826</v>
      </c>
      <c r="M446" s="2">
        <v>617.45</v>
      </c>
      <c r="N446">
        <f t="shared" si="758"/>
        <v>1.93278160174913</v>
      </c>
      <c r="O446">
        <f t="shared" si="759"/>
        <v>152.716819175642</v>
      </c>
      <c r="P446">
        <f t="shared" si="760"/>
        <v>223.26018301077</v>
      </c>
      <c r="Q446">
        <v>2.04756505260844</v>
      </c>
      <c r="R446">
        <v>151.355038626027</v>
      </c>
      <c r="S446">
        <v>230.704973155184</v>
      </c>
      <c r="T446">
        <f t="shared" si="761"/>
        <v>0.9439414876157</v>
      </c>
      <c r="U446">
        <f t="shared" si="762"/>
        <v>1.008997259437</v>
      </c>
      <c r="V446">
        <f t="shared" si="763"/>
        <v>0.967730257208603</v>
      </c>
      <c r="W446">
        <f t="shared" si="764"/>
        <v>0.973556334753766</v>
      </c>
      <c r="X446">
        <v>188.44808</v>
      </c>
      <c r="Y446">
        <f t="shared" si="765"/>
        <v>6.33275754255496</v>
      </c>
      <c r="Z446">
        <f t="shared" si="766"/>
        <v>500.376549339213</v>
      </c>
      <c r="AA446">
        <f t="shared" si="767"/>
        <v>731.511830738737</v>
      </c>
      <c r="AB446">
        <v>3.59418405508056</v>
      </c>
      <c r="AC446">
        <v>361.637788425244</v>
      </c>
      <c r="AD446">
        <v>570.876932663049</v>
      </c>
      <c r="AE446">
        <f t="shared" si="768"/>
        <v>1.76194581176311</v>
      </c>
      <c r="AF446">
        <f t="shared" si="769"/>
        <v>1.3836401099512</v>
      </c>
      <c r="AG446">
        <f t="shared" si="770"/>
        <v>1.28138270945079</v>
      </c>
      <c r="AH446">
        <f t="shared" si="771"/>
        <v>1.47565621038837</v>
      </c>
    </row>
    <row r="447" spans="1:34">
      <c r="A447" s="1" t="s">
        <v>258</v>
      </c>
      <c r="B447" s="1">
        <v>2016</v>
      </c>
      <c r="C447" s="1">
        <v>1115.903</v>
      </c>
      <c r="D447">
        <v>48049</v>
      </c>
      <c r="E447">
        <v>51644</v>
      </c>
      <c r="F447">
        <v>1255.50161403509</v>
      </c>
      <c r="G447">
        <v>39089.0350877193</v>
      </c>
      <c r="H447">
        <v>43726.3333333333</v>
      </c>
      <c r="I447">
        <f t="shared" si="669"/>
        <v>0.888810486203655</v>
      </c>
      <c r="J447">
        <f t="shared" si="755"/>
        <v>1.22921939342257</v>
      </c>
      <c r="K447">
        <f t="shared" si="756"/>
        <v>1.18107319006853</v>
      </c>
      <c r="L447">
        <f t="shared" si="757"/>
        <v>1.09970102323159</v>
      </c>
      <c r="M447" s="2">
        <v>626</v>
      </c>
      <c r="N447">
        <f t="shared" si="758"/>
        <v>1.78259265175719</v>
      </c>
      <c r="O447">
        <f t="shared" si="759"/>
        <v>76.7555910543131</v>
      </c>
      <c r="P447">
        <f t="shared" si="760"/>
        <v>82.4984025559105</v>
      </c>
      <c r="Q447">
        <v>2.11113558376918</v>
      </c>
      <c r="R447">
        <v>87.6040161472796</v>
      </c>
      <c r="S447">
        <v>90.5528392530271</v>
      </c>
      <c r="T447">
        <f t="shared" si="761"/>
        <v>0.844376204665445</v>
      </c>
      <c r="U447">
        <f t="shared" si="762"/>
        <v>0.876165208285336</v>
      </c>
      <c r="V447">
        <f t="shared" si="763"/>
        <v>0.911052632213878</v>
      </c>
      <c r="W447">
        <f t="shared" si="764"/>
        <v>0.877198015054886</v>
      </c>
      <c r="X447">
        <v>202.98494</v>
      </c>
      <c r="Y447">
        <f t="shared" si="765"/>
        <v>5.49746695493764</v>
      </c>
      <c r="Z447">
        <f t="shared" si="766"/>
        <v>236.712142289965</v>
      </c>
      <c r="AA447">
        <f t="shared" si="767"/>
        <v>254.422815801015</v>
      </c>
      <c r="AB447">
        <v>3.55191905456205</v>
      </c>
      <c r="AC447">
        <v>196.988219727374</v>
      </c>
      <c r="AD447">
        <v>221.459599460646</v>
      </c>
      <c r="AE447">
        <f t="shared" si="768"/>
        <v>1.54774556246622</v>
      </c>
      <c r="AF447">
        <f t="shared" si="769"/>
        <v>1.20165633568123</v>
      </c>
      <c r="AG447">
        <f t="shared" si="770"/>
        <v>1.1488452811287</v>
      </c>
      <c r="AH447">
        <f t="shared" si="771"/>
        <v>1.29941572642538</v>
      </c>
    </row>
    <row r="448" spans="1:34">
      <c r="A448" s="1" t="s">
        <v>258</v>
      </c>
      <c r="B448" s="1">
        <v>2017</v>
      </c>
      <c r="C448" s="1">
        <v>1473.744</v>
      </c>
      <c r="D448">
        <v>35558</v>
      </c>
      <c r="E448">
        <v>25900</v>
      </c>
      <c r="F448">
        <v>2167.51248070176</v>
      </c>
      <c r="G448">
        <v>24510.3859649123</v>
      </c>
      <c r="H448">
        <v>26620.8245614035</v>
      </c>
      <c r="I448">
        <f t="shared" si="669"/>
        <v>0.679924112604352</v>
      </c>
      <c r="J448">
        <f t="shared" si="755"/>
        <v>1.45073194893393</v>
      </c>
      <c r="K448">
        <f t="shared" si="756"/>
        <v>0.972922530639843</v>
      </c>
      <c r="L448">
        <f t="shared" si="757"/>
        <v>1.03452619739271</v>
      </c>
      <c r="M448" s="2">
        <v>624</v>
      </c>
      <c r="N448">
        <f t="shared" si="758"/>
        <v>2.36176923076923</v>
      </c>
      <c r="O448">
        <f t="shared" si="759"/>
        <v>56.9839743589744</v>
      </c>
      <c r="P448">
        <f t="shared" si="760"/>
        <v>41.5064102564103</v>
      </c>
      <c r="Q448">
        <v>3.85032885480357</v>
      </c>
      <c r="R448">
        <v>53.7290690195421</v>
      </c>
      <c r="S448">
        <v>53.7571146545848</v>
      </c>
      <c r="T448">
        <f t="shared" si="761"/>
        <v>0.613394159260642</v>
      </c>
      <c r="U448">
        <f t="shared" si="762"/>
        <v>1.06057996907127</v>
      </c>
      <c r="V448">
        <f t="shared" si="763"/>
        <v>0.772110082974297</v>
      </c>
      <c r="W448">
        <f t="shared" si="764"/>
        <v>0.815361403768738</v>
      </c>
      <c r="X448">
        <v>224.985</v>
      </c>
      <c r="Y448">
        <f t="shared" si="765"/>
        <v>6.55041002733515</v>
      </c>
      <c r="Z448">
        <f t="shared" si="766"/>
        <v>158.046091961686</v>
      </c>
      <c r="AA448">
        <f t="shared" si="767"/>
        <v>115.118785696824</v>
      </c>
      <c r="AB448">
        <v>6.88033091006649</v>
      </c>
      <c r="AC448">
        <v>109.787945817379</v>
      </c>
      <c r="AD448">
        <v>122.596740234823</v>
      </c>
      <c r="AE448">
        <f t="shared" si="768"/>
        <v>0.952048689656971</v>
      </c>
      <c r="AF448">
        <f t="shared" si="769"/>
        <v>1.43955778373502</v>
      </c>
      <c r="AG448">
        <f t="shared" si="770"/>
        <v>0.939003642970638</v>
      </c>
      <c r="AH448">
        <f t="shared" si="771"/>
        <v>1.11020337212088</v>
      </c>
    </row>
    <row r="449" spans="1:34">
      <c r="A449" s="1" t="s">
        <v>258</v>
      </c>
      <c r="B449" s="1">
        <v>2018</v>
      </c>
      <c r="C449" s="1">
        <v>1488.909</v>
      </c>
      <c r="D449">
        <v>12077</v>
      </c>
      <c r="E449">
        <v>27717</v>
      </c>
      <c r="F449">
        <v>2333.65008421053</v>
      </c>
      <c r="G449">
        <v>18784.3333333333</v>
      </c>
      <c r="H449">
        <v>23460.8070175439</v>
      </c>
      <c r="I449">
        <f t="shared" si="669"/>
        <v>0.638017246061848</v>
      </c>
      <c r="J449">
        <f t="shared" si="755"/>
        <v>0.642929391514205</v>
      </c>
      <c r="K449">
        <f t="shared" si="756"/>
        <v>1.18141716008633</v>
      </c>
      <c r="L449">
        <f t="shared" si="757"/>
        <v>0.820787932554126</v>
      </c>
      <c r="M449" s="2">
        <v>627</v>
      </c>
      <c r="N449">
        <f t="shared" si="758"/>
        <v>2.37465550239234</v>
      </c>
      <c r="O449">
        <f t="shared" si="759"/>
        <v>19.2615629984051</v>
      </c>
      <c r="P449">
        <f t="shared" si="760"/>
        <v>44.2057416267943</v>
      </c>
      <c r="Q449">
        <v>4.13949989191831</v>
      </c>
      <c r="R449">
        <v>40.8039000418815</v>
      </c>
      <c r="S449">
        <v>45.646221660073</v>
      </c>
      <c r="T449">
        <f t="shared" si="761"/>
        <v>0.57365758289509</v>
      </c>
      <c r="U449">
        <f t="shared" si="762"/>
        <v>0.472052009210758</v>
      </c>
      <c r="V449">
        <f t="shared" si="763"/>
        <v>0.968442513292644</v>
      </c>
      <c r="W449">
        <f t="shared" si="764"/>
        <v>0.671384035132831</v>
      </c>
      <c r="X449">
        <v>239.32238</v>
      </c>
      <c r="Y449">
        <f t="shared" si="765"/>
        <v>6.22135297166943</v>
      </c>
      <c r="Z449">
        <f t="shared" si="766"/>
        <v>50.463312290309</v>
      </c>
      <c r="AA449">
        <f t="shared" si="767"/>
        <v>115.81449256856</v>
      </c>
      <c r="AB449">
        <v>6.99408128608981</v>
      </c>
      <c r="AC449">
        <v>80.5912957990599</v>
      </c>
      <c r="AD449">
        <v>97.1179593190069</v>
      </c>
      <c r="AE449">
        <f t="shared" si="768"/>
        <v>0.889516823895481</v>
      </c>
      <c r="AF449">
        <f t="shared" si="769"/>
        <v>0.626163306967173</v>
      </c>
      <c r="AG449">
        <f t="shared" si="770"/>
        <v>1.19251365432978</v>
      </c>
      <c r="AH449">
        <f t="shared" si="771"/>
        <v>0.902731261730811</v>
      </c>
    </row>
    <row r="450" spans="1:34">
      <c r="A450" s="1" t="s">
        <v>258</v>
      </c>
      <c r="B450" s="1">
        <v>2019</v>
      </c>
      <c r="C450" s="1">
        <v>1428.039</v>
      </c>
      <c r="D450">
        <v>6178</v>
      </c>
      <c r="E450">
        <v>31167</v>
      </c>
      <c r="F450" s="4">
        <v>2428.92643508772</v>
      </c>
      <c r="G450">
        <v>16248.1052631579</v>
      </c>
      <c r="H450">
        <v>21476.7894736842</v>
      </c>
      <c r="I450">
        <f t="shared" si="669"/>
        <v>0.587930115696743</v>
      </c>
      <c r="J450">
        <f t="shared" si="755"/>
        <v>0.380228949772281</v>
      </c>
      <c r="K450">
        <f t="shared" si="756"/>
        <v>1.45119455764975</v>
      </c>
      <c r="L450">
        <f t="shared" si="757"/>
        <v>0.806451207706258</v>
      </c>
      <c r="M450" s="2">
        <v>629</v>
      </c>
      <c r="N450">
        <f t="shared" si="758"/>
        <v>2.27033227344992</v>
      </c>
      <c r="O450">
        <f t="shared" si="759"/>
        <v>9.82193958664547</v>
      </c>
      <c r="P450">
        <f t="shared" si="760"/>
        <v>49.550079491256</v>
      </c>
      <c r="Q450">
        <v>4.25522437737024</v>
      </c>
      <c r="R450">
        <v>33.0439687820845</v>
      </c>
      <c r="S450">
        <v>40.9597406280486</v>
      </c>
      <c r="T450">
        <f t="shared" si="761"/>
        <v>0.533539966898996</v>
      </c>
      <c r="U450">
        <f t="shared" si="762"/>
        <v>0.297238496120679</v>
      </c>
      <c r="V450">
        <f t="shared" si="763"/>
        <v>1.20972639795782</v>
      </c>
      <c r="W450">
        <f t="shared" si="764"/>
        <v>0.6801682869925</v>
      </c>
      <c r="X450">
        <v>222.9</v>
      </c>
      <c r="Y450">
        <f t="shared" si="765"/>
        <v>6.40663526244953</v>
      </c>
      <c r="Z450">
        <f t="shared" si="766"/>
        <v>27.7164647824136</v>
      </c>
      <c r="AA450">
        <f t="shared" si="767"/>
        <v>139.825033647376</v>
      </c>
      <c r="AB450">
        <v>7.43170449759887</v>
      </c>
      <c r="AC450">
        <v>70.4923095860377</v>
      </c>
      <c r="AD450">
        <v>89.7284566406211</v>
      </c>
      <c r="AE450">
        <f t="shared" si="768"/>
        <v>0.862068084719928</v>
      </c>
      <c r="AF450">
        <f t="shared" si="769"/>
        <v>0.393184234495608</v>
      </c>
      <c r="AG450">
        <f t="shared" si="770"/>
        <v>1.55831314704766</v>
      </c>
      <c r="AH450">
        <f t="shared" si="771"/>
        <v>0.937855155421064</v>
      </c>
    </row>
    <row r="451" spans="1:24">
      <c r="A451" s="1" t="s">
        <v>258</v>
      </c>
      <c r="B451" s="1">
        <v>2020</v>
      </c>
      <c r="C451" s="1"/>
      <c r="M451" s="2">
        <v>631</v>
      </c>
      <c r="X451" s="7">
        <v>230.04759327</v>
      </c>
    </row>
    <row r="452" spans="1:34">
      <c r="A452" s="1" t="s">
        <v>263</v>
      </c>
      <c r="B452" s="1">
        <v>2011</v>
      </c>
      <c r="C452" s="1">
        <v>225.3063</v>
      </c>
      <c r="D452">
        <v>37804</v>
      </c>
      <c r="E452">
        <v>11857</v>
      </c>
      <c r="F452">
        <v>1075.78372192982</v>
      </c>
      <c r="G452">
        <v>97228.8771929825</v>
      </c>
      <c r="H452">
        <v>71289.701754386</v>
      </c>
      <c r="I452">
        <f t="shared" ref="I451:I514" si="772">C452/F452</f>
        <v>0.209434568870245</v>
      </c>
      <c r="J452">
        <f t="shared" ref="J452:J460" si="773">D452/G452</f>
        <v>0.388814528064184</v>
      </c>
      <c r="K452">
        <f t="shared" ref="K452:K460" si="774">E452/H452</f>
        <v>0.166321357898941</v>
      </c>
      <c r="L452">
        <f t="shared" ref="L452:L460" si="775">AVERAGE(I452:K452)</f>
        <v>0.25485681827779</v>
      </c>
      <c r="M452" s="2">
        <v>164.1</v>
      </c>
      <c r="N452">
        <f t="shared" ref="N452:N460" si="776">C452/$M452</f>
        <v>1.37298171846435</v>
      </c>
      <c r="O452">
        <f t="shared" ref="O452:O460" si="777">D452/$M452</f>
        <v>230.371724558196</v>
      </c>
      <c r="P452">
        <f t="shared" ref="P452:P460" si="778">E452/$M452</f>
        <v>72.2547227300427</v>
      </c>
      <c r="Q452">
        <v>1.86188110077612</v>
      </c>
      <c r="R452">
        <v>211.870055386791</v>
      </c>
      <c r="S452">
        <v>160.820245361298</v>
      </c>
      <c r="T452">
        <f t="shared" ref="T452:T460" si="779">N452/Q452</f>
        <v>0.73741643217283</v>
      </c>
      <c r="U452">
        <f t="shared" ref="U452:U460" si="780">O452/R452</f>
        <v>1.08732555026537</v>
      </c>
      <c r="V452">
        <f t="shared" ref="V452:V460" si="781">P452/S452</f>
        <v>0.449288723367606</v>
      </c>
      <c r="W452">
        <f t="shared" ref="W452:W460" si="782">AVERAGE(T452:V452)</f>
        <v>0.7580102352686</v>
      </c>
      <c r="X452">
        <v>50.05192</v>
      </c>
      <c r="Y452">
        <f t="shared" ref="Y452:Y460" si="783">C452/$X452</f>
        <v>4.50145169256244</v>
      </c>
      <c r="Z452">
        <f t="shared" ref="Z452:Z460" si="784">D452/$X452</f>
        <v>755.29570094414</v>
      </c>
      <c r="AA452">
        <f t="shared" ref="AA452:AA460" si="785">E452/$X452</f>
        <v>236.894009260784</v>
      </c>
      <c r="AB452">
        <v>4.16631478580653</v>
      </c>
      <c r="AC452">
        <v>592.635349194472</v>
      </c>
      <c r="AD452">
        <v>501.680671453495</v>
      </c>
      <c r="AE452">
        <f t="shared" ref="AE452:AE460" si="786">Y452/AB452</f>
        <v>1.08043965086307</v>
      </c>
      <c r="AF452">
        <f t="shared" ref="AF452:AF460" si="787">Z452/AC452</f>
        <v>1.27446954011562</v>
      </c>
      <c r="AG452">
        <f t="shared" ref="AG452:AG460" si="788">AA452/AD452</f>
        <v>0.472200789746278</v>
      </c>
      <c r="AH452">
        <f t="shared" ref="AH452:AH460" si="789">AVERAGE(AE452:AG452)</f>
        <v>0.942369993574989</v>
      </c>
    </row>
    <row r="453" spans="1:34">
      <c r="A453" s="1" t="s">
        <v>263</v>
      </c>
      <c r="B453" s="1">
        <v>2012</v>
      </c>
      <c r="C453" s="1">
        <v>231.579</v>
      </c>
      <c r="D453">
        <v>36623</v>
      </c>
      <c r="E453">
        <v>9751</v>
      </c>
      <c r="F453">
        <v>1134.46881754386</v>
      </c>
      <c r="G453">
        <v>90106.7894736842</v>
      </c>
      <c r="H453">
        <v>140930.631578947</v>
      </c>
      <c r="I453">
        <f t="shared" si="772"/>
        <v>0.204129894465827</v>
      </c>
      <c r="J453">
        <f t="shared" si="773"/>
        <v>0.406439961005333</v>
      </c>
      <c r="K453">
        <f t="shared" si="774"/>
        <v>0.0691900681260882</v>
      </c>
      <c r="L453">
        <f t="shared" si="775"/>
        <v>0.226586641199083</v>
      </c>
      <c r="M453" s="2">
        <v>163.1</v>
      </c>
      <c r="N453">
        <f t="shared" si="776"/>
        <v>1.4198589822195</v>
      </c>
      <c r="O453">
        <f t="shared" si="777"/>
        <v>224.543225015328</v>
      </c>
      <c r="P453">
        <f t="shared" si="778"/>
        <v>59.7854077253219</v>
      </c>
      <c r="Q453">
        <v>1.9581467365227</v>
      </c>
      <c r="R453">
        <v>195.230062904204</v>
      </c>
      <c r="S453">
        <v>317.051546791206</v>
      </c>
      <c r="T453">
        <f t="shared" si="779"/>
        <v>0.725103464279138</v>
      </c>
      <c r="U453">
        <f t="shared" si="780"/>
        <v>1.15014676364422</v>
      </c>
      <c r="V453">
        <f t="shared" si="781"/>
        <v>0.188566838201529</v>
      </c>
      <c r="W453">
        <f t="shared" si="782"/>
        <v>0.687939022041629</v>
      </c>
      <c r="X453">
        <v>54.57806</v>
      </c>
      <c r="Y453">
        <f t="shared" si="783"/>
        <v>4.24307862903152</v>
      </c>
      <c r="Z453">
        <f t="shared" si="784"/>
        <v>671.020552947466</v>
      </c>
      <c r="AA453">
        <f t="shared" si="785"/>
        <v>178.661535422842</v>
      </c>
      <c r="AB453">
        <v>4.02494890271734</v>
      </c>
      <c r="AC453">
        <v>496.862341390914</v>
      </c>
      <c r="AD453">
        <v>1027.71691301842</v>
      </c>
      <c r="AE453">
        <f t="shared" si="786"/>
        <v>1.05419440882018</v>
      </c>
      <c r="AF453">
        <f t="shared" si="787"/>
        <v>1.35051602234336</v>
      </c>
      <c r="AG453">
        <f t="shared" si="788"/>
        <v>0.173843140226339</v>
      </c>
      <c r="AH453">
        <f t="shared" si="789"/>
        <v>0.859517857129959</v>
      </c>
    </row>
    <row r="454" spans="1:34">
      <c r="A454" s="1" t="s">
        <v>263</v>
      </c>
      <c r="B454" s="1">
        <v>2013</v>
      </c>
      <c r="C454" s="1">
        <v>279.5811</v>
      </c>
      <c r="D454">
        <v>40460</v>
      </c>
      <c r="E454">
        <v>14000</v>
      </c>
      <c r="F454">
        <v>1211.69344912281</v>
      </c>
      <c r="G454">
        <v>85260.0350877193</v>
      </c>
      <c r="H454">
        <v>108169.385964912</v>
      </c>
      <c r="I454">
        <f t="shared" si="772"/>
        <v>0.230735835208484</v>
      </c>
      <c r="J454">
        <f t="shared" si="773"/>
        <v>0.474548244771105</v>
      </c>
      <c r="K454">
        <f t="shared" si="774"/>
        <v>0.129426638370133</v>
      </c>
      <c r="L454">
        <f t="shared" si="775"/>
        <v>0.278236906116574</v>
      </c>
      <c r="M454" s="2">
        <v>165.9</v>
      </c>
      <c r="N454">
        <f t="shared" si="776"/>
        <v>1.68523869801085</v>
      </c>
      <c r="O454">
        <f t="shared" si="777"/>
        <v>243.881856540084</v>
      </c>
      <c r="P454">
        <f t="shared" si="778"/>
        <v>84.3881856540084</v>
      </c>
      <c r="Q454">
        <v>2.07405146424946</v>
      </c>
      <c r="R454">
        <v>186.233604680522</v>
      </c>
      <c r="S454">
        <v>273.216385782665</v>
      </c>
      <c r="T454">
        <f t="shared" si="779"/>
        <v>0.812534658401398</v>
      </c>
      <c r="U454">
        <f t="shared" si="780"/>
        <v>1.30954806442402</v>
      </c>
      <c r="V454">
        <f t="shared" si="781"/>
        <v>0.308869416496624</v>
      </c>
      <c r="W454">
        <f t="shared" si="782"/>
        <v>0.810317379774013</v>
      </c>
      <c r="X454">
        <v>62.21183</v>
      </c>
      <c r="Y454">
        <f t="shared" si="783"/>
        <v>4.49401825987115</v>
      </c>
      <c r="Z454">
        <f t="shared" si="784"/>
        <v>650.358621503338</v>
      </c>
      <c r="AA454">
        <f t="shared" si="785"/>
        <v>225.037585295273</v>
      </c>
      <c r="AB454">
        <v>4.01137838193116</v>
      </c>
      <c r="AC454">
        <v>455.678771077918</v>
      </c>
      <c r="AD454">
        <v>822.501376806412</v>
      </c>
      <c r="AE454">
        <f t="shared" si="786"/>
        <v>1.12031771425852</v>
      </c>
      <c r="AF454">
        <f t="shared" si="787"/>
        <v>1.42723045878328</v>
      </c>
      <c r="AG454">
        <f t="shared" si="788"/>
        <v>0.273601469421295</v>
      </c>
      <c r="AH454">
        <f t="shared" si="789"/>
        <v>0.940383214154365</v>
      </c>
    </row>
    <row r="455" spans="1:34">
      <c r="A455" s="1" t="s">
        <v>263</v>
      </c>
      <c r="B455" s="1">
        <v>2014</v>
      </c>
      <c r="C455" s="1">
        <v>290.1581</v>
      </c>
      <c r="D455">
        <v>39460</v>
      </c>
      <c r="E455">
        <v>15309</v>
      </c>
      <c r="F455">
        <v>1217.28489298246</v>
      </c>
      <c r="G455">
        <v>81558.9649122807</v>
      </c>
      <c r="H455">
        <v>71303.1052631579</v>
      </c>
      <c r="I455">
        <f t="shared" si="772"/>
        <v>0.238364988896795</v>
      </c>
      <c r="J455">
        <f t="shared" si="773"/>
        <v>0.48382173611988</v>
      </c>
      <c r="K455">
        <f t="shared" si="774"/>
        <v>0.214703131700915</v>
      </c>
      <c r="L455">
        <f t="shared" si="775"/>
        <v>0.312296618905863</v>
      </c>
      <c r="M455" s="2">
        <v>166.9</v>
      </c>
      <c r="N455">
        <f t="shared" si="776"/>
        <v>1.73851467944877</v>
      </c>
      <c r="O455">
        <f t="shared" si="777"/>
        <v>236.428999400839</v>
      </c>
      <c r="P455">
        <f t="shared" si="778"/>
        <v>91.725584182145</v>
      </c>
      <c r="Q455">
        <v>2.04139047146826</v>
      </c>
      <c r="R455">
        <v>177.27208249297</v>
      </c>
      <c r="S455">
        <v>138.902953934055</v>
      </c>
      <c r="T455">
        <f t="shared" si="779"/>
        <v>0.851632602261708</v>
      </c>
      <c r="U455">
        <f t="shared" si="780"/>
        <v>1.33370689888643</v>
      </c>
      <c r="V455">
        <f t="shared" si="781"/>
        <v>0.660357332830319</v>
      </c>
      <c r="W455">
        <f t="shared" si="782"/>
        <v>0.948565611326153</v>
      </c>
      <c r="X455">
        <v>68.21975</v>
      </c>
      <c r="Y455">
        <f t="shared" si="783"/>
        <v>4.2532858886173</v>
      </c>
      <c r="Z455">
        <f t="shared" si="784"/>
        <v>578.424869630862</v>
      </c>
      <c r="AA455">
        <f t="shared" si="785"/>
        <v>224.407154819535</v>
      </c>
      <c r="AB455">
        <v>3.74912398912536</v>
      </c>
      <c r="AC455">
        <v>424.352999349216</v>
      </c>
      <c r="AD455">
        <v>358.090523000227</v>
      </c>
      <c r="AE455">
        <f t="shared" si="786"/>
        <v>1.1344745868513</v>
      </c>
      <c r="AF455">
        <f t="shared" si="787"/>
        <v>1.36307477623094</v>
      </c>
      <c r="AG455">
        <f t="shared" si="788"/>
        <v>0.626677167938883</v>
      </c>
      <c r="AH455">
        <f t="shared" si="789"/>
        <v>1.04140884367371</v>
      </c>
    </row>
    <row r="456" spans="1:34">
      <c r="A456" s="1" t="s">
        <v>263</v>
      </c>
      <c r="B456" s="1">
        <v>2015</v>
      </c>
      <c r="C456" s="1">
        <v>257.9212</v>
      </c>
      <c r="D456">
        <v>37425</v>
      </c>
      <c r="E456">
        <v>13775</v>
      </c>
      <c r="F456">
        <v>1207.20128596491</v>
      </c>
      <c r="G456">
        <v>69593.4210526316</v>
      </c>
      <c r="H456">
        <v>93071.2456140351</v>
      </c>
      <c r="I456">
        <f t="shared" si="772"/>
        <v>0.213652191228279</v>
      </c>
      <c r="J456">
        <f t="shared" si="773"/>
        <v>0.537766349662513</v>
      </c>
      <c r="K456">
        <f t="shared" si="774"/>
        <v>0.148004895702425</v>
      </c>
      <c r="L456">
        <f t="shared" si="775"/>
        <v>0.299807812197739</v>
      </c>
      <c r="M456" s="2">
        <v>168.74</v>
      </c>
      <c r="N456">
        <f t="shared" si="776"/>
        <v>1.52851250444471</v>
      </c>
      <c r="O456">
        <f t="shared" si="777"/>
        <v>221.790920943463</v>
      </c>
      <c r="P456">
        <f t="shared" si="778"/>
        <v>81.6344672276876</v>
      </c>
      <c r="Q456">
        <v>2.04756505260844</v>
      </c>
      <c r="R456">
        <v>151.355038626027</v>
      </c>
      <c r="S456">
        <v>230.704973155184</v>
      </c>
      <c r="T456">
        <f t="shared" si="779"/>
        <v>0.746502536023215</v>
      </c>
      <c r="U456">
        <f t="shared" si="780"/>
        <v>1.46536859926726</v>
      </c>
      <c r="V456">
        <f t="shared" si="781"/>
        <v>0.353847886810728</v>
      </c>
      <c r="W456">
        <f t="shared" si="782"/>
        <v>0.855239674033735</v>
      </c>
      <c r="X456">
        <v>71.72528</v>
      </c>
      <c r="Y456">
        <f t="shared" si="783"/>
        <v>3.59595947202995</v>
      </c>
      <c r="Z456">
        <f t="shared" si="784"/>
        <v>521.782557000823</v>
      </c>
      <c r="AA456">
        <f t="shared" si="785"/>
        <v>192.052230399101</v>
      </c>
      <c r="AB456">
        <v>3.59418405508056</v>
      </c>
      <c r="AC456">
        <v>361.637788425244</v>
      </c>
      <c r="AD456">
        <v>570.876932663049</v>
      </c>
      <c r="AE456">
        <f t="shared" si="786"/>
        <v>1.00049396940228</v>
      </c>
      <c r="AF456">
        <f t="shared" si="787"/>
        <v>1.44283195424054</v>
      </c>
      <c r="AG456">
        <f t="shared" si="788"/>
        <v>0.336416168548285</v>
      </c>
      <c r="AH456">
        <f t="shared" si="789"/>
        <v>0.926580697397037</v>
      </c>
    </row>
    <row r="457" spans="1:34">
      <c r="A457" s="1" t="s">
        <v>263</v>
      </c>
      <c r="B457" s="1">
        <v>2016</v>
      </c>
      <c r="C457" s="1">
        <v>243.3285</v>
      </c>
      <c r="D457">
        <v>11832</v>
      </c>
      <c r="E457">
        <v>5949</v>
      </c>
      <c r="F457">
        <v>1255.50161403509</v>
      </c>
      <c r="G457">
        <v>39089.0350877193</v>
      </c>
      <c r="H457">
        <v>43726.3333333333</v>
      </c>
      <c r="I457">
        <f t="shared" si="772"/>
        <v>0.193809786685945</v>
      </c>
      <c r="J457">
        <f t="shared" si="773"/>
        <v>0.302693580781616</v>
      </c>
      <c r="K457">
        <f t="shared" si="774"/>
        <v>0.136050739828784</v>
      </c>
      <c r="L457">
        <f t="shared" si="775"/>
        <v>0.210851369098782</v>
      </c>
      <c r="M457" s="2">
        <v>170</v>
      </c>
      <c r="N457">
        <f t="shared" si="776"/>
        <v>1.43134411764706</v>
      </c>
      <c r="O457">
        <f t="shared" si="777"/>
        <v>69.6</v>
      </c>
      <c r="P457">
        <f t="shared" si="778"/>
        <v>34.9941176470588</v>
      </c>
      <c r="Q457">
        <v>2.11113558376918</v>
      </c>
      <c r="R457">
        <v>87.6040161472796</v>
      </c>
      <c r="S457">
        <v>90.5528392530271</v>
      </c>
      <c r="T457">
        <f t="shared" si="779"/>
        <v>0.677997248803682</v>
      </c>
      <c r="U457">
        <f t="shared" si="780"/>
        <v>0.794484123684338</v>
      </c>
      <c r="V457">
        <f t="shared" si="781"/>
        <v>0.386449700922978</v>
      </c>
      <c r="W457">
        <f t="shared" si="782"/>
        <v>0.619643691136999</v>
      </c>
      <c r="X457">
        <v>77.17894</v>
      </c>
      <c r="Y457">
        <f t="shared" si="783"/>
        <v>3.15278364797443</v>
      </c>
      <c r="Z457">
        <f t="shared" si="784"/>
        <v>153.306070282904</v>
      </c>
      <c r="AA457">
        <f t="shared" si="785"/>
        <v>77.080612923681</v>
      </c>
      <c r="AB457">
        <v>3.55191905456205</v>
      </c>
      <c r="AC457">
        <v>196.988219727374</v>
      </c>
      <c r="AD457">
        <v>221.459599460646</v>
      </c>
      <c r="AE457">
        <f t="shared" si="786"/>
        <v>0.887628236889303</v>
      </c>
      <c r="AF457">
        <f t="shared" si="787"/>
        <v>0.778249940504437</v>
      </c>
      <c r="AG457">
        <f t="shared" si="788"/>
        <v>0.34805722177502</v>
      </c>
      <c r="AH457">
        <f t="shared" si="789"/>
        <v>0.67131179972292</v>
      </c>
    </row>
    <row r="458" spans="1:34">
      <c r="A458" s="1" t="s">
        <v>263</v>
      </c>
      <c r="B458" s="1">
        <v>2017</v>
      </c>
      <c r="C458" s="1">
        <v>355.8181</v>
      </c>
      <c r="D458">
        <v>3898</v>
      </c>
      <c r="E458">
        <v>2431</v>
      </c>
      <c r="F458">
        <v>2167.51248070176</v>
      </c>
      <c r="G458">
        <v>24510.3859649123</v>
      </c>
      <c r="H458">
        <v>26620.8245614035</v>
      </c>
      <c r="I458">
        <f t="shared" si="772"/>
        <v>0.164159654520098</v>
      </c>
      <c r="J458">
        <f t="shared" si="773"/>
        <v>0.159034623346208</v>
      </c>
      <c r="K458">
        <f t="shared" si="774"/>
        <v>0.091319485404844</v>
      </c>
      <c r="L458">
        <f t="shared" si="775"/>
        <v>0.138171254423716</v>
      </c>
      <c r="M458" s="2">
        <v>170</v>
      </c>
      <c r="N458">
        <f t="shared" si="776"/>
        <v>2.09304764705882</v>
      </c>
      <c r="O458">
        <f t="shared" si="777"/>
        <v>22.9294117647059</v>
      </c>
      <c r="P458">
        <f t="shared" si="778"/>
        <v>14.3</v>
      </c>
      <c r="Q458">
        <v>3.85032885480357</v>
      </c>
      <c r="R458">
        <v>53.7290690195421</v>
      </c>
      <c r="S458">
        <v>53.7571146545848</v>
      </c>
      <c r="T458">
        <f t="shared" si="779"/>
        <v>0.543602306708839</v>
      </c>
      <c r="U458">
        <f t="shared" si="780"/>
        <v>0.426759893352444</v>
      </c>
      <c r="V458">
        <f t="shared" si="781"/>
        <v>0.26601130086472</v>
      </c>
      <c r="W458">
        <f t="shared" si="782"/>
        <v>0.412124500308667</v>
      </c>
      <c r="X458">
        <v>82.765</v>
      </c>
      <c r="Y458">
        <f t="shared" si="783"/>
        <v>4.29913731649852</v>
      </c>
      <c r="Z458">
        <f t="shared" si="784"/>
        <v>47.0972029239413</v>
      </c>
      <c r="AA458">
        <f t="shared" si="785"/>
        <v>29.3723192170604</v>
      </c>
      <c r="AB458">
        <v>6.88033091006649</v>
      </c>
      <c r="AC458">
        <v>109.787945817379</v>
      </c>
      <c r="AD458">
        <v>122.596740234823</v>
      </c>
      <c r="AE458">
        <f t="shared" si="786"/>
        <v>0.624844556561739</v>
      </c>
      <c r="AF458">
        <f t="shared" si="787"/>
        <v>0.428983369470111</v>
      </c>
      <c r="AG458">
        <f t="shared" si="788"/>
        <v>0.239584830402507</v>
      </c>
      <c r="AH458">
        <f t="shared" si="789"/>
        <v>0.431137585478119</v>
      </c>
    </row>
    <row r="459" spans="1:34">
      <c r="A459" s="1" t="s">
        <v>263</v>
      </c>
      <c r="B459" s="1">
        <v>2018</v>
      </c>
      <c r="C459" s="1">
        <v>363.1049</v>
      </c>
      <c r="D459">
        <v>2289</v>
      </c>
      <c r="E459">
        <v>1292</v>
      </c>
      <c r="F459">
        <v>2333.65008421053</v>
      </c>
      <c r="G459">
        <v>18784.3333333333</v>
      </c>
      <c r="H459">
        <v>23460.8070175439</v>
      </c>
      <c r="I459">
        <f t="shared" si="772"/>
        <v>0.155595263598758</v>
      </c>
      <c r="J459">
        <f t="shared" si="773"/>
        <v>0.121856866537718</v>
      </c>
      <c r="K459">
        <f t="shared" si="774"/>
        <v>0.0550705693556854</v>
      </c>
      <c r="L459">
        <f t="shared" si="775"/>
        <v>0.11084089983072</v>
      </c>
      <c r="M459" s="2">
        <v>171</v>
      </c>
      <c r="N459">
        <f t="shared" si="776"/>
        <v>2.12342046783626</v>
      </c>
      <c r="O459">
        <f t="shared" si="777"/>
        <v>13.3859649122807</v>
      </c>
      <c r="P459">
        <f t="shared" si="778"/>
        <v>7.55555555555556</v>
      </c>
      <c r="Q459">
        <v>4.13949989191831</v>
      </c>
      <c r="R459">
        <v>40.8039000418815</v>
      </c>
      <c r="S459">
        <v>45.646221660073</v>
      </c>
      <c r="T459">
        <f t="shared" si="779"/>
        <v>0.512965460388557</v>
      </c>
      <c r="U459">
        <f t="shared" si="780"/>
        <v>0.328056016668535</v>
      </c>
      <c r="V459">
        <f t="shared" si="781"/>
        <v>0.165524226995647</v>
      </c>
      <c r="W459">
        <f t="shared" si="782"/>
        <v>0.335515234684246</v>
      </c>
      <c r="X459">
        <v>86.19013</v>
      </c>
      <c r="Y459">
        <f t="shared" si="783"/>
        <v>4.21283620293878</v>
      </c>
      <c r="Z459">
        <f t="shared" si="784"/>
        <v>26.5575652339775</v>
      </c>
      <c r="AA459">
        <f t="shared" si="785"/>
        <v>14.9901154575356</v>
      </c>
      <c r="AB459">
        <v>6.99408128608981</v>
      </c>
      <c r="AC459">
        <v>80.5912957990599</v>
      </c>
      <c r="AD459">
        <v>97.1179593190069</v>
      </c>
      <c r="AE459">
        <f t="shared" si="786"/>
        <v>0.602343042726353</v>
      </c>
      <c r="AF459">
        <f t="shared" si="787"/>
        <v>0.329533915178558</v>
      </c>
      <c r="AG459">
        <f t="shared" si="788"/>
        <v>0.154349572032264</v>
      </c>
      <c r="AH459">
        <f t="shared" si="789"/>
        <v>0.362075509979058</v>
      </c>
    </row>
    <row r="460" spans="1:34">
      <c r="A460" s="1" t="s">
        <v>263</v>
      </c>
      <c r="B460" s="1">
        <v>2019</v>
      </c>
      <c r="C460" s="1">
        <v>392.0812</v>
      </c>
      <c r="D460">
        <v>2052</v>
      </c>
      <c r="E460">
        <v>1054</v>
      </c>
      <c r="F460" s="4">
        <v>2428.92643508772</v>
      </c>
      <c r="G460">
        <v>16248.1052631579</v>
      </c>
      <c r="H460">
        <v>21476.7894736842</v>
      </c>
      <c r="I460">
        <f t="shared" si="772"/>
        <v>0.161421603526597</v>
      </c>
      <c r="J460">
        <f t="shared" si="773"/>
        <v>0.126291648580887</v>
      </c>
      <c r="K460">
        <f t="shared" si="774"/>
        <v>0.0490762365246202</v>
      </c>
      <c r="L460">
        <f t="shared" si="775"/>
        <v>0.112263162877368</v>
      </c>
      <c r="M460" s="2">
        <v>171</v>
      </c>
      <c r="N460">
        <f t="shared" si="776"/>
        <v>2.29287251461988</v>
      </c>
      <c r="O460">
        <f t="shared" si="777"/>
        <v>12</v>
      </c>
      <c r="P460">
        <f t="shared" si="778"/>
        <v>6.16374269005848</v>
      </c>
      <c r="Q460">
        <v>4.25522437737024</v>
      </c>
      <c r="R460">
        <v>33.0439687820845</v>
      </c>
      <c r="S460">
        <v>40.9597406280486</v>
      </c>
      <c r="T460">
        <f t="shared" si="779"/>
        <v>0.538837041546771</v>
      </c>
      <c r="U460">
        <f t="shared" si="780"/>
        <v>0.36315250383925</v>
      </c>
      <c r="V460">
        <f t="shared" si="781"/>
        <v>0.15048295217567</v>
      </c>
      <c r="W460">
        <f t="shared" si="782"/>
        <v>0.350824165853897</v>
      </c>
      <c r="X460">
        <v>98.9</v>
      </c>
      <c r="Y460">
        <f t="shared" si="783"/>
        <v>3.96442062689585</v>
      </c>
      <c r="Z460">
        <f t="shared" si="784"/>
        <v>20.7482305358948</v>
      </c>
      <c r="AA460">
        <f t="shared" si="785"/>
        <v>10.6572295247725</v>
      </c>
      <c r="AB460">
        <v>7.43170449759887</v>
      </c>
      <c r="AC460">
        <v>70.4923095860377</v>
      </c>
      <c r="AD460">
        <v>89.7284566406211</v>
      </c>
      <c r="AE460">
        <f t="shared" si="786"/>
        <v>0.533447021228674</v>
      </c>
      <c r="AF460">
        <f t="shared" si="787"/>
        <v>0.294333249367735</v>
      </c>
      <c r="AG460">
        <f t="shared" si="788"/>
        <v>0.118772014183378</v>
      </c>
      <c r="AH460">
        <f t="shared" si="789"/>
        <v>0.315517428259929</v>
      </c>
    </row>
    <row r="461" spans="1:24">
      <c r="A461" s="1" t="s">
        <v>263</v>
      </c>
      <c r="B461" s="1">
        <v>2020</v>
      </c>
      <c r="C461" s="1"/>
      <c r="M461" s="2">
        <v>171</v>
      </c>
      <c r="X461" s="7">
        <v>98.09747778</v>
      </c>
    </row>
    <row r="462" spans="1:34">
      <c r="A462" s="1" t="s">
        <v>268</v>
      </c>
      <c r="B462" s="1">
        <v>2011</v>
      </c>
      <c r="C462" s="1">
        <v>546.8014</v>
      </c>
      <c r="D462">
        <v>59200</v>
      </c>
      <c r="E462">
        <v>18489</v>
      </c>
      <c r="F462">
        <v>1075.78372192982</v>
      </c>
      <c r="G462">
        <v>97228.8771929825</v>
      </c>
      <c r="H462">
        <v>71289.701754386</v>
      </c>
      <c r="I462">
        <f t="shared" si="772"/>
        <v>0.508281905417852</v>
      </c>
      <c r="J462">
        <f t="shared" ref="J462:J470" si="790">D462/G462</f>
        <v>0.60887260769759</v>
      </c>
      <c r="K462">
        <f t="shared" ref="K462:K470" si="791">E462/H462</f>
        <v>0.259350222332253</v>
      </c>
      <c r="L462">
        <f t="shared" ref="L462:L470" si="792">AVERAGE(I462:K462)</f>
        <v>0.458834911815898</v>
      </c>
      <c r="M462" s="2">
        <v>612.5</v>
      </c>
      <c r="N462">
        <f t="shared" ref="N462:N470" si="793">C462/$M462</f>
        <v>0.892736979591837</v>
      </c>
      <c r="O462">
        <f t="shared" ref="O462:O470" si="794">D462/$M462</f>
        <v>96.6530612244898</v>
      </c>
      <c r="P462">
        <f t="shared" ref="P462:P470" si="795">E462/$M462</f>
        <v>30.1861224489796</v>
      </c>
      <c r="Q462">
        <v>1.86188110077612</v>
      </c>
      <c r="R462">
        <v>211.870055386791</v>
      </c>
      <c r="S462">
        <v>160.820245361298</v>
      </c>
      <c r="T462">
        <f t="shared" ref="T462:T470" si="796">N462/Q462</f>
        <v>0.479481197386718</v>
      </c>
      <c r="U462">
        <f t="shared" ref="U462:U470" si="797">O462/R462</f>
        <v>0.456190286296189</v>
      </c>
      <c r="V462">
        <f t="shared" ref="V462:V470" si="798">P462/S462</f>
        <v>0.187701009789928</v>
      </c>
      <c r="W462">
        <f t="shared" ref="W462:W470" si="799">AVERAGE(T462:V462)</f>
        <v>0.374457497824279</v>
      </c>
      <c r="X462">
        <v>148.94078</v>
      </c>
      <c r="Y462">
        <f t="shared" ref="Y462:Y470" si="800">C462/$X462</f>
        <v>3.67126719760699</v>
      </c>
      <c r="Z462">
        <f t="shared" ref="Z462:Z470" si="801">D462/$X462</f>
        <v>397.473411915796</v>
      </c>
      <c r="AA462">
        <f t="shared" ref="AA462:AA470" si="802">E462/$X462</f>
        <v>124.136586366743</v>
      </c>
      <c r="AB462">
        <v>4.16631478580653</v>
      </c>
      <c r="AC462">
        <v>592.635349194472</v>
      </c>
      <c r="AD462">
        <v>501.680671453495</v>
      </c>
      <c r="AE462">
        <f t="shared" ref="AE462:AE470" si="803">Y462/AB462</f>
        <v>0.881178544193054</v>
      </c>
      <c r="AF462">
        <f t="shared" ref="AF462:AF470" si="804">Z462/AC462</f>
        <v>0.67068799128512</v>
      </c>
      <c r="AG462">
        <f t="shared" ref="AG462:AG470" si="805">AA462/AD462</f>
        <v>0.247441437213612</v>
      </c>
      <c r="AH462">
        <f t="shared" ref="AH462:AH470" si="806">AVERAGE(AE462:AG462)</f>
        <v>0.599769324230595</v>
      </c>
    </row>
    <row r="463" spans="1:34">
      <c r="A463" s="1" t="s">
        <v>268</v>
      </c>
      <c r="B463" s="1">
        <v>2012</v>
      </c>
      <c r="C463" s="1">
        <v>572.7539</v>
      </c>
      <c r="D463">
        <v>58943</v>
      </c>
      <c r="E463">
        <v>14699</v>
      </c>
      <c r="F463">
        <v>1134.46881754386</v>
      </c>
      <c r="G463">
        <v>90106.7894736842</v>
      </c>
      <c r="H463">
        <v>140930.631578947</v>
      </c>
      <c r="I463">
        <f t="shared" si="772"/>
        <v>0.504865264820606</v>
      </c>
      <c r="J463">
        <f t="shared" si="790"/>
        <v>0.654146045423296</v>
      </c>
      <c r="K463">
        <f t="shared" si="791"/>
        <v>0.104299539676481</v>
      </c>
      <c r="L463">
        <f t="shared" si="792"/>
        <v>0.421103616640128</v>
      </c>
      <c r="M463" s="2">
        <v>617</v>
      </c>
      <c r="N463">
        <f t="shared" si="793"/>
        <v>0.928288330632091</v>
      </c>
      <c r="O463">
        <f t="shared" si="794"/>
        <v>95.5316045380875</v>
      </c>
      <c r="P463">
        <f t="shared" si="795"/>
        <v>23.8233387358185</v>
      </c>
      <c r="Q463">
        <v>1.9581467365227</v>
      </c>
      <c r="R463">
        <v>195.230062904204</v>
      </c>
      <c r="S463">
        <v>317.051546791206</v>
      </c>
      <c r="T463">
        <f t="shared" si="796"/>
        <v>0.474064743626188</v>
      </c>
      <c r="U463">
        <f t="shared" si="797"/>
        <v>0.48932834993227</v>
      </c>
      <c r="V463">
        <f t="shared" si="798"/>
        <v>0.0751402697035487</v>
      </c>
      <c r="W463">
        <f t="shared" si="799"/>
        <v>0.346177787754002</v>
      </c>
      <c r="X463">
        <v>161.97714</v>
      </c>
      <c r="Y463">
        <f t="shared" si="800"/>
        <v>3.53601687250435</v>
      </c>
      <c r="Z463">
        <f t="shared" si="801"/>
        <v>363.897028926428</v>
      </c>
      <c r="AA463">
        <f t="shared" si="802"/>
        <v>90.7473733639204</v>
      </c>
      <c r="AB463">
        <v>4.02494890271734</v>
      </c>
      <c r="AC463">
        <v>496.862341390914</v>
      </c>
      <c r="AD463">
        <v>1027.71691301842</v>
      </c>
      <c r="AE463">
        <f t="shared" si="803"/>
        <v>0.878524661547159</v>
      </c>
      <c r="AF463">
        <f t="shared" si="804"/>
        <v>0.732390037666642</v>
      </c>
      <c r="AG463">
        <f t="shared" si="805"/>
        <v>0.0882999707549754</v>
      </c>
      <c r="AH463">
        <f t="shared" si="806"/>
        <v>0.566404889989592</v>
      </c>
    </row>
    <row r="464" spans="1:34">
      <c r="A464" s="1" t="s">
        <v>268</v>
      </c>
      <c r="B464" s="1">
        <v>2013</v>
      </c>
      <c r="C464" s="1">
        <v>608.2606</v>
      </c>
      <c r="D464">
        <v>57033</v>
      </c>
      <c r="E464">
        <v>14286</v>
      </c>
      <c r="F464">
        <v>1211.69344912281</v>
      </c>
      <c r="G464">
        <v>85260.0350877193</v>
      </c>
      <c r="H464">
        <v>108169.385964912</v>
      </c>
      <c r="I464">
        <f t="shared" si="772"/>
        <v>0.501992150275587</v>
      </c>
      <c r="J464">
        <f t="shared" si="790"/>
        <v>0.668930055462937</v>
      </c>
      <c r="K464">
        <f t="shared" si="791"/>
        <v>0.132070639696837</v>
      </c>
      <c r="L464">
        <f t="shared" si="792"/>
        <v>0.434330948478453</v>
      </c>
      <c r="M464" s="2">
        <v>625</v>
      </c>
      <c r="N464">
        <f t="shared" si="793"/>
        <v>0.97321696</v>
      </c>
      <c r="O464">
        <f t="shared" si="794"/>
        <v>91.2528</v>
      </c>
      <c r="P464">
        <f t="shared" si="795"/>
        <v>22.8576</v>
      </c>
      <c r="Q464">
        <v>2.07405146424946</v>
      </c>
      <c r="R464">
        <v>186.233604680522</v>
      </c>
      <c r="S464">
        <v>273.216385782665</v>
      </c>
      <c r="T464">
        <f t="shared" si="796"/>
        <v>0.469234720919609</v>
      </c>
      <c r="U464">
        <f t="shared" si="797"/>
        <v>0.489991052670336</v>
      </c>
      <c r="V464">
        <f t="shared" si="798"/>
        <v>0.0836611608579819</v>
      </c>
      <c r="W464">
        <f t="shared" si="799"/>
        <v>0.347628978149309</v>
      </c>
      <c r="X464">
        <v>176.6096</v>
      </c>
      <c r="Y464">
        <f t="shared" si="800"/>
        <v>3.44409703662768</v>
      </c>
      <c r="Z464">
        <f t="shared" si="801"/>
        <v>322.932615214575</v>
      </c>
      <c r="AA464">
        <f t="shared" si="802"/>
        <v>80.8902800300776</v>
      </c>
      <c r="AB464">
        <v>4.01137838193116</v>
      </c>
      <c r="AC464">
        <v>455.678771077918</v>
      </c>
      <c r="AD464">
        <v>822.501376806412</v>
      </c>
      <c r="AE464">
        <f t="shared" si="803"/>
        <v>0.858581940846383</v>
      </c>
      <c r="AF464">
        <f t="shared" si="804"/>
        <v>0.708684792251066</v>
      </c>
      <c r="AG464">
        <f t="shared" si="805"/>
        <v>0.0983466803960334</v>
      </c>
      <c r="AH464">
        <f t="shared" si="806"/>
        <v>0.555204471164494</v>
      </c>
    </row>
    <row r="465" spans="1:34">
      <c r="A465" s="1" t="s">
        <v>268</v>
      </c>
      <c r="B465" s="1">
        <v>2014</v>
      </c>
      <c r="C465" s="1">
        <v>620.1661</v>
      </c>
      <c r="D465">
        <v>54095</v>
      </c>
      <c r="E465">
        <v>22911</v>
      </c>
      <c r="F465">
        <v>1217.28489298246</v>
      </c>
      <c r="G465">
        <v>81558.9649122807</v>
      </c>
      <c r="H465">
        <v>71303.1052631579</v>
      </c>
      <c r="I465">
        <f t="shared" si="772"/>
        <v>0.509466685716059</v>
      </c>
      <c r="J465">
        <f t="shared" si="790"/>
        <v>0.663262463644321</v>
      </c>
      <c r="K465">
        <f t="shared" si="791"/>
        <v>0.321318404232782</v>
      </c>
      <c r="L465">
        <f t="shared" si="792"/>
        <v>0.498015851197721</v>
      </c>
      <c r="M465" s="2">
        <v>630.5</v>
      </c>
      <c r="N465">
        <f t="shared" si="793"/>
        <v>0.983609992069786</v>
      </c>
      <c r="O465">
        <f t="shared" si="794"/>
        <v>85.796986518636</v>
      </c>
      <c r="P465">
        <f t="shared" si="795"/>
        <v>36.3378271213323</v>
      </c>
      <c r="Q465">
        <v>2.04139047146826</v>
      </c>
      <c r="R465">
        <v>177.27208249297</v>
      </c>
      <c r="S465">
        <v>138.902953934055</v>
      </c>
      <c r="T465">
        <f t="shared" si="796"/>
        <v>0.481833341449041</v>
      </c>
      <c r="U465">
        <f t="shared" si="797"/>
        <v>0.483984761232996</v>
      </c>
      <c r="V465">
        <f t="shared" si="798"/>
        <v>0.261605862885997</v>
      </c>
      <c r="W465">
        <f t="shared" si="799"/>
        <v>0.409141321856011</v>
      </c>
      <c r="X465">
        <v>191.79974</v>
      </c>
      <c r="Y465">
        <f t="shared" si="800"/>
        <v>3.23340427885877</v>
      </c>
      <c r="Z465">
        <f t="shared" si="801"/>
        <v>282.03896418212</v>
      </c>
      <c r="AA465">
        <f t="shared" si="802"/>
        <v>119.452716672087</v>
      </c>
      <c r="AB465">
        <v>3.74912398912536</v>
      </c>
      <c r="AC465">
        <v>424.352999349216</v>
      </c>
      <c r="AD465">
        <v>358.090523000227</v>
      </c>
      <c r="AE465">
        <f t="shared" si="803"/>
        <v>0.862442610123733</v>
      </c>
      <c r="AF465">
        <f t="shared" si="804"/>
        <v>0.664632899059634</v>
      </c>
      <c r="AG465">
        <f t="shared" si="805"/>
        <v>0.333582457506176</v>
      </c>
      <c r="AH465">
        <f t="shared" si="806"/>
        <v>0.620219322229847</v>
      </c>
    </row>
    <row r="466" spans="1:34">
      <c r="A466" s="1" t="s">
        <v>268</v>
      </c>
      <c r="B466" s="1">
        <v>2015</v>
      </c>
      <c r="C466" s="1">
        <v>436.9636</v>
      </c>
      <c r="D466">
        <v>49020</v>
      </c>
      <c r="E466">
        <v>22380</v>
      </c>
      <c r="F466">
        <v>1207.20128596491</v>
      </c>
      <c r="G466">
        <v>69593.4210526316</v>
      </c>
      <c r="H466">
        <v>93071.2456140351</v>
      </c>
      <c r="I466">
        <f t="shared" si="772"/>
        <v>0.361964160476135</v>
      </c>
      <c r="J466">
        <f t="shared" si="790"/>
        <v>0.7043769261311</v>
      </c>
      <c r="K466">
        <f t="shared" si="791"/>
        <v>0.240460948516897</v>
      </c>
      <c r="L466">
        <f t="shared" si="792"/>
        <v>0.435600678374711</v>
      </c>
      <c r="M466" s="2">
        <v>637.44</v>
      </c>
      <c r="N466">
        <f t="shared" si="793"/>
        <v>0.685497615461847</v>
      </c>
      <c r="O466">
        <f t="shared" si="794"/>
        <v>76.9013554216867</v>
      </c>
      <c r="P466">
        <f t="shared" si="795"/>
        <v>35.109186746988</v>
      </c>
      <c r="Q466">
        <v>2.04756505260844</v>
      </c>
      <c r="R466">
        <v>151.355038626027</v>
      </c>
      <c r="S466">
        <v>230.704973155184</v>
      </c>
      <c r="T466">
        <f t="shared" si="796"/>
        <v>0.334786733436662</v>
      </c>
      <c r="U466">
        <f t="shared" si="797"/>
        <v>0.508085863013105</v>
      </c>
      <c r="V466">
        <f t="shared" si="798"/>
        <v>0.152182184314561</v>
      </c>
      <c r="W466">
        <f t="shared" si="799"/>
        <v>0.331684926921443</v>
      </c>
      <c r="X466">
        <v>197.50287</v>
      </c>
      <c r="Y466">
        <f t="shared" si="800"/>
        <v>2.21244177363093</v>
      </c>
      <c r="Z466">
        <f t="shared" si="801"/>
        <v>248.198924906762</v>
      </c>
      <c r="AA466">
        <f t="shared" si="802"/>
        <v>113.31480904556</v>
      </c>
      <c r="AB466">
        <v>3.59418405508056</v>
      </c>
      <c r="AC466">
        <v>361.637788425244</v>
      </c>
      <c r="AD466">
        <v>570.876932663049</v>
      </c>
      <c r="AE466">
        <f t="shared" si="803"/>
        <v>0.615561623925056</v>
      </c>
      <c r="AF466">
        <f t="shared" si="804"/>
        <v>0.686319109481194</v>
      </c>
      <c r="AG466">
        <f t="shared" si="805"/>
        <v>0.1984925341386</v>
      </c>
      <c r="AH466">
        <f t="shared" si="806"/>
        <v>0.50012442251495</v>
      </c>
    </row>
    <row r="467" spans="1:34">
      <c r="A467" s="1" t="s">
        <v>268</v>
      </c>
      <c r="B467" s="1">
        <v>2016</v>
      </c>
      <c r="C467" s="1">
        <v>245.4451</v>
      </c>
      <c r="D467">
        <v>13810</v>
      </c>
      <c r="E467">
        <v>16456</v>
      </c>
      <c r="F467">
        <v>1255.50161403509</v>
      </c>
      <c r="G467">
        <v>39089.0350877193</v>
      </c>
      <c r="H467">
        <v>43726.3333333333</v>
      </c>
      <c r="I467">
        <f t="shared" si="772"/>
        <v>0.195495646724943</v>
      </c>
      <c r="J467">
        <f t="shared" si="790"/>
        <v>0.353296006642505</v>
      </c>
      <c r="K467">
        <f t="shared" si="791"/>
        <v>0.376340725268526</v>
      </c>
      <c r="L467">
        <f t="shared" si="792"/>
        <v>0.308377459545325</v>
      </c>
      <c r="M467" s="2">
        <v>646</v>
      </c>
      <c r="N467">
        <f t="shared" si="793"/>
        <v>0.379945975232198</v>
      </c>
      <c r="O467">
        <f t="shared" si="794"/>
        <v>21.3777089783282</v>
      </c>
      <c r="P467">
        <f t="shared" si="795"/>
        <v>25.4736842105263</v>
      </c>
      <c r="Q467">
        <v>2.11113558376918</v>
      </c>
      <c r="R467">
        <v>87.6040161472796</v>
      </c>
      <c r="S467">
        <v>90.5528392530271</v>
      </c>
      <c r="T467">
        <f t="shared" si="796"/>
        <v>0.179972323025246</v>
      </c>
      <c r="U467">
        <f t="shared" si="797"/>
        <v>0.244026585977383</v>
      </c>
      <c r="V467">
        <f t="shared" si="798"/>
        <v>0.281312926470991</v>
      </c>
      <c r="W467">
        <f t="shared" si="799"/>
        <v>0.235103945157874</v>
      </c>
      <c r="X467">
        <v>216.69705</v>
      </c>
      <c r="Y467">
        <f t="shared" si="800"/>
        <v>1.13266470401881</v>
      </c>
      <c r="Z467">
        <f t="shared" si="801"/>
        <v>63.7295246981904</v>
      </c>
      <c r="AA467">
        <f t="shared" si="802"/>
        <v>75.9401200893136</v>
      </c>
      <c r="AB467">
        <v>3.55191905456205</v>
      </c>
      <c r="AC467">
        <v>196.988219727374</v>
      </c>
      <c r="AD467">
        <v>221.459599460646</v>
      </c>
      <c r="AE467">
        <f t="shared" si="803"/>
        <v>0.318888095877081</v>
      </c>
      <c r="AF467">
        <f t="shared" si="804"/>
        <v>0.323519471298285</v>
      </c>
      <c r="AG467">
        <f t="shared" si="805"/>
        <v>0.342907330611372</v>
      </c>
      <c r="AH467">
        <f t="shared" si="806"/>
        <v>0.328438299262246</v>
      </c>
    </row>
    <row r="468" spans="1:34">
      <c r="A468" s="1" t="s">
        <v>268</v>
      </c>
      <c r="B468" s="1">
        <v>2017</v>
      </c>
      <c r="C468" s="1">
        <v>1468.225</v>
      </c>
      <c r="D468">
        <v>6526</v>
      </c>
      <c r="E468">
        <v>9254</v>
      </c>
      <c r="F468">
        <v>2167.51248070176</v>
      </c>
      <c r="G468">
        <v>24510.3859649123</v>
      </c>
      <c r="H468">
        <v>26620.8245614035</v>
      </c>
      <c r="I468">
        <f t="shared" si="772"/>
        <v>0.677377875824109</v>
      </c>
      <c r="J468">
        <f t="shared" si="790"/>
        <v>0.266254477156837</v>
      </c>
      <c r="K468">
        <f t="shared" si="791"/>
        <v>0.347622590677263</v>
      </c>
      <c r="L468">
        <f t="shared" si="792"/>
        <v>0.430418314552736</v>
      </c>
      <c r="M468" s="2">
        <v>647</v>
      </c>
      <c r="N468">
        <f t="shared" si="793"/>
        <v>2.26928129829985</v>
      </c>
      <c r="O468">
        <f t="shared" si="794"/>
        <v>10.0865533230294</v>
      </c>
      <c r="P468">
        <f t="shared" si="795"/>
        <v>14.3029366306028</v>
      </c>
      <c r="Q468">
        <v>3.85032885480357</v>
      </c>
      <c r="R468">
        <v>53.7290690195421</v>
      </c>
      <c r="S468">
        <v>53.7571146545848</v>
      </c>
      <c r="T468">
        <f t="shared" si="796"/>
        <v>0.589373371437805</v>
      </c>
      <c r="U468">
        <f t="shared" si="797"/>
        <v>0.187729910588265</v>
      </c>
      <c r="V468">
        <f t="shared" si="798"/>
        <v>0.266065928621839</v>
      </c>
      <c r="W468">
        <f t="shared" si="799"/>
        <v>0.34772307021597</v>
      </c>
      <c r="X468">
        <v>235.776</v>
      </c>
      <c r="Y468">
        <f t="shared" si="800"/>
        <v>6.22720293838219</v>
      </c>
      <c r="Z468">
        <f t="shared" si="801"/>
        <v>27.6788137893594</v>
      </c>
      <c r="AA468">
        <f t="shared" si="802"/>
        <v>39.2491178067318</v>
      </c>
      <c r="AB468">
        <v>6.88033091006649</v>
      </c>
      <c r="AC468">
        <v>109.787945817379</v>
      </c>
      <c r="AD468">
        <v>122.596740234823</v>
      </c>
      <c r="AE468">
        <f t="shared" si="803"/>
        <v>0.905073174499686</v>
      </c>
      <c r="AF468">
        <f t="shared" si="804"/>
        <v>0.252111591880954</v>
      </c>
      <c r="AG468">
        <f t="shared" si="805"/>
        <v>0.320148135517743</v>
      </c>
      <c r="AH468">
        <f t="shared" si="806"/>
        <v>0.492444300632794</v>
      </c>
    </row>
    <row r="469" spans="1:34">
      <c r="A469" s="1" t="s">
        <v>268</v>
      </c>
      <c r="B469" s="1">
        <v>2018</v>
      </c>
      <c r="C469" s="1">
        <v>1571.16</v>
      </c>
      <c r="D469">
        <v>5088</v>
      </c>
      <c r="E469">
        <v>8251</v>
      </c>
      <c r="F469">
        <v>2333.65008421053</v>
      </c>
      <c r="G469">
        <v>18784.3333333333</v>
      </c>
      <c r="H469">
        <v>23460.8070175439</v>
      </c>
      <c r="I469">
        <f t="shared" si="772"/>
        <v>0.673262890023858</v>
      </c>
      <c r="J469">
        <f t="shared" si="790"/>
        <v>0.270864017887246</v>
      </c>
      <c r="K469">
        <f t="shared" si="791"/>
        <v>0.351692931697957</v>
      </c>
      <c r="L469">
        <f t="shared" si="792"/>
        <v>0.431939946536354</v>
      </c>
      <c r="M469" s="2">
        <v>656</v>
      </c>
      <c r="N469">
        <f t="shared" si="793"/>
        <v>2.39506097560976</v>
      </c>
      <c r="O469">
        <f t="shared" si="794"/>
        <v>7.75609756097561</v>
      </c>
      <c r="P469">
        <f t="shared" si="795"/>
        <v>12.577743902439</v>
      </c>
      <c r="Q469">
        <v>4.13949989191831</v>
      </c>
      <c r="R469">
        <v>40.8039000418815</v>
      </c>
      <c r="S469">
        <v>45.646221660073</v>
      </c>
      <c r="T469">
        <f t="shared" si="796"/>
        <v>0.578587036633512</v>
      </c>
      <c r="U469">
        <f t="shared" si="797"/>
        <v>0.190082260593097</v>
      </c>
      <c r="V469">
        <f t="shared" si="798"/>
        <v>0.275548412223587</v>
      </c>
      <c r="W469">
        <f t="shared" si="799"/>
        <v>0.348072569816732</v>
      </c>
      <c r="X469">
        <v>252.65535</v>
      </c>
      <c r="Y469">
        <f t="shared" si="800"/>
        <v>6.21858986955946</v>
      </c>
      <c r="Z469">
        <f t="shared" si="801"/>
        <v>20.1381051301704</v>
      </c>
      <c r="AA469">
        <f t="shared" si="802"/>
        <v>32.6571355009898</v>
      </c>
      <c r="AB469">
        <v>6.99408128608981</v>
      </c>
      <c r="AC469">
        <v>80.5912957990599</v>
      </c>
      <c r="AD469">
        <v>97.1179593190069</v>
      </c>
      <c r="AE469">
        <f t="shared" si="803"/>
        <v>0.889121760984865</v>
      </c>
      <c r="AF469">
        <f t="shared" si="804"/>
        <v>0.249879406088484</v>
      </c>
      <c r="AG469">
        <f t="shared" si="805"/>
        <v>0.336262579341476</v>
      </c>
      <c r="AH469">
        <f t="shared" si="806"/>
        <v>0.491754582138275</v>
      </c>
    </row>
    <row r="470" spans="1:34">
      <c r="A470" s="1" t="s">
        <v>268</v>
      </c>
      <c r="B470" s="1">
        <v>2019</v>
      </c>
      <c r="C470" s="1">
        <v>1614.798</v>
      </c>
      <c r="D470">
        <v>4719</v>
      </c>
      <c r="E470">
        <v>8582</v>
      </c>
      <c r="F470" s="4">
        <v>2428.92643508772</v>
      </c>
      <c r="G470">
        <v>16248.1052631579</v>
      </c>
      <c r="H470">
        <v>21476.7894736842</v>
      </c>
      <c r="I470">
        <f t="shared" si="772"/>
        <v>0.664819640756918</v>
      </c>
      <c r="J470">
        <f t="shared" si="790"/>
        <v>0.290433864353415</v>
      </c>
      <c r="K470">
        <f t="shared" si="791"/>
        <v>0.399594176332344</v>
      </c>
      <c r="L470">
        <f t="shared" si="792"/>
        <v>0.451615893814226</v>
      </c>
      <c r="M470" s="2">
        <v>664</v>
      </c>
      <c r="N470">
        <f t="shared" si="793"/>
        <v>2.43192469879518</v>
      </c>
      <c r="O470">
        <f t="shared" si="794"/>
        <v>7.10692771084337</v>
      </c>
      <c r="P470">
        <f t="shared" si="795"/>
        <v>12.9246987951807</v>
      </c>
      <c r="Q470">
        <v>4.25522437737024</v>
      </c>
      <c r="R470">
        <v>33.0439687820845</v>
      </c>
      <c r="S470">
        <v>40.9597406280486</v>
      </c>
      <c r="T470">
        <f t="shared" si="796"/>
        <v>0.571515032609897</v>
      </c>
      <c r="U470">
        <f t="shared" si="797"/>
        <v>0.21507488273311</v>
      </c>
      <c r="V470">
        <f t="shared" si="798"/>
        <v>0.315546402320968</v>
      </c>
      <c r="W470">
        <f t="shared" si="799"/>
        <v>0.367378772554658</v>
      </c>
      <c r="X470">
        <v>291.8</v>
      </c>
      <c r="Y470">
        <f t="shared" si="800"/>
        <v>5.53392049348869</v>
      </c>
      <c r="Z470">
        <f t="shared" si="801"/>
        <v>16.1720356408499</v>
      </c>
      <c r="AA470">
        <f t="shared" si="802"/>
        <v>29.4105551747772</v>
      </c>
      <c r="AB470">
        <v>7.43170449759887</v>
      </c>
      <c r="AC470">
        <v>70.4923095860377</v>
      </c>
      <c r="AD470">
        <v>89.7284566406211</v>
      </c>
      <c r="AE470">
        <f t="shared" si="803"/>
        <v>0.744636778181461</v>
      </c>
      <c r="AF470">
        <f t="shared" si="804"/>
        <v>0.22941560201133</v>
      </c>
      <c r="AG470">
        <f t="shared" si="805"/>
        <v>0.327772885836785</v>
      </c>
      <c r="AH470">
        <f t="shared" si="806"/>
        <v>0.433941755343192</v>
      </c>
    </row>
    <row r="471" spans="1:24">
      <c r="A471" s="1" t="s">
        <v>268</v>
      </c>
      <c r="B471" s="1">
        <v>2020</v>
      </c>
      <c r="C471" s="1"/>
      <c r="M471" s="2">
        <v>672</v>
      </c>
      <c r="X471" s="7">
        <v>301.45124061</v>
      </c>
    </row>
    <row r="472" spans="1:34">
      <c r="A472" s="1" t="s">
        <v>272</v>
      </c>
      <c r="B472" s="1">
        <v>2011</v>
      </c>
      <c r="C472" s="1">
        <v>1150.557</v>
      </c>
      <c r="D472">
        <v>51824</v>
      </c>
      <c r="E472">
        <v>29880</v>
      </c>
      <c r="F472">
        <v>1075.78372192982</v>
      </c>
      <c r="G472">
        <v>97228.8771929825</v>
      </c>
      <c r="H472">
        <v>71289.701754386</v>
      </c>
      <c r="I472">
        <f t="shared" si="772"/>
        <v>1.06950586492984</v>
      </c>
      <c r="J472">
        <f t="shared" ref="J472:J480" si="807">D472/G472</f>
        <v>0.533010371981755</v>
      </c>
      <c r="K472">
        <f t="shared" ref="K472:K480" si="808">E472/H472</f>
        <v>0.419134871723063</v>
      </c>
      <c r="L472">
        <f t="shared" ref="L472:L480" si="809">AVERAGE(I472:K472)</f>
        <v>0.67388370287822</v>
      </c>
      <c r="M472" s="2">
        <v>370</v>
      </c>
      <c r="N472">
        <f t="shared" ref="N472:N480" si="810">C472/$M472</f>
        <v>3.10961351351351</v>
      </c>
      <c r="O472">
        <f t="shared" ref="O472:O480" si="811">D472/$M472</f>
        <v>140.064864864865</v>
      </c>
      <c r="P472">
        <f t="shared" ref="P472:P480" si="812">E472/$M472</f>
        <v>80.7567567567568</v>
      </c>
      <c r="Q472">
        <v>1.86188110077612</v>
      </c>
      <c r="R472">
        <v>211.870055386791</v>
      </c>
      <c r="S472">
        <v>160.820245361298</v>
      </c>
      <c r="T472">
        <f t="shared" ref="T472:T480" si="813">N472/Q472</f>
        <v>1.67014612921162</v>
      </c>
      <c r="U472">
        <f t="shared" ref="U472:U480" si="814">O472/R472</f>
        <v>0.661088536599293</v>
      </c>
      <c r="V472">
        <f t="shared" ref="V472:V480" si="815">P472/S472</f>
        <v>0.502155413177794</v>
      </c>
      <c r="W472">
        <f t="shared" ref="W472:W480" si="816">AVERAGE(T472:V472)</f>
        <v>0.944463359662902</v>
      </c>
      <c r="X472">
        <v>144.26241</v>
      </c>
      <c r="Y472">
        <f t="shared" ref="Y472:Y480" si="817">C472/$X472</f>
        <v>7.97544557865074</v>
      </c>
      <c r="Z472">
        <f t="shared" ref="Z472:Z480" si="818">D472/$X472</f>
        <v>359.2342592918</v>
      </c>
      <c r="AA472">
        <f t="shared" ref="AA472:AA480" si="819">E472/$X472</f>
        <v>207.122562280777</v>
      </c>
      <c r="AB472">
        <v>4.16631478580653</v>
      </c>
      <c r="AC472">
        <v>592.635349194472</v>
      </c>
      <c r="AD472">
        <v>501.680671453495</v>
      </c>
      <c r="AE472">
        <f t="shared" ref="AE472:AE480" si="820">Y472/AB472</f>
        <v>1.91426860155187</v>
      </c>
      <c r="AF472">
        <f t="shared" ref="AF472:AF480" si="821">Z472/AC472</f>
        <v>0.606164076746489</v>
      </c>
      <c r="AG472">
        <f t="shared" ref="AG472:AG480" si="822">AA472/AD472</f>
        <v>0.412857369371419</v>
      </c>
      <c r="AH472">
        <f t="shared" ref="AH472:AH480" si="823">AVERAGE(AE472:AG472)</f>
        <v>0.977763349223259</v>
      </c>
    </row>
    <row r="473" spans="1:34">
      <c r="A473" s="1" t="s">
        <v>272</v>
      </c>
      <c r="B473" s="1">
        <v>2012</v>
      </c>
      <c r="C473" s="1">
        <v>1103.717</v>
      </c>
      <c r="D473">
        <v>68835</v>
      </c>
      <c r="E473">
        <v>29808</v>
      </c>
      <c r="F473">
        <v>1134.46881754386</v>
      </c>
      <c r="G473">
        <v>90106.7894736842</v>
      </c>
      <c r="H473">
        <v>140930.631578947</v>
      </c>
      <c r="I473">
        <f t="shared" si="772"/>
        <v>0.972893201586239</v>
      </c>
      <c r="J473">
        <f t="shared" si="807"/>
        <v>0.763926896098138</v>
      </c>
      <c r="K473">
        <f t="shared" si="808"/>
        <v>0.211508312040041</v>
      </c>
      <c r="L473">
        <f t="shared" si="809"/>
        <v>0.649442803241473</v>
      </c>
      <c r="M473" s="2">
        <v>367.3</v>
      </c>
      <c r="N473">
        <f t="shared" si="810"/>
        <v>3.00494690988293</v>
      </c>
      <c r="O473">
        <f t="shared" si="811"/>
        <v>187.408113258916</v>
      </c>
      <c r="P473">
        <f t="shared" si="812"/>
        <v>81.1543697250204</v>
      </c>
      <c r="Q473">
        <v>1.9581467365227</v>
      </c>
      <c r="R473">
        <v>195.230062904204</v>
      </c>
      <c r="S473">
        <v>317.051546791206</v>
      </c>
      <c r="T473">
        <f t="shared" si="813"/>
        <v>1.53458719606435</v>
      </c>
      <c r="U473">
        <f t="shared" si="814"/>
        <v>0.959934707140233</v>
      </c>
      <c r="V473">
        <f t="shared" si="815"/>
        <v>0.255965853333195</v>
      </c>
      <c r="W473">
        <f t="shared" si="816"/>
        <v>0.91682925217926</v>
      </c>
      <c r="X473">
        <v>155.13469</v>
      </c>
      <c r="Y473">
        <f t="shared" si="817"/>
        <v>7.11457250470543</v>
      </c>
      <c r="Z473">
        <f t="shared" si="818"/>
        <v>443.711203470997</v>
      </c>
      <c r="AA473">
        <f t="shared" si="819"/>
        <v>192.142711601125</v>
      </c>
      <c r="AB473">
        <v>4.02494890271734</v>
      </c>
      <c r="AC473">
        <v>496.862341390914</v>
      </c>
      <c r="AD473">
        <v>1027.71691301842</v>
      </c>
      <c r="AE473">
        <f t="shared" si="820"/>
        <v>1.76761809321411</v>
      </c>
      <c r="AF473">
        <f t="shared" si="821"/>
        <v>0.893026431081239</v>
      </c>
      <c r="AG473">
        <f t="shared" si="822"/>
        <v>0.186960737112712</v>
      </c>
      <c r="AH473">
        <f t="shared" si="823"/>
        <v>0.949201753802686</v>
      </c>
    </row>
    <row r="474" spans="1:34">
      <c r="A474" s="1" t="s">
        <v>272</v>
      </c>
      <c r="B474" s="1">
        <v>2013</v>
      </c>
      <c r="C474" s="1">
        <v>1146.49</v>
      </c>
      <c r="D474">
        <v>60357</v>
      </c>
      <c r="E474">
        <v>33177</v>
      </c>
      <c r="F474">
        <v>1211.69344912281</v>
      </c>
      <c r="G474">
        <v>85260.0350877193</v>
      </c>
      <c r="H474">
        <v>108169.385964912</v>
      </c>
      <c r="I474">
        <f t="shared" si="772"/>
        <v>0.946188164036035</v>
      </c>
      <c r="J474">
        <f t="shared" si="807"/>
        <v>0.707916668552881</v>
      </c>
      <c r="K474">
        <f t="shared" si="808"/>
        <v>0.306713398657564</v>
      </c>
      <c r="L474">
        <f t="shared" si="809"/>
        <v>0.65360607708216</v>
      </c>
      <c r="M474" s="2">
        <v>367.8</v>
      </c>
      <c r="N474">
        <f t="shared" si="810"/>
        <v>3.11715606307776</v>
      </c>
      <c r="O474">
        <f t="shared" si="811"/>
        <v>164.10277324633</v>
      </c>
      <c r="P474">
        <f t="shared" si="812"/>
        <v>90.2039151712887</v>
      </c>
      <c r="Q474">
        <v>2.07405146424946</v>
      </c>
      <c r="R474">
        <v>186.233604680522</v>
      </c>
      <c r="S474">
        <v>273.216385782665</v>
      </c>
      <c r="T474">
        <f t="shared" si="813"/>
        <v>1.50293091411103</v>
      </c>
      <c r="U474">
        <f t="shared" si="814"/>
        <v>0.881166283216411</v>
      </c>
      <c r="V474">
        <f t="shared" si="815"/>
        <v>0.330155583139303</v>
      </c>
      <c r="W474">
        <f t="shared" si="816"/>
        <v>0.904750926822249</v>
      </c>
      <c r="X474">
        <v>170.73608</v>
      </c>
      <c r="Y474">
        <f t="shared" si="817"/>
        <v>6.71498373395945</v>
      </c>
      <c r="Z474">
        <f t="shared" si="818"/>
        <v>353.510517519203</v>
      </c>
      <c r="AA474">
        <f t="shared" si="819"/>
        <v>194.317451823891</v>
      </c>
      <c r="AB474">
        <v>4.01137838193116</v>
      </c>
      <c r="AC474">
        <v>455.678771077918</v>
      </c>
      <c r="AD474">
        <v>822.501376806412</v>
      </c>
      <c r="AE474">
        <f t="shared" si="820"/>
        <v>1.67398412580733</v>
      </c>
      <c r="AF474">
        <f t="shared" si="821"/>
        <v>0.775788866975229</v>
      </c>
      <c r="AG474">
        <f t="shared" si="822"/>
        <v>0.236251825593754</v>
      </c>
      <c r="AH474">
        <f t="shared" si="823"/>
        <v>0.895341606125438</v>
      </c>
    </row>
    <row r="475" spans="1:34">
      <c r="A475" s="1" t="s">
        <v>272</v>
      </c>
      <c r="B475" s="1">
        <v>2014</v>
      </c>
      <c r="C475" s="1">
        <v>1108.329</v>
      </c>
      <c r="D475">
        <v>52883</v>
      </c>
      <c r="E475">
        <v>24070</v>
      </c>
      <c r="F475">
        <v>1217.28489298246</v>
      </c>
      <c r="G475">
        <v>81558.9649122807</v>
      </c>
      <c r="H475">
        <v>71303.1052631579</v>
      </c>
      <c r="I475">
        <f t="shared" si="772"/>
        <v>0.910492692704413</v>
      </c>
      <c r="J475">
        <f t="shared" si="807"/>
        <v>0.648402049448241</v>
      </c>
      <c r="K475">
        <f t="shared" si="808"/>
        <v>0.337572955780327</v>
      </c>
      <c r="L475">
        <f t="shared" si="809"/>
        <v>0.632155899310994</v>
      </c>
      <c r="M475" s="2">
        <v>369.6</v>
      </c>
      <c r="N475">
        <f t="shared" si="810"/>
        <v>2.99872564935065</v>
      </c>
      <c r="O475">
        <f t="shared" si="811"/>
        <v>143.08170995671</v>
      </c>
      <c r="P475">
        <f t="shared" si="812"/>
        <v>65.1244588744589</v>
      </c>
      <c r="Q475">
        <v>2.04139047146826</v>
      </c>
      <c r="R475">
        <v>177.27208249297</v>
      </c>
      <c r="S475">
        <v>138.902953934055</v>
      </c>
      <c r="T475">
        <f t="shared" si="813"/>
        <v>1.46896230351944</v>
      </c>
      <c r="U475">
        <f t="shared" si="814"/>
        <v>0.807130530338211</v>
      </c>
      <c r="V475">
        <f t="shared" si="815"/>
        <v>0.468848624381144</v>
      </c>
      <c r="W475">
        <f t="shared" si="816"/>
        <v>0.914980486079597</v>
      </c>
      <c r="X475">
        <v>184.43139</v>
      </c>
      <c r="Y475">
        <f t="shared" si="817"/>
        <v>6.00943798124603</v>
      </c>
      <c r="Z475">
        <f t="shared" si="818"/>
        <v>286.735354540244</v>
      </c>
      <c r="AA475">
        <f t="shared" si="819"/>
        <v>130.509237066423</v>
      </c>
      <c r="AB475">
        <v>3.74912398912536</v>
      </c>
      <c r="AC475">
        <v>424.352999349216</v>
      </c>
      <c r="AD475">
        <v>358.090523000227</v>
      </c>
      <c r="AE475">
        <f t="shared" si="820"/>
        <v>1.60289123503968</v>
      </c>
      <c r="AF475">
        <f t="shared" si="821"/>
        <v>0.675700077482612</v>
      </c>
      <c r="AG475">
        <f t="shared" si="822"/>
        <v>0.364458785373499</v>
      </c>
      <c r="AH475">
        <f t="shared" si="823"/>
        <v>0.881016699298597</v>
      </c>
    </row>
    <row r="476" spans="1:34">
      <c r="A476" s="1" t="s">
        <v>272</v>
      </c>
      <c r="B476" s="1">
        <v>2015</v>
      </c>
      <c r="C476" s="1">
        <v>1173.237</v>
      </c>
      <c r="D476">
        <v>38881</v>
      </c>
      <c r="E476">
        <v>23292</v>
      </c>
      <c r="F476">
        <v>1207.20128596491</v>
      </c>
      <c r="G476">
        <v>69593.4210526316</v>
      </c>
      <c r="H476">
        <v>93071.2456140351</v>
      </c>
      <c r="I476">
        <f t="shared" si="772"/>
        <v>0.971865266911338</v>
      </c>
      <c r="J476">
        <f t="shared" si="807"/>
        <v>0.558687867501087</v>
      </c>
      <c r="K476">
        <f t="shared" si="808"/>
        <v>0.250259893335816</v>
      </c>
      <c r="L476">
        <f t="shared" si="809"/>
        <v>0.593604342582747</v>
      </c>
      <c r="M476" s="2">
        <v>371.68</v>
      </c>
      <c r="N476">
        <f t="shared" si="810"/>
        <v>3.15657823934567</v>
      </c>
      <c r="O476">
        <f t="shared" si="811"/>
        <v>104.608803271632</v>
      </c>
      <c r="P476">
        <f t="shared" si="812"/>
        <v>62.6668101592768</v>
      </c>
      <c r="Q476">
        <v>2.04756505260844</v>
      </c>
      <c r="R476">
        <v>151.355038626027</v>
      </c>
      <c r="S476">
        <v>230.704973155184</v>
      </c>
      <c r="T476">
        <f t="shared" si="813"/>
        <v>1.54162537367223</v>
      </c>
      <c r="U476">
        <f t="shared" si="814"/>
        <v>0.691148469329141</v>
      </c>
      <c r="V476">
        <f t="shared" si="815"/>
        <v>0.271631813143117</v>
      </c>
      <c r="W476">
        <f t="shared" si="816"/>
        <v>0.834801885381494</v>
      </c>
      <c r="X476">
        <v>192.60785</v>
      </c>
      <c r="Y476">
        <f t="shared" si="817"/>
        <v>6.09132493820994</v>
      </c>
      <c r="Z476">
        <f t="shared" si="818"/>
        <v>201.866123317404</v>
      </c>
      <c r="AA476">
        <f t="shared" si="819"/>
        <v>120.929650582777</v>
      </c>
      <c r="AB476">
        <v>3.59418405508056</v>
      </c>
      <c r="AC476">
        <v>361.637788425244</v>
      </c>
      <c r="AD476">
        <v>570.876932663049</v>
      </c>
      <c r="AE476">
        <f t="shared" si="820"/>
        <v>1.69477267854426</v>
      </c>
      <c r="AF476">
        <f t="shared" si="821"/>
        <v>0.558199750630132</v>
      </c>
      <c r="AG476">
        <f t="shared" si="822"/>
        <v>0.21183138372514</v>
      </c>
      <c r="AH476">
        <f t="shared" si="823"/>
        <v>0.821601270966509</v>
      </c>
    </row>
    <row r="477" spans="1:34">
      <c r="A477" s="1" t="s">
        <v>272</v>
      </c>
      <c r="B477" s="1">
        <v>2016</v>
      </c>
      <c r="C477" s="1">
        <v>1287.405</v>
      </c>
      <c r="D477">
        <v>13545</v>
      </c>
      <c r="E477">
        <v>16090</v>
      </c>
      <c r="F477">
        <v>1255.50161403509</v>
      </c>
      <c r="G477">
        <v>39089.0350877193</v>
      </c>
      <c r="H477">
        <v>43726.3333333333</v>
      </c>
      <c r="I477">
        <f t="shared" si="772"/>
        <v>1.02541086814088</v>
      </c>
      <c r="J477">
        <f t="shared" si="807"/>
        <v>0.346516611873478</v>
      </c>
      <c r="K477">
        <f t="shared" si="808"/>
        <v>0.367970483080371</v>
      </c>
      <c r="L477">
        <f t="shared" si="809"/>
        <v>0.579965987698244</v>
      </c>
      <c r="M477" s="2">
        <v>374</v>
      </c>
      <c r="N477">
        <f t="shared" si="810"/>
        <v>3.44225935828877</v>
      </c>
      <c r="O477">
        <f t="shared" si="811"/>
        <v>36.216577540107</v>
      </c>
      <c r="P477">
        <f t="shared" si="812"/>
        <v>43.0213903743316</v>
      </c>
      <c r="Q477">
        <v>2.11113558376918</v>
      </c>
      <c r="R477">
        <v>87.6040161472796</v>
      </c>
      <c r="S477">
        <v>90.5528392530271</v>
      </c>
      <c r="T477">
        <f t="shared" si="813"/>
        <v>1.63052500500372</v>
      </c>
      <c r="U477">
        <f t="shared" si="814"/>
        <v>0.413412296979853</v>
      </c>
      <c r="V477">
        <f t="shared" si="815"/>
        <v>0.475097089491795</v>
      </c>
      <c r="W477">
        <f t="shared" si="816"/>
        <v>0.839678130491789</v>
      </c>
      <c r="X477">
        <v>209.50796</v>
      </c>
      <c r="Y477">
        <f t="shared" si="817"/>
        <v>6.14489778813177</v>
      </c>
      <c r="Z477">
        <f t="shared" si="818"/>
        <v>64.651481499796</v>
      </c>
      <c r="AA477">
        <f t="shared" si="819"/>
        <v>76.7989913127883</v>
      </c>
      <c r="AB477">
        <v>3.55191905456205</v>
      </c>
      <c r="AC477">
        <v>196.988219727374</v>
      </c>
      <c r="AD477">
        <v>221.459599460646</v>
      </c>
      <c r="AE477">
        <f t="shared" si="820"/>
        <v>1.73002191033586</v>
      </c>
      <c r="AF477">
        <f t="shared" si="821"/>
        <v>0.328199734934768</v>
      </c>
      <c r="AG477">
        <f t="shared" si="822"/>
        <v>0.346785560435531</v>
      </c>
      <c r="AH477">
        <f t="shared" si="823"/>
        <v>0.801669068568719</v>
      </c>
    </row>
    <row r="478" spans="1:34">
      <c r="A478" s="1" t="s">
        <v>272</v>
      </c>
      <c r="B478" s="1">
        <v>2017</v>
      </c>
      <c r="C478" s="1">
        <v>1458.338</v>
      </c>
      <c r="D478">
        <v>11648</v>
      </c>
      <c r="E478">
        <v>4362</v>
      </c>
      <c r="F478">
        <v>2167.51248070176</v>
      </c>
      <c r="G478">
        <v>24510.3859649123</v>
      </c>
      <c r="H478">
        <v>26620.8245614035</v>
      </c>
      <c r="I478">
        <f t="shared" si="772"/>
        <v>0.672816425734189</v>
      </c>
      <c r="J478">
        <f t="shared" si="807"/>
        <v>0.475227114606626</v>
      </c>
      <c r="K478">
        <f t="shared" si="808"/>
        <v>0.163856682573398</v>
      </c>
      <c r="L478">
        <f t="shared" si="809"/>
        <v>0.437300074304737</v>
      </c>
      <c r="M478" s="2">
        <v>371</v>
      </c>
      <c r="N478">
        <f t="shared" si="810"/>
        <v>3.93083018867925</v>
      </c>
      <c r="O478">
        <f t="shared" si="811"/>
        <v>31.3962264150943</v>
      </c>
      <c r="P478">
        <f t="shared" si="812"/>
        <v>11.7574123989218</v>
      </c>
      <c r="Q478">
        <v>3.85032885480357</v>
      </c>
      <c r="R478">
        <v>53.7290690195421</v>
      </c>
      <c r="S478">
        <v>53.7571146545848</v>
      </c>
      <c r="T478">
        <f t="shared" si="813"/>
        <v>1.02090765150495</v>
      </c>
      <c r="U478">
        <f t="shared" si="814"/>
        <v>0.584343391538666</v>
      </c>
      <c r="V478">
        <f t="shared" si="815"/>
        <v>0.218713606086726</v>
      </c>
      <c r="W478">
        <f t="shared" si="816"/>
        <v>0.60798821637678</v>
      </c>
      <c r="X478">
        <v>228.01</v>
      </c>
      <c r="Y478">
        <f t="shared" si="817"/>
        <v>6.39593877461515</v>
      </c>
      <c r="Z478">
        <f t="shared" si="818"/>
        <v>51.0854787070743</v>
      </c>
      <c r="AA478">
        <f t="shared" si="819"/>
        <v>19.1307398798298</v>
      </c>
      <c r="AB478">
        <v>6.88033091006649</v>
      </c>
      <c r="AC478">
        <v>109.787945817379</v>
      </c>
      <c r="AD478">
        <v>122.596740234823</v>
      </c>
      <c r="AE478">
        <f t="shared" si="820"/>
        <v>0.929597552533028</v>
      </c>
      <c r="AF478">
        <f t="shared" si="821"/>
        <v>0.46531045213333</v>
      </c>
      <c r="AG478">
        <f t="shared" si="822"/>
        <v>0.156046073029238</v>
      </c>
      <c r="AH478">
        <f t="shared" si="823"/>
        <v>0.516984692565199</v>
      </c>
    </row>
    <row r="479" spans="1:34">
      <c r="A479" s="1" t="s">
        <v>272</v>
      </c>
      <c r="B479" s="1">
        <v>2018</v>
      </c>
      <c r="C479" s="1">
        <v>1447.334</v>
      </c>
      <c r="D479">
        <v>7428</v>
      </c>
      <c r="E479">
        <v>3985</v>
      </c>
      <c r="F479">
        <v>2333.65008421053</v>
      </c>
      <c r="G479">
        <v>18784.3333333333</v>
      </c>
      <c r="H479">
        <v>23460.8070175439</v>
      </c>
      <c r="I479">
        <f t="shared" si="772"/>
        <v>0.620201807371491</v>
      </c>
      <c r="J479">
        <f t="shared" si="807"/>
        <v>0.395435912906145</v>
      </c>
      <c r="K479">
        <f t="shared" si="808"/>
        <v>0.169857754552946</v>
      </c>
      <c r="L479">
        <f t="shared" si="809"/>
        <v>0.395165158276861</v>
      </c>
      <c r="M479" s="2">
        <v>373</v>
      </c>
      <c r="N479">
        <f t="shared" si="810"/>
        <v>3.88025201072386</v>
      </c>
      <c r="O479">
        <f t="shared" si="811"/>
        <v>19.9142091152815</v>
      </c>
      <c r="P479">
        <f t="shared" si="812"/>
        <v>10.6836461126005</v>
      </c>
      <c r="Q479">
        <v>4.13949989191831</v>
      </c>
      <c r="R479">
        <v>40.8039000418815</v>
      </c>
      <c r="S479">
        <v>45.646221660073</v>
      </c>
      <c r="T479">
        <f t="shared" si="813"/>
        <v>0.937372173459749</v>
      </c>
      <c r="U479">
        <f t="shared" si="814"/>
        <v>0.488046708644061</v>
      </c>
      <c r="V479">
        <f t="shared" si="815"/>
        <v>0.234053240861019</v>
      </c>
      <c r="W479">
        <f t="shared" si="816"/>
        <v>0.553157374321609</v>
      </c>
      <c r="X479">
        <v>237.14983</v>
      </c>
      <c r="Y479">
        <f t="shared" si="817"/>
        <v>6.10303621132682</v>
      </c>
      <c r="Z479">
        <f t="shared" si="818"/>
        <v>31.3219705871179</v>
      </c>
      <c r="AA479">
        <f t="shared" si="819"/>
        <v>16.8037227772839</v>
      </c>
      <c r="AB479">
        <v>6.99408128608981</v>
      </c>
      <c r="AC479">
        <v>80.5912957990599</v>
      </c>
      <c r="AD479">
        <v>97.1179593190069</v>
      </c>
      <c r="AE479">
        <f t="shared" si="820"/>
        <v>0.872600125975781</v>
      </c>
      <c r="AF479">
        <f t="shared" si="821"/>
        <v>0.388652028442546</v>
      </c>
      <c r="AG479">
        <f t="shared" si="822"/>
        <v>0.173023845384643</v>
      </c>
      <c r="AH479">
        <f t="shared" si="823"/>
        <v>0.478091999934323</v>
      </c>
    </row>
    <row r="480" spans="1:34">
      <c r="A480" s="1" t="s">
        <v>272</v>
      </c>
      <c r="B480" s="1">
        <v>2019</v>
      </c>
      <c r="C480" s="1">
        <v>1509.13</v>
      </c>
      <c r="D480">
        <v>5730</v>
      </c>
      <c r="E480">
        <v>5371</v>
      </c>
      <c r="F480" s="4">
        <v>2428.92643508772</v>
      </c>
      <c r="G480">
        <v>16248.1052631579</v>
      </c>
      <c r="H480">
        <v>21476.7894736842</v>
      </c>
      <c r="I480">
        <f t="shared" si="772"/>
        <v>0.621315647192707</v>
      </c>
      <c r="J480">
        <f t="shared" si="807"/>
        <v>0.352656504078208</v>
      </c>
      <c r="K480">
        <f t="shared" si="808"/>
        <v>0.250083933940925</v>
      </c>
      <c r="L480">
        <f t="shared" si="809"/>
        <v>0.408018695070613</v>
      </c>
      <c r="M480" s="2">
        <v>373</v>
      </c>
      <c r="N480">
        <f t="shared" si="810"/>
        <v>4.04592493297587</v>
      </c>
      <c r="O480">
        <f t="shared" si="811"/>
        <v>15.3619302949062</v>
      </c>
      <c r="P480">
        <f t="shared" si="812"/>
        <v>14.3994638069705</v>
      </c>
      <c r="Q480">
        <v>4.25522437737024</v>
      </c>
      <c r="R480">
        <v>33.0439687820845</v>
      </c>
      <c r="S480">
        <v>40.9597406280486</v>
      </c>
      <c r="T480">
        <f t="shared" si="813"/>
        <v>0.950813535119923</v>
      </c>
      <c r="U480">
        <f t="shared" si="814"/>
        <v>0.464893620866601</v>
      </c>
      <c r="V480">
        <f t="shared" si="815"/>
        <v>0.351551635488384</v>
      </c>
      <c r="W480">
        <f t="shared" si="816"/>
        <v>0.589086263824969</v>
      </c>
      <c r="X480">
        <v>276.1</v>
      </c>
      <c r="Y480">
        <f t="shared" si="817"/>
        <v>5.4658819268381</v>
      </c>
      <c r="Z480">
        <f t="shared" si="818"/>
        <v>20.7533502354219</v>
      </c>
      <c r="AA480">
        <f t="shared" si="819"/>
        <v>19.4530967040927</v>
      </c>
      <c r="AB480">
        <v>7.43170449759887</v>
      </c>
      <c r="AC480">
        <v>70.4923095860377</v>
      </c>
      <c r="AD480">
        <v>89.7284566406211</v>
      </c>
      <c r="AE480">
        <f t="shared" si="820"/>
        <v>0.735481601643888</v>
      </c>
      <c r="AF480">
        <f t="shared" si="821"/>
        <v>0.294405877141703</v>
      </c>
      <c r="AG480">
        <f t="shared" si="822"/>
        <v>0.216799635616223</v>
      </c>
      <c r="AH480">
        <f t="shared" si="823"/>
        <v>0.415562371467272</v>
      </c>
    </row>
    <row r="481" spans="1:24">
      <c r="A481" s="1" t="s">
        <v>272</v>
      </c>
      <c r="B481" s="1">
        <v>2020</v>
      </c>
      <c r="C481" s="1"/>
      <c r="M481" s="2">
        <v>373</v>
      </c>
      <c r="X481" s="7">
        <v>212.36036107</v>
      </c>
    </row>
    <row r="482" spans="1:34">
      <c r="A482" s="1" t="s">
        <v>276</v>
      </c>
      <c r="B482" s="1">
        <v>2011</v>
      </c>
      <c r="C482" s="1">
        <v>309.7786</v>
      </c>
      <c r="D482">
        <v>22474</v>
      </c>
      <c r="E482">
        <v>20527</v>
      </c>
      <c r="F482">
        <v>1075.78372192982</v>
      </c>
      <c r="G482">
        <v>97228.8771929825</v>
      </c>
      <c r="H482">
        <v>71289.701754386</v>
      </c>
      <c r="I482">
        <f t="shared" si="772"/>
        <v>0.287956206889146</v>
      </c>
      <c r="J482">
        <f t="shared" ref="J482:J490" si="824">D482/G482</f>
        <v>0.231145320699251</v>
      </c>
      <c r="K482">
        <f t="shared" ref="K482:K490" si="825">E482/H482</f>
        <v>0.287937801601718</v>
      </c>
      <c r="L482">
        <f t="shared" ref="L482:L490" si="826">AVERAGE(I482:K482)</f>
        <v>0.269013109730038</v>
      </c>
      <c r="M482" s="2">
        <v>416.6</v>
      </c>
      <c r="N482">
        <f t="shared" ref="N482:N490" si="827">C482/$M482</f>
        <v>0.743587614018243</v>
      </c>
      <c r="O482">
        <f t="shared" ref="O482:O490" si="828">D482/$M482</f>
        <v>53.9462313970235</v>
      </c>
      <c r="P482">
        <f t="shared" ref="P482:P490" si="829">E482/$M482</f>
        <v>49.2726836293807</v>
      </c>
      <c r="Q482">
        <v>1.86188110077612</v>
      </c>
      <c r="R482">
        <v>211.870055386791</v>
      </c>
      <c r="S482">
        <v>160.820245361298</v>
      </c>
      <c r="T482">
        <f t="shared" ref="T482:T490" si="830">N482/Q482</f>
        <v>0.39937438202057</v>
      </c>
      <c r="U482">
        <f t="shared" ref="U482:U490" si="831">O482/R482</f>
        <v>0.254619423677116</v>
      </c>
      <c r="V482">
        <f t="shared" ref="V482:V490" si="832">P482/S482</f>
        <v>0.30638358695875</v>
      </c>
      <c r="W482">
        <f t="shared" ref="W482:W490" si="833">AVERAGE(T482:V482)</f>
        <v>0.320125797552145</v>
      </c>
      <c r="X482">
        <v>89.73433</v>
      </c>
      <c r="Y482">
        <f t="shared" ref="Y482:Y490" si="834">C482/$X482</f>
        <v>3.45217488111852</v>
      </c>
      <c r="Z482">
        <f t="shared" ref="Z482:Z490" si="835">D482/$X482</f>
        <v>250.450412902175</v>
      </c>
      <c r="AA482">
        <f t="shared" ref="AA482:AA490" si="836">E482/$X482</f>
        <v>228.753031309199</v>
      </c>
      <c r="AB482">
        <v>4.16631478580653</v>
      </c>
      <c r="AC482">
        <v>592.635349194472</v>
      </c>
      <c r="AD482">
        <v>501.680671453495</v>
      </c>
      <c r="AE482">
        <f t="shared" ref="AE482:AE490" si="837">Y482/AB482</f>
        <v>0.828591947223746</v>
      </c>
      <c r="AF482">
        <f t="shared" ref="AF482:AF490" si="838">Z482/AC482</f>
        <v>0.422604580105784</v>
      </c>
      <c r="AG482">
        <f t="shared" ref="AG482:AG490" si="839">AA482/AD482</f>
        <v>0.455973379732657</v>
      </c>
      <c r="AH482">
        <f t="shared" ref="AH482:AH490" si="840">AVERAGE(AE482:AG482)</f>
        <v>0.569056635687396</v>
      </c>
    </row>
    <row r="483" spans="1:34">
      <c r="A483" s="1" t="s">
        <v>276</v>
      </c>
      <c r="B483" s="1">
        <v>2012</v>
      </c>
      <c r="C483" s="1">
        <v>377.3612</v>
      </c>
      <c r="D483">
        <v>24243</v>
      </c>
      <c r="E483">
        <v>14792</v>
      </c>
      <c r="F483">
        <v>1134.46881754386</v>
      </c>
      <c r="G483">
        <v>90106.7894736842</v>
      </c>
      <c r="H483">
        <v>140930.631578947</v>
      </c>
      <c r="I483">
        <f t="shared" si="772"/>
        <v>0.332632500924082</v>
      </c>
      <c r="J483">
        <f t="shared" si="824"/>
        <v>0.269047428519026</v>
      </c>
      <c r="K483">
        <f t="shared" si="825"/>
        <v>0.104959438798184</v>
      </c>
      <c r="L483">
        <f t="shared" si="826"/>
        <v>0.235546456080431</v>
      </c>
      <c r="M483" s="2">
        <v>421.3</v>
      </c>
      <c r="N483">
        <f t="shared" si="827"/>
        <v>0.895706622359364</v>
      </c>
      <c r="O483">
        <f t="shared" si="828"/>
        <v>57.5433183004985</v>
      </c>
      <c r="P483">
        <f t="shared" si="829"/>
        <v>35.1103726560646</v>
      </c>
      <c r="Q483">
        <v>1.9581467365227</v>
      </c>
      <c r="R483">
        <v>195.230062904204</v>
      </c>
      <c r="S483">
        <v>317.051546791206</v>
      </c>
      <c r="T483">
        <f t="shared" si="830"/>
        <v>0.457425690145147</v>
      </c>
      <c r="U483">
        <f t="shared" si="831"/>
        <v>0.294746195562791</v>
      </c>
      <c r="V483">
        <f t="shared" si="832"/>
        <v>0.110740266090506</v>
      </c>
      <c r="W483">
        <f t="shared" si="833"/>
        <v>0.287637383932815</v>
      </c>
      <c r="X483">
        <v>98.96987</v>
      </c>
      <c r="Y483">
        <f t="shared" si="834"/>
        <v>3.81288972088172</v>
      </c>
      <c r="Z483">
        <f t="shared" si="835"/>
        <v>244.953337818874</v>
      </c>
      <c r="AA483">
        <f t="shared" si="836"/>
        <v>149.459628470766</v>
      </c>
      <c r="AB483">
        <v>4.02494890271734</v>
      </c>
      <c r="AC483">
        <v>496.862341390914</v>
      </c>
      <c r="AD483">
        <v>1027.71691301842</v>
      </c>
      <c r="AE483">
        <f t="shared" si="837"/>
        <v>0.947313820135095</v>
      </c>
      <c r="AF483">
        <f t="shared" si="838"/>
        <v>0.493000409596654</v>
      </c>
      <c r="AG483">
        <f t="shared" si="839"/>
        <v>0.145428791311608</v>
      </c>
      <c r="AH483">
        <f t="shared" si="840"/>
        <v>0.528581007014452</v>
      </c>
    </row>
    <row r="484" spans="1:34">
      <c r="A484" s="1" t="s">
        <v>276</v>
      </c>
      <c r="B484" s="1">
        <v>2013</v>
      </c>
      <c r="C484" s="1">
        <v>421.0792</v>
      </c>
      <c r="D484">
        <v>23277</v>
      </c>
      <c r="E484">
        <v>11460</v>
      </c>
      <c r="F484">
        <v>1211.69344912281</v>
      </c>
      <c r="G484">
        <v>85260.0350877193</v>
      </c>
      <c r="H484">
        <v>108169.385964912</v>
      </c>
      <c r="I484">
        <f t="shared" si="772"/>
        <v>0.347512978884912</v>
      </c>
      <c r="J484">
        <f t="shared" si="824"/>
        <v>0.273011851051335</v>
      </c>
      <c r="K484">
        <f t="shared" si="825"/>
        <v>0.105944948265837</v>
      </c>
      <c r="L484">
        <f t="shared" si="826"/>
        <v>0.242156592734028</v>
      </c>
      <c r="M484" s="2">
        <v>417.3</v>
      </c>
      <c r="N484">
        <f t="shared" si="827"/>
        <v>1.00905631440211</v>
      </c>
      <c r="O484">
        <f t="shared" si="828"/>
        <v>55.7800143781452</v>
      </c>
      <c r="P484">
        <f t="shared" si="829"/>
        <v>27.4622573687994</v>
      </c>
      <c r="Q484">
        <v>2.07405146424946</v>
      </c>
      <c r="R484">
        <v>186.233604680522</v>
      </c>
      <c r="S484">
        <v>273.216385782665</v>
      </c>
      <c r="T484">
        <f t="shared" si="830"/>
        <v>0.486514598019996</v>
      </c>
      <c r="U484">
        <f t="shared" si="831"/>
        <v>0.299516376079571</v>
      </c>
      <c r="V484">
        <f t="shared" si="832"/>
        <v>0.100514679198797</v>
      </c>
      <c r="W484">
        <f t="shared" si="833"/>
        <v>0.295515217766121</v>
      </c>
      <c r="X484">
        <v>113.04789</v>
      </c>
      <c r="Y484">
        <f t="shared" si="834"/>
        <v>3.72478601767799</v>
      </c>
      <c r="Z484">
        <f t="shared" si="835"/>
        <v>205.903887281753</v>
      </c>
      <c r="AA484">
        <f t="shared" si="836"/>
        <v>101.372966801946</v>
      </c>
      <c r="AB484">
        <v>4.01137838193116</v>
      </c>
      <c r="AC484">
        <v>455.678771077918</v>
      </c>
      <c r="AD484">
        <v>822.501376806412</v>
      </c>
      <c r="AE484">
        <f t="shared" si="837"/>
        <v>0.928555140660853</v>
      </c>
      <c r="AF484">
        <f t="shared" si="838"/>
        <v>0.451861926318584</v>
      </c>
      <c r="AG484">
        <f t="shared" si="839"/>
        <v>0.123249601350887</v>
      </c>
      <c r="AH484">
        <f t="shared" si="840"/>
        <v>0.501222222776775</v>
      </c>
    </row>
    <row r="485" spans="1:34">
      <c r="A485" s="1" t="s">
        <v>276</v>
      </c>
      <c r="B485" s="1">
        <v>2014</v>
      </c>
      <c r="C485" s="1">
        <v>402.2956</v>
      </c>
      <c r="D485">
        <v>21509</v>
      </c>
      <c r="E485">
        <v>20842</v>
      </c>
      <c r="F485">
        <v>1217.28489298246</v>
      </c>
      <c r="G485">
        <v>81558.9649122807</v>
      </c>
      <c r="H485">
        <v>71303.1052631579</v>
      </c>
      <c r="I485">
        <f t="shared" si="772"/>
        <v>0.330485987560677</v>
      </c>
      <c r="J485">
        <f t="shared" si="824"/>
        <v>0.263723307709136</v>
      </c>
      <c r="K485">
        <f t="shared" si="825"/>
        <v>0.292301435163007</v>
      </c>
      <c r="L485">
        <f t="shared" si="826"/>
        <v>0.29550357681094</v>
      </c>
      <c r="M485" s="2">
        <v>424.5</v>
      </c>
      <c r="N485">
        <f t="shared" si="827"/>
        <v>0.947692815076561</v>
      </c>
      <c r="O485">
        <f t="shared" si="828"/>
        <v>50.6690223792697</v>
      </c>
      <c r="P485">
        <f t="shared" si="829"/>
        <v>49.0977620730271</v>
      </c>
      <c r="Q485">
        <v>2.04139047146826</v>
      </c>
      <c r="R485">
        <v>177.27208249297</v>
      </c>
      <c r="S485">
        <v>138.902953934055</v>
      </c>
      <c r="T485">
        <f t="shared" si="830"/>
        <v>0.464238874591658</v>
      </c>
      <c r="U485">
        <f t="shared" si="831"/>
        <v>0.285826294060031</v>
      </c>
      <c r="V485">
        <f t="shared" si="832"/>
        <v>0.353468091804129</v>
      </c>
      <c r="W485">
        <f t="shared" si="833"/>
        <v>0.367844420151939</v>
      </c>
      <c r="X485">
        <v>125.36056</v>
      </c>
      <c r="Y485">
        <f t="shared" si="834"/>
        <v>3.20910819160348</v>
      </c>
      <c r="Z485">
        <f t="shared" si="835"/>
        <v>171.577089317406</v>
      </c>
      <c r="AA485">
        <f t="shared" si="836"/>
        <v>166.256436633659</v>
      </c>
      <c r="AB485">
        <v>3.74912398912536</v>
      </c>
      <c r="AC485">
        <v>424.352999349216</v>
      </c>
      <c r="AD485">
        <v>358.090523000227</v>
      </c>
      <c r="AE485">
        <f t="shared" si="837"/>
        <v>0.85596213966563</v>
      </c>
      <c r="AF485">
        <f t="shared" si="838"/>
        <v>0.404326326385191</v>
      </c>
      <c r="AG485">
        <f t="shared" si="839"/>
        <v>0.464286056052798</v>
      </c>
      <c r="AH485">
        <f t="shared" si="840"/>
        <v>0.57485817403454</v>
      </c>
    </row>
    <row r="486" spans="1:34">
      <c r="A486" s="1" t="s">
        <v>276</v>
      </c>
      <c r="B486" s="1">
        <v>2015</v>
      </c>
      <c r="C486" s="1">
        <v>370.2502</v>
      </c>
      <c r="D486">
        <v>21449</v>
      </c>
      <c r="E486">
        <v>21676</v>
      </c>
      <c r="F486">
        <v>1207.20128596491</v>
      </c>
      <c r="G486">
        <v>69593.4210526316</v>
      </c>
      <c r="H486">
        <v>93071.2456140351</v>
      </c>
      <c r="I486">
        <f t="shared" si="772"/>
        <v>0.306701296879468</v>
      </c>
      <c r="J486">
        <f t="shared" si="824"/>
        <v>0.30820442041179</v>
      </c>
      <c r="K486">
        <f t="shared" si="825"/>
        <v>0.232896850761942</v>
      </c>
      <c r="L486">
        <f t="shared" si="826"/>
        <v>0.282600856017733</v>
      </c>
      <c r="M486" s="2">
        <v>429.01</v>
      </c>
      <c r="N486">
        <f t="shared" si="827"/>
        <v>0.86303396191231</v>
      </c>
      <c r="O486">
        <f t="shared" si="828"/>
        <v>49.9965035780052</v>
      </c>
      <c r="P486">
        <f t="shared" si="829"/>
        <v>50.5256287732221</v>
      </c>
      <c r="Q486">
        <v>2.04756505260844</v>
      </c>
      <c r="R486">
        <v>151.355038626027</v>
      </c>
      <c r="S486">
        <v>230.704973155184</v>
      </c>
      <c r="T486">
        <f t="shared" si="830"/>
        <v>0.421492816950002</v>
      </c>
      <c r="U486">
        <f t="shared" si="831"/>
        <v>0.330325993979878</v>
      </c>
      <c r="V486">
        <f t="shared" si="832"/>
        <v>0.219005373322559</v>
      </c>
      <c r="W486">
        <f t="shared" si="833"/>
        <v>0.32360806141748</v>
      </c>
      <c r="X486">
        <v>132.8341</v>
      </c>
      <c r="Y486">
        <f t="shared" si="834"/>
        <v>2.78731289631202</v>
      </c>
      <c r="Z486">
        <f t="shared" si="835"/>
        <v>161.472091880022</v>
      </c>
      <c r="AA486">
        <f t="shared" si="836"/>
        <v>163.180990423393</v>
      </c>
      <c r="AB486">
        <v>3.59418405508056</v>
      </c>
      <c r="AC486">
        <v>361.637788425244</v>
      </c>
      <c r="AD486">
        <v>570.876932663049</v>
      </c>
      <c r="AE486">
        <f t="shared" si="837"/>
        <v>0.7755064441878</v>
      </c>
      <c r="AF486">
        <f t="shared" si="838"/>
        <v>0.446502265659664</v>
      </c>
      <c r="AG486">
        <f t="shared" si="839"/>
        <v>0.2858426765681</v>
      </c>
      <c r="AH486">
        <f t="shared" si="840"/>
        <v>0.502617128805188</v>
      </c>
    </row>
    <row r="487" spans="1:34">
      <c r="A487" s="1" t="s">
        <v>276</v>
      </c>
      <c r="B487" s="1">
        <v>2016</v>
      </c>
      <c r="C487" s="1">
        <v>411.9924</v>
      </c>
      <c r="D487">
        <v>4511</v>
      </c>
      <c r="E487">
        <v>2856</v>
      </c>
      <c r="F487">
        <v>1255.50161403509</v>
      </c>
      <c r="G487">
        <v>39089.0350877193</v>
      </c>
      <c r="H487">
        <v>43726.3333333333</v>
      </c>
      <c r="I487">
        <f t="shared" si="772"/>
        <v>0.328149637877316</v>
      </c>
      <c r="J487">
        <f t="shared" si="824"/>
        <v>0.11540320680408</v>
      </c>
      <c r="K487">
        <f t="shared" si="825"/>
        <v>0.0653153324846203</v>
      </c>
      <c r="L487">
        <f t="shared" si="826"/>
        <v>0.169622725722005</v>
      </c>
      <c r="M487" s="2">
        <v>433</v>
      </c>
      <c r="N487">
        <f t="shared" si="827"/>
        <v>0.951483602771363</v>
      </c>
      <c r="O487">
        <f t="shared" si="828"/>
        <v>10.4180138568129</v>
      </c>
      <c r="P487">
        <f t="shared" si="829"/>
        <v>6.59584295612009</v>
      </c>
      <c r="Q487">
        <v>2.11113558376918</v>
      </c>
      <c r="R487">
        <v>87.6040161472796</v>
      </c>
      <c r="S487">
        <v>90.5528392530271</v>
      </c>
      <c r="T487">
        <f t="shared" si="830"/>
        <v>0.450697534581177</v>
      </c>
      <c r="U487">
        <f t="shared" si="831"/>
        <v>0.118921646689099</v>
      </c>
      <c r="V487">
        <f t="shared" si="832"/>
        <v>0.0728397144753205</v>
      </c>
      <c r="W487">
        <f t="shared" si="833"/>
        <v>0.214152965248532</v>
      </c>
      <c r="X487">
        <v>144.95555</v>
      </c>
      <c r="Y487">
        <f t="shared" si="834"/>
        <v>2.84219817730332</v>
      </c>
      <c r="Z487">
        <f t="shared" si="835"/>
        <v>31.1198846818904</v>
      </c>
      <c r="AA487">
        <f t="shared" si="836"/>
        <v>19.7025915875591</v>
      </c>
      <c r="AB487">
        <v>3.55191905456205</v>
      </c>
      <c r="AC487">
        <v>196.988219727374</v>
      </c>
      <c r="AD487">
        <v>221.459599460646</v>
      </c>
      <c r="AE487">
        <f t="shared" si="837"/>
        <v>0.800186640980127</v>
      </c>
      <c r="AF487">
        <f t="shared" si="838"/>
        <v>0.157978404622162</v>
      </c>
      <c r="AG487">
        <f t="shared" si="839"/>
        <v>0.0889669792393006</v>
      </c>
      <c r="AH487">
        <f t="shared" si="840"/>
        <v>0.34904400828053</v>
      </c>
    </row>
    <row r="488" spans="1:34">
      <c r="A488" s="1" t="s">
        <v>276</v>
      </c>
      <c r="B488" s="1">
        <v>2017</v>
      </c>
      <c r="C488" s="1">
        <v>591.9064</v>
      </c>
      <c r="D488">
        <v>1373</v>
      </c>
      <c r="E488">
        <v>1151</v>
      </c>
      <c r="F488">
        <v>2167.51248070176</v>
      </c>
      <c r="G488">
        <v>24510.3859649123</v>
      </c>
      <c r="H488">
        <v>26620.8245614035</v>
      </c>
      <c r="I488">
        <f t="shared" si="772"/>
        <v>0.273080965055557</v>
      </c>
      <c r="J488">
        <f t="shared" si="824"/>
        <v>0.056017069742007</v>
      </c>
      <c r="K488">
        <f t="shared" si="825"/>
        <v>0.0432368275199405</v>
      </c>
      <c r="L488">
        <f t="shared" si="826"/>
        <v>0.124111620772502</v>
      </c>
      <c r="M488" s="2">
        <v>432</v>
      </c>
      <c r="N488">
        <f t="shared" si="827"/>
        <v>1.3701537037037</v>
      </c>
      <c r="O488">
        <f t="shared" si="828"/>
        <v>3.17824074074074</v>
      </c>
      <c r="P488">
        <f t="shared" si="829"/>
        <v>2.66435185185185</v>
      </c>
      <c r="Q488">
        <v>3.85032885480357</v>
      </c>
      <c r="R488">
        <v>53.7290690195421</v>
      </c>
      <c r="S488">
        <v>53.7571146545848</v>
      </c>
      <c r="T488">
        <f t="shared" si="830"/>
        <v>0.355853682989788</v>
      </c>
      <c r="U488">
        <f t="shared" si="831"/>
        <v>0.059153095312051</v>
      </c>
      <c r="V488">
        <f t="shared" si="832"/>
        <v>0.0495627763687019</v>
      </c>
      <c r="W488">
        <f t="shared" si="833"/>
        <v>0.154856518223514</v>
      </c>
      <c r="X488">
        <v>158.547</v>
      </c>
      <c r="Y488">
        <f t="shared" si="834"/>
        <v>3.73331819586621</v>
      </c>
      <c r="Z488">
        <f t="shared" si="835"/>
        <v>8.65989265012898</v>
      </c>
      <c r="AA488">
        <f t="shared" si="836"/>
        <v>7.25967694122248</v>
      </c>
      <c r="AB488">
        <v>6.88033091006649</v>
      </c>
      <c r="AC488">
        <v>109.787945817379</v>
      </c>
      <c r="AD488">
        <v>122.596740234823</v>
      </c>
      <c r="AE488">
        <f t="shared" si="837"/>
        <v>0.542607360701803</v>
      </c>
      <c r="AF488">
        <f t="shared" si="838"/>
        <v>0.0788783557762691</v>
      </c>
      <c r="AG488">
        <f t="shared" si="839"/>
        <v>0.059215905148189</v>
      </c>
      <c r="AH488">
        <f t="shared" si="840"/>
        <v>0.226900540542087</v>
      </c>
    </row>
    <row r="489" spans="1:34">
      <c r="A489" s="1" t="s">
        <v>276</v>
      </c>
      <c r="B489" s="1">
        <v>2018</v>
      </c>
      <c r="C489" s="1">
        <v>644.1001</v>
      </c>
      <c r="D489">
        <v>917</v>
      </c>
      <c r="E489">
        <v>775</v>
      </c>
      <c r="F489">
        <v>2333.65008421053</v>
      </c>
      <c r="G489">
        <v>18784.3333333333</v>
      </c>
      <c r="H489">
        <v>23460.8070175439</v>
      </c>
      <c r="I489">
        <f t="shared" si="772"/>
        <v>0.276005432158823</v>
      </c>
      <c r="J489">
        <f t="shared" si="824"/>
        <v>0.0488172768086881</v>
      </c>
      <c r="K489">
        <f t="shared" si="825"/>
        <v>0.0330338167574738</v>
      </c>
      <c r="L489">
        <f t="shared" si="826"/>
        <v>0.119285508574995</v>
      </c>
      <c r="M489" s="2">
        <v>435</v>
      </c>
      <c r="N489">
        <f t="shared" si="827"/>
        <v>1.48068988505747</v>
      </c>
      <c r="O489">
        <f t="shared" si="828"/>
        <v>2.10804597701149</v>
      </c>
      <c r="P489">
        <f t="shared" si="829"/>
        <v>1.7816091954023</v>
      </c>
      <c r="Q489">
        <v>4.13949989191831</v>
      </c>
      <c r="R489">
        <v>40.8039000418815</v>
      </c>
      <c r="S489">
        <v>45.646221660073</v>
      </c>
      <c r="T489">
        <f t="shared" si="830"/>
        <v>0.357697771160297</v>
      </c>
      <c r="U489">
        <f t="shared" si="831"/>
        <v>0.0516628551400179</v>
      </c>
      <c r="V489">
        <f t="shared" si="832"/>
        <v>0.0390308141749371</v>
      </c>
      <c r="W489">
        <f t="shared" si="833"/>
        <v>0.149463813491751</v>
      </c>
      <c r="X489">
        <v>165.447</v>
      </c>
      <c r="Y489">
        <f t="shared" si="834"/>
        <v>3.89309023433486</v>
      </c>
      <c r="Z489">
        <f t="shared" si="835"/>
        <v>5.54256045742745</v>
      </c>
      <c r="AA489">
        <f t="shared" si="836"/>
        <v>4.68427955780401</v>
      </c>
      <c r="AB489">
        <v>6.99408128608981</v>
      </c>
      <c r="AC489">
        <v>80.5912957990599</v>
      </c>
      <c r="AD489">
        <v>97.1179593190069</v>
      </c>
      <c r="AE489">
        <f t="shared" si="837"/>
        <v>0.556626392386608</v>
      </c>
      <c r="AF489">
        <f t="shared" si="838"/>
        <v>0.0687736858239238</v>
      </c>
      <c r="AG489">
        <f t="shared" si="839"/>
        <v>0.0482328870030865</v>
      </c>
      <c r="AH489">
        <f t="shared" si="840"/>
        <v>0.224544321737873</v>
      </c>
    </row>
    <row r="490" spans="1:34">
      <c r="A490" s="1" t="s">
        <v>276</v>
      </c>
      <c r="B490" s="1">
        <v>2019</v>
      </c>
      <c r="C490" s="1">
        <v>710.0094</v>
      </c>
      <c r="D490">
        <v>1003</v>
      </c>
      <c r="E490">
        <v>1072</v>
      </c>
      <c r="F490" s="4">
        <v>2428.92643508772</v>
      </c>
      <c r="G490">
        <v>16248.1052631579</v>
      </c>
      <c r="H490">
        <v>21476.7894736842</v>
      </c>
      <c r="I490">
        <f t="shared" si="772"/>
        <v>0.292314081539632</v>
      </c>
      <c r="J490">
        <f t="shared" si="824"/>
        <v>0.061730274623114</v>
      </c>
      <c r="K490">
        <f t="shared" si="825"/>
        <v>0.0499143506208661</v>
      </c>
      <c r="L490">
        <f t="shared" si="826"/>
        <v>0.134652902261204</v>
      </c>
      <c r="M490" s="2">
        <v>434</v>
      </c>
      <c r="N490">
        <f t="shared" si="827"/>
        <v>1.635966359447</v>
      </c>
      <c r="O490">
        <f t="shared" si="828"/>
        <v>2.3110599078341</v>
      </c>
      <c r="P490">
        <f t="shared" si="829"/>
        <v>2.47004608294931</v>
      </c>
      <c r="Q490">
        <v>4.25522437737024</v>
      </c>
      <c r="R490">
        <v>33.0439687820845</v>
      </c>
      <c r="S490">
        <v>40.9597406280486</v>
      </c>
      <c r="T490">
        <f t="shared" si="830"/>
        <v>0.384460656915592</v>
      </c>
      <c r="U490">
        <f t="shared" si="831"/>
        <v>0.0699389326710384</v>
      </c>
      <c r="V490">
        <f t="shared" si="832"/>
        <v>0.0603042413129408</v>
      </c>
      <c r="W490">
        <f t="shared" si="833"/>
        <v>0.17156794363319</v>
      </c>
      <c r="X490">
        <v>158.1</v>
      </c>
      <c r="Y490">
        <f t="shared" si="834"/>
        <v>4.4908880455408</v>
      </c>
      <c r="Z490">
        <f t="shared" si="835"/>
        <v>6.34408602150538</v>
      </c>
      <c r="AA490">
        <f t="shared" si="836"/>
        <v>6.78051865907653</v>
      </c>
      <c r="AB490">
        <v>7.43170449759887</v>
      </c>
      <c r="AC490">
        <v>70.4923095860377</v>
      </c>
      <c r="AD490">
        <v>89.7284566406211</v>
      </c>
      <c r="AE490">
        <f t="shared" si="837"/>
        <v>0.60428775753823</v>
      </c>
      <c r="AF490">
        <f t="shared" si="838"/>
        <v>0.0899968529724828</v>
      </c>
      <c r="AG490">
        <f t="shared" si="839"/>
        <v>0.0755670933495909</v>
      </c>
      <c r="AH490">
        <f t="shared" si="840"/>
        <v>0.256617234620101</v>
      </c>
    </row>
    <row r="491" spans="1:24">
      <c r="A491" s="1" t="s">
        <v>276</v>
      </c>
      <c r="B491" s="1">
        <v>2020</v>
      </c>
      <c r="C491" s="1"/>
      <c r="M491" s="2">
        <v>433</v>
      </c>
      <c r="X491" s="7">
        <v>164.99874143</v>
      </c>
    </row>
    <row r="492" spans="1:34">
      <c r="A492" s="1" t="s">
        <v>280</v>
      </c>
      <c r="B492" s="1">
        <v>2011</v>
      </c>
      <c r="C492" s="1">
        <v>201.689</v>
      </c>
      <c r="D492">
        <v>41247</v>
      </c>
      <c r="E492">
        <v>20275</v>
      </c>
      <c r="F492">
        <v>1075.78372192982</v>
      </c>
      <c r="G492">
        <v>97228.8771929825</v>
      </c>
      <c r="H492">
        <v>71289.701754386</v>
      </c>
      <c r="I492">
        <f t="shared" si="772"/>
        <v>0.187480992590402</v>
      </c>
      <c r="J492">
        <f t="shared" ref="J492:J500" si="841">D492/G492</f>
        <v>0.424225818407137</v>
      </c>
      <c r="K492">
        <f t="shared" ref="K492:K500" si="842">E492/H492</f>
        <v>0.284402929189595</v>
      </c>
      <c r="L492">
        <f t="shared" ref="L492:L500" si="843">AVERAGE(I492:K492)</f>
        <v>0.298703246729045</v>
      </c>
      <c r="M492" s="2">
        <v>494.1</v>
      </c>
      <c r="N492">
        <f t="shared" ref="N492:N500" si="844">C492/$M492</f>
        <v>0.40819469742967</v>
      </c>
      <c r="O492">
        <f t="shared" ref="O492:O500" si="845">D492/$M492</f>
        <v>83.4790528233151</v>
      </c>
      <c r="P492">
        <f t="shared" ref="P492:P500" si="846">E492/$M492</f>
        <v>41.0342036025096</v>
      </c>
      <c r="Q492">
        <v>1.86188110077612</v>
      </c>
      <c r="R492">
        <v>211.870055386791</v>
      </c>
      <c r="S492">
        <v>160.820245361298</v>
      </c>
      <c r="T492">
        <f t="shared" ref="T492:T500" si="847">N492/Q492</f>
        <v>0.219237789813493</v>
      </c>
      <c r="U492">
        <f t="shared" ref="U492:U500" si="848">O492/R492</f>
        <v>0.394010624441077</v>
      </c>
      <c r="V492">
        <f t="shared" ref="V492:V500" si="849">P492/S492</f>
        <v>0.25515570822767</v>
      </c>
      <c r="W492">
        <f t="shared" ref="W492:W500" si="850">AVERAGE(T492:V492)</f>
        <v>0.289468040827413</v>
      </c>
      <c r="X492">
        <v>158.87419</v>
      </c>
      <c r="Y492">
        <f t="shared" ref="Y492:Y500" si="851">C492/$X492</f>
        <v>1.26948876969884</v>
      </c>
      <c r="Z492">
        <f t="shared" ref="Z492:Z500" si="852">D492/$X492</f>
        <v>259.620521117999</v>
      </c>
      <c r="AA492">
        <f t="shared" ref="AA492:AA500" si="853">E492/$X492</f>
        <v>127.616700988373</v>
      </c>
      <c r="AB492">
        <v>4.16631478580653</v>
      </c>
      <c r="AC492">
        <v>592.635349194472</v>
      </c>
      <c r="AD492">
        <v>501.680671453495</v>
      </c>
      <c r="AE492">
        <f t="shared" ref="AE492:AE500" si="854">Y492/AB492</f>
        <v>0.304703037327769</v>
      </c>
      <c r="AF492">
        <f t="shared" ref="AF492:AF500" si="855">Z492/AC492</f>
        <v>0.438078021283886</v>
      </c>
      <c r="AG492">
        <f t="shared" ref="AG492:AG500" si="856">AA492/AD492</f>
        <v>0.254378349117249</v>
      </c>
      <c r="AH492">
        <f t="shared" ref="AH492:AH500" si="857">AVERAGE(AE492:AG492)</f>
        <v>0.332386469242968</v>
      </c>
    </row>
    <row r="493" spans="1:34">
      <c r="A493" s="1" t="s">
        <v>280</v>
      </c>
      <c r="B493" s="1">
        <v>2012</v>
      </c>
      <c r="C493" s="1">
        <v>231.7765</v>
      </c>
      <c r="D493">
        <v>38317</v>
      </c>
      <c r="E493">
        <v>14686</v>
      </c>
      <c r="F493">
        <v>1134.46881754386</v>
      </c>
      <c r="G493">
        <v>90106.7894736842</v>
      </c>
      <c r="H493">
        <v>140930.631578947</v>
      </c>
      <c r="I493">
        <f t="shared" si="772"/>
        <v>0.20430398475103</v>
      </c>
      <c r="J493">
        <f t="shared" si="841"/>
        <v>0.425239876193686</v>
      </c>
      <c r="K493">
        <f t="shared" si="842"/>
        <v>0.104207295713233</v>
      </c>
      <c r="L493">
        <f t="shared" si="843"/>
        <v>0.244583718885983</v>
      </c>
      <c r="M493" s="2">
        <v>494.2</v>
      </c>
      <c r="N493">
        <f t="shared" si="844"/>
        <v>0.468993322541481</v>
      </c>
      <c r="O493">
        <f t="shared" si="845"/>
        <v>77.5333872925941</v>
      </c>
      <c r="P493">
        <f t="shared" si="846"/>
        <v>29.7167138810198</v>
      </c>
      <c r="Q493">
        <v>1.9581467365227</v>
      </c>
      <c r="R493">
        <v>195.230062904204</v>
      </c>
      <c r="S493">
        <v>317.051546791206</v>
      </c>
      <c r="T493">
        <f t="shared" si="847"/>
        <v>0.239508773164939</v>
      </c>
      <c r="U493">
        <f t="shared" si="848"/>
        <v>0.397138566362284</v>
      </c>
      <c r="V493">
        <f t="shared" si="849"/>
        <v>0.0937283359181647</v>
      </c>
      <c r="W493">
        <f t="shared" si="850"/>
        <v>0.243458558481796</v>
      </c>
      <c r="X493">
        <v>171.61891</v>
      </c>
      <c r="Y493">
        <f t="shared" si="851"/>
        <v>1.35053007853272</v>
      </c>
      <c r="Z493">
        <f t="shared" si="852"/>
        <v>223.267937082225</v>
      </c>
      <c r="AA493">
        <f t="shared" si="853"/>
        <v>85.5733205624019</v>
      </c>
      <c r="AB493">
        <v>4.02494890271734</v>
      </c>
      <c r="AC493">
        <v>496.862341390914</v>
      </c>
      <c r="AD493">
        <v>1027.71691301842</v>
      </c>
      <c r="AE493">
        <f t="shared" si="854"/>
        <v>0.33553968290652</v>
      </c>
      <c r="AF493">
        <f t="shared" si="855"/>
        <v>0.44935572387557</v>
      </c>
      <c r="AG493">
        <f t="shared" si="856"/>
        <v>0.08326545907576</v>
      </c>
      <c r="AH493">
        <f t="shared" si="857"/>
        <v>0.28938695528595</v>
      </c>
    </row>
    <row r="494" spans="1:34">
      <c r="A494" s="1" t="s">
        <v>280</v>
      </c>
      <c r="B494" s="1">
        <v>2013</v>
      </c>
      <c r="C494" s="1">
        <v>253.2853</v>
      </c>
      <c r="D494">
        <v>38099</v>
      </c>
      <c r="E494">
        <v>17822</v>
      </c>
      <c r="F494">
        <v>1211.69344912281</v>
      </c>
      <c r="G494">
        <v>85260.0350877193</v>
      </c>
      <c r="H494">
        <v>108169.385964912</v>
      </c>
      <c r="I494">
        <f t="shared" si="772"/>
        <v>0.209034141583718</v>
      </c>
      <c r="J494">
        <f t="shared" si="841"/>
        <v>0.446856489805594</v>
      </c>
      <c r="K494">
        <f t="shared" si="842"/>
        <v>0.164760110645179</v>
      </c>
      <c r="L494">
        <f t="shared" si="843"/>
        <v>0.27355024734483</v>
      </c>
      <c r="M494" s="2">
        <v>499</v>
      </c>
      <c r="N494">
        <f t="shared" si="844"/>
        <v>0.507585771543086</v>
      </c>
      <c r="O494">
        <f t="shared" si="845"/>
        <v>76.3507014028056</v>
      </c>
      <c r="P494">
        <f t="shared" si="846"/>
        <v>35.7154308617234</v>
      </c>
      <c r="Q494">
        <v>2.07405146424946</v>
      </c>
      <c r="R494">
        <v>186.233604680522</v>
      </c>
      <c r="S494">
        <v>273.216385782665</v>
      </c>
      <c r="T494">
        <f t="shared" si="847"/>
        <v>0.244731521995655</v>
      </c>
      <c r="U494">
        <f t="shared" si="848"/>
        <v>0.409972741137579</v>
      </c>
      <c r="V494">
        <f t="shared" si="849"/>
        <v>0.130722140838705</v>
      </c>
      <c r="W494">
        <f t="shared" si="850"/>
        <v>0.261808801323979</v>
      </c>
      <c r="X494">
        <v>187.75574</v>
      </c>
      <c r="Y494">
        <f t="shared" si="851"/>
        <v>1.34901494889051</v>
      </c>
      <c r="Z494">
        <f t="shared" si="852"/>
        <v>202.917897476796</v>
      </c>
      <c r="AA494">
        <f t="shared" si="853"/>
        <v>94.9211992134035</v>
      </c>
      <c r="AB494">
        <v>4.01137838193116</v>
      </c>
      <c r="AC494">
        <v>455.678771077918</v>
      </c>
      <c r="AD494">
        <v>822.501376806412</v>
      </c>
      <c r="AE494">
        <f t="shared" si="854"/>
        <v>0.336297107988368</v>
      </c>
      <c r="AF494">
        <f t="shared" si="855"/>
        <v>0.445309086918378</v>
      </c>
      <c r="AG494">
        <f t="shared" si="856"/>
        <v>0.115405520148746</v>
      </c>
      <c r="AH494">
        <f t="shared" si="857"/>
        <v>0.299003905018497</v>
      </c>
    </row>
    <row r="495" spans="1:34">
      <c r="A495" s="1" t="s">
        <v>280</v>
      </c>
      <c r="B495" s="1">
        <v>2014</v>
      </c>
      <c r="C495" s="1">
        <v>248.4353</v>
      </c>
      <c r="D495">
        <v>35202</v>
      </c>
      <c r="E495">
        <v>21405</v>
      </c>
      <c r="F495">
        <v>1217.28489298246</v>
      </c>
      <c r="G495">
        <v>81558.9649122807</v>
      </c>
      <c r="H495">
        <v>71303.1052631579</v>
      </c>
      <c r="I495">
        <f t="shared" si="772"/>
        <v>0.204089692915938</v>
      </c>
      <c r="J495">
        <f t="shared" si="841"/>
        <v>0.431614109348505</v>
      </c>
      <c r="K495">
        <f t="shared" si="842"/>
        <v>0.300197304465222</v>
      </c>
      <c r="L495">
        <f t="shared" si="843"/>
        <v>0.311967035576555</v>
      </c>
      <c r="M495" s="2">
        <v>499.8</v>
      </c>
      <c r="N495">
        <f t="shared" si="844"/>
        <v>0.497069427771108</v>
      </c>
      <c r="O495">
        <f t="shared" si="845"/>
        <v>70.4321728691477</v>
      </c>
      <c r="P495">
        <f t="shared" si="846"/>
        <v>42.8271308523409</v>
      </c>
      <c r="Q495">
        <v>2.04139047146826</v>
      </c>
      <c r="R495">
        <v>177.27208249297</v>
      </c>
      <c r="S495">
        <v>138.902953934055</v>
      </c>
      <c r="T495">
        <f t="shared" si="847"/>
        <v>0.24349551676588</v>
      </c>
      <c r="U495">
        <f t="shared" si="848"/>
        <v>0.39731113821569</v>
      </c>
      <c r="V495">
        <f t="shared" si="849"/>
        <v>0.308324118669741</v>
      </c>
      <c r="W495">
        <f t="shared" si="850"/>
        <v>0.316376924550437</v>
      </c>
      <c r="X495">
        <v>208.72312</v>
      </c>
      <c r="Y495">
        <f t="shared" si="851"/>
        <v>1.19026248745228</v>
      </c>
      <c r="Z495">
        <f t="shared" si="852"/>
        <v>168.654052315814</v>
      </c>
      <c r="AA495">
        <f t="shared" si="853"/>
        <v>102.552127430828</v>
      </c>
      <c r="AB495">
        <v>3.74912398912536</v>
      </c>
      <c r="AC495">
        <v>424.352999349216</v>
      </c>
      <c r="AD495">
        <v>358.090523000227</v>
      </c>
      <c r="AE495">
        <f t="shared" si="854"/>
        <v>0.317477493650445</v>
      </c>
      <c r="AF495">
        <f t="shared" si="855"/>
        <v>0.397438105950614</v>
      </c>
      <c r="AG495">
        <f t="shared" si="856"/>
        <v>0.286386041639988</v>
      </c>
      <c r="AH495">
        <f t="shared" si="857"/>
        <v>0.333767213747016</v>
      </c>
    </row>
    <row r="496" spans="1:34">
      <c r="A496" s="1" t="s">
        <v>280</v>
      </c>
      <c r="B496" s="1">
        <v>2015</v>
      </c>
      <c r="C496" s="1">
        <v>217.7779</v>
      </c>
      <c r="D496">
        <v>34469</v>
      </c>
      <c r="E496">
        <v>18337</v>
      </c>
      <c r="F496">
        <v>1207.20128596491</v>
      </c>
      <c r="G496">
        <v>69593.4210526316</v>
      </c>
      <c r="H496">
        <v>93071.2456140351</v>
      </c>
      <c r="I496">
        <f t="shared" si="772"/>
        <v>0.180398996034809</v>
      </c>
      <c r="J496">
        <f t="shared" si="841"/>
        <v>0.49529107031442</v>
      </c>
      <c r="K496">
        <f t="shared" si="842"/>
        <v>0.197021108711097</v>
      </c>
      <c r="L496">
        <f t="shared" si="843"/>
        <v>0.290903725020109</v>
      </c>
      <c r="M496" s="2">
        <v>504.77</v>
      </c>
      <c r="N496">
        <f t="shared" si="844"/>
        <v>0.431439863700299</v>
      </c>
      <c r="O496">
        <f t="shared" si="845"/>
        <v>68.2865463478416</v>
      </c>
      <c r="P496">
        <f t="shared" si="846"/>
        <v>36.3274362580977</v>
      </c>
      <c r="Q496">
        <v>2.04756505260844</v>
      </c>
      <c r="R496">
        <v>151.355038626027</v>
      </c>
      <c r="S496">
        <v>230.704973155184</v>
      </c>
      <c r="T496">
        <f t="shared" si="847"/>
        <v>0.210708745566192</v>
      </c>
      <c r="U496">
        <f t="shared" si="848"/>
        <v>0.451167975428729</v>
      </c>
      <c r="V496">
        <f t="shared" si="849"/>
        <v>0.157462735897167</v>
      </c>
      <c r="W496">
        <f t="shared" si="850"/>
        <v>0.273113152297363</v>
      </c>
      <c r="X496">
        <v>217.11562</v>
      </c>
      <c r="Y496">
        <f t="shared" si="851"/>
        <v>1.00305035630325</v>
      </c>
      <c r="Z496">
        <f t="shared" si="852"/>
        <v>158.758729565381</v>
      </c>
      <c r="AA496">
        <f t="shared" si="853"/>
        <v>84.4573043616116</v>
      </c>
      <c r="AB496">
        <v>3.59418405508056</v>
      </c>
      <c r="AC496">
        <v>361.637788425244</v>
      </c>
      <c r="AD496">
        <v>570.876932663049</v>
      </c>
      <c r="AE496">
        <f t="shared" si="854"/>
        <v>0.279075957416644</v>
      </c>
      <c r="AF496">
        <f t="shared" si="855"/>
        <v>0.438999282283794</v>
      </c>
      <c r="AG496">
        <f t="shared" si="856"/>
        <v>0.147943102145732</v>
      </c>
      <c r="AH496">
        <f t="shared" si="857"/>
        <v>0.28867278061539</v>
      </c>
    </row>
    <row r="497" spans="1:34">
      <c r="A497" s="1" t="s">
        <v>280</v>
      </c>
      <c r="B497" s="1">
        <v>2016</v>
      </c>
      <c r="C497" s="1">
        <v>264.1144</v>
      </c>
      <c r="D497">
        <v>14142</v>
      </c>
      <c r="E497">
        <v>12719</v>
      </c>
      <c r="F497">
        <v>1255.50161403509</v>
      </c>
      <c r="G497">
        <v>39089.0350877193</v>
      </c>
      <c r="H497">
        <v>43726.3333333333</v>
      </c>
      <c r="I497">
        <f t="shared" si="772"/>
        <v>0.210365639555935</v>
      </c>
      <c r="J497">
        <f t="shared" si="841"/>
        <v>0.361789437070117</v>
      </c>
      <c r="K497">
        <f t="shared" si="842"/>
        <v>0.290877350795478</v>
      </c>
      <c r="L497">
        <f t="shared" si="843"/>
        <v>0.287677475807177</v>
      </c>
      <c r="M497" s="2">
        <v>510</v>
      </c>
      <c r="N497">
        <f t="shared" si="844"/>
        <v>0.51787137254902</v>
      </c>
      <c r="O497">
        <f t="shared" si="845"/>
        <v>27.7294117647059</v>
      </c>
      <c r="P497">
        <f t="shared" si="846"/>
        <v>24.9392156862745</v>
      </c>
      <c r="Q497">
        <v>2.11113558376918</v>
      </c>
      <c r="R497">
        <v>87.6040161472796</v>
      </c>
      <c r="S497">
        <v>90.5528392530271</v>
      </c>
      <c r="T497">
        <f t="shared" si="847"/>
        <v>0.24530464861211</v>
      </c>
      <c r="U497">
        <f t="shared" si="848"/>
        <v>0.316531284571329</v>
      </c>
      <c r="V497">
        <f t="shared" si="849"/>
        <v>0.275410643023441</v>
      </c>
      <c r="W497">
        <f t="shared" si="850"/>
        <v>0.27908219206896</v>
      </c>
      <c r="X497">
        <v>237.77133</v>
      </c>
      <c r="Y497">
        <f t="shared" si="851"/>
        <v>1.11079161646612</v>
      </c>
      <c r="Z497">
        <f t="shared" si="852"/>
        <v>59.4773137703356</v>
      </c>
      <c r="AA497">
        <f t="shared" si="853"/>
        <v>53.4925720439045</v>
      </c>
      <c r="AB497">
        <v>3.55191905456205</v>
      </c>
      <c r="AC497">
        <v>196.988219727374</v>
      </c>
      <c r="AD497">
        <v>221.459599460646</v>
      </c>
      <c r="AE497">
        <f t="shared" si="854"/>
        <v>0.312729991703902</v>
      </c>
      <c r="AF497">
        <f t="shared" si="855"/>
        <v>0.30193335343936</v>
      </c>
      <c r="AG497">
        <f t="shared" si="856"/>
        <v>0.241545510667332</v>
      </c>
      <c r="AH497">
        <f t="shared" si="857"/>
        <v>0.285402951936865</v>
      </c>
    </row>
    <row r="498" spans="1:34">
      <c r="A498" s="1" t="s">
        <v>280</v>
      </c>
      <c r="B498" s="1">
        <v>2017</v>
      </c>
      <c r="C498" s="1">
        <v>781.3977</v>
      </c>
      <c r="D498">
        <v>8194</v>
      </c>
      <c r="E498">
        <v>6734</v>
      </c>
      <c r="F498">
        <v>2167.51248070176</v>
      </c>
      <c r="G498">
        <v>24510.3859649123</v>
      </c>
      <c r="H498">
        <v>26620.8245614035</v>
      </c>
      <c r="I498">
        <f t="shared" si="772"/>
        <v>0.360504360162676</v>
      </c>
      <c r="J498">
        <f t="shared" si="841"/>
        <v>0.334307261082305</v>
      </c>
      <c r="K498">
        <f t="shared" si="842"/>
        <v>0.252959857966359</v>
      </c>
      <c r="L498">
        <f t="shared" si="843"/>
        <v>0.31592382640378</v>
      </c>
      <c r="M498" s="2">
        <v>508</v>
      </c>
      <c r="N498">
        <f t="shared" si="844"/>
        <v>1.5381844488189</v>
      </c>
      <c r="O498">
        <f t="shared" si="845"/>
        <v>16.1299212598425</v>
      </c>
      <c r="P498">
        <f t="shared" si="846"/>
        <v>13.255905511811</v>
      </c>
      <c r="Q498">
        <v>3.85032885480357</v>
      </c>
      <c r="R498">
        <v>53.7290690195421</v>
      </c>
      <c r="S498">
        <v>53.7571146545848</v>
      </c>
      <c r="T498">
        <f t="shared" si="847"/>
        <v>0.399494304726698</v>
      </c>
      <c r="U498">
        <f t="shared" si="848"/>
        <v>0.300208463578176</v>
      </c>
      <c r="V498">
        <f t="shared" si="849"/>
        <v>0.246588857995571</v>
      </c>
      <c r="W498">
        <f t="shared" si="850"/>
        <v>0.315430542100148</v>
      </c>
      <c r="X498">
        <v>263.292</v>
      </c>
      <c r="Y498">
        <f t="shared" si="851"/>
        <v>2.967798869696</v>
      </c>
      <c r="Z498">
        <f t="shared" si="852"/>
        <v>31.1213405648482</v>
      </c>
      <c r="AA498">
        <f t="shared" si="853"/>
        <v>25.5761663856099</v>
      </c>
      <c r="AB498">
        <v>6.88033091006649</v>
      </c>
      <c r="AC498">
        <v>109.787945817379</v>
      </c>
      <c r="AD498">
        <v>122.596740234823</v>
      </c>
      <c r="AE498">
        <f t="shared" si="854"/>
        <v>0.431345368193537</v>
      </c>
      <c r="AF498">
        <f t="shared" si="855"/>
        <v>0.283467737128585</v>
      </c>
      <c r="AG498">
        <f t="shared" si="856"/>
        <v>0.208620280903236</v>
      </c>
      <c r="AH498">
        <f t="shared" si="857"/>
        <v>0.307811128741786</v>
      </c>
    </row>
    <row r="499" spans="1:34">
      <c r="A499" s="1" t="s">
        <v>280</v>
      </c>
      <c r="B499" s="1">
        <v>2018</v>
      </c>
      <c r="C499" s="1">
        <v>836.497</v>
      </c>
      <c r="D499">
        <v>7513</v>
      </c>
      <c r="E499">
        <v>6357</v>
      </c>
      <c r="F499">
        <v>2333.65008421053</v>
      </c>
      <c r="G499">
        <v>18784.3333333333</v>
      </c>
      <c r="H499">
        <v>23460.8070175439</v>
      </c>
      <c r="I499">
        <f t="shared" si="772"/>
        <v>0.358450054556052</v>
      </c>
      <c r="J499">
        <f t="shared" si="841"/>
        <v>0.39996096037478</v>
      </c>
      <c r="K499">
        <f t="shared" si="842"/>
        <v>0.27096254597066</v>
      </c>
      <c r="L499">
        <f t="shared" si="843"/>
        <v>0.343124520300498</v>
      </c>
      <c r="M499" s="2">
        <v>509</v>
      </c>
      <c r="N499">
        <f t="shared" si="844"/>
        <v>1.64341257367387</v>
      </c>
      <c r="O499">
        <f t="shared" si="845"/>
        <v>14.7603143418468</v>
      </c>
      <c r="P499">
        <f t="shared" si="846"/>
        <v>12.4891944990177</v>
      </c>
      <c r="Q499">
        <v>4.13949989191831</v>
      </c>
      <c r="R499">
        <v>40.8039000418815</v>
      </c>
      <c r="S499">
        <v>45.646221660073</v>
      </c>
      <c r="T499">
        <f t="shared" si="847"/>
        <v>0.397007516990727</v>
      </c>
      <c r="U499">
        <f t="shared" si="848"/>
        <v>0.361737832087047</v>
      </c>
      <c r="V499">
        <f t="shared" si="849"/>
        <v>0.273608505694614</v>
      </c>
      <c r="W499">
        <f t="shared" si="850"/>
        <v>0.344117951590796</v>
      </c>
      <c r="X499">
        <v>283.06218</v>
      </c>
      <c r="Y499">
        <f t="shared" si="851"/>
        <v>2.95517048586286</v>
      </c>
      <c r="Z499">
        <f t="shared" si="852"/>
        <v>26.5418714714908</v>
      </c>
      <c r="AA499">
        <f t="shared" si="853"/>
        <v>22.4579631231555</v>
      </c>
      <c r="AB499">
        <v>6.99408128608981</v>
      </c>
      <c r="AC499">
        <v>80.5912957990599</v>
      </c>
      <c r="AD499">
        <v>97.1179593190069</v>
      </c>
      <c r="AE499">
        <f t="shared" si="854"/>
        <v>0.422524469616939</v>
      </c>
      <c r="AF499">
        <f t="shared" si="855"/>
        <v>0.329339182455488</v>
      </c>
      <c r="AG499">
        <f t="shared" si="856"/>
        <v>0.231244182647897</v>
      </c>
      <c r="AH499">
        <f t="shared" si="857"/>
        <v>0.327702611573442</v>
      </c>
    </row>
    <row r="500" spans="1:34">
      <c r="A500" s="1" t="s">
        <v>280</v>
      </c>
      <c r="B500" s="1">
        <v>2019</v>
      </c>
      <c r="C500" s="1">
        <v>886.1785</v>
      </c>
      <c r="D500">
        <v>6084</v>
      </c>
      <c r="E500">
        <v>5975</v>
      </c>
      <c r="F500" s="4">
        <v>2428.92643508772</v>
      </c>
      <c r="G500">
        <v>16248.1052631579</v>
      </c>
      <c r="H500">
        <v>21476.7894736842</v>
      </c>
      <c r="I500">
        <f t="shared" si="772"/>
        <v>0.364843696868899</v>
      </c>
      <c r="J500">
        <f t="shared" si="841"/>
        <v>0.374443659827543</v>
      </c>
      <c r="K500">
        <f t="shared" si="842"/>
        <v>0.278207318059398</v>
      </c>
      <c r="L500">
        <f t="shared" si="843"/>
        <v>0.33916489158528</v>
      </c>
      <c r="M500" s="2">
        <v>511</v>
      </c>
      <c r="N500">
        <f t="shared" si="844"/>
        <v>1.73420450097847</v>
      </c>
      <c r="O500">
        <f t="shared" si="845"/>
        <v>11.9060665362035</v>
      </c>
      <c r="P500">
        <f t="shared" si="846"/>
        <v>11.692759295499</v>
      </c>
      <c r="Q500">
        <v>4.25522437737024</v>
      </c>
      <c r="R500">
        <v>33.0439687820845</v>
      </c>
      <c r="S500">
        <v>40.9597406280486</v>
      </c>
      <c r="T500">
        <f t="shared" si="847"/>
        <v>0.407547134341767</v>
      </c>
      <c r="U500">
        <f t="shared" si="848"/>
        <v>0.360309822791585</v>
      </c>
      <c r="V500">
        <f t="shared" si="849"/>
        <v>0.285469563923264</v>
      </c>
      <c r="W500">
        <f t="shared" si="850"/>
        <v>0.351108840352205</v>
      </c>
      <c r="X500">
        <v>283.1</v>
      </c>
      <c r="Y500">
        <f t="shared" si="851"/>
        <v>3.13026669021547</v>
      </c>
      <c r="Z500">
        <f t="shared" si="852"/>
        <v>21.490639350053</v>
      </c>
      <c r="AA500">
        <f t="shared" si="853"/>
        <v>21.1056163899682</v>
      </c>
      <c r="AB500">
        <v>7.43170449759887</v>
      </c>
      <c r="AC500">
        <v>70.4923095860377</v>
      </c>
      <c r="AD500">
        <v>89.7284566406211</v>
      </c>
      <c r="AE500">
        <f t="shared" si="854"/>
        <v>0.421204407579289</v>
      </c>
      <c r="AF500">
        <f t="shared" si="855"/>
        <v>0.304865019691589</v>
      </c>
      <c r="AG500">
        <f t="shared" si="856"/>
        <v>0.23521653196934</v>
      </c>
      <c r="AH500">
        <f t="shared" si="857"/>
        <v>0.320428653080073</v>
      </c>
    </row>
    <row r="501" spans="1:24">
      <c r="A501" s="1" t="s">
        <v>280</v>
      </c>
      <c r="B501" s="1">
        <v>2020</v>
      </c>
      <c r="C501" s="1"/>
      <c r="M501" s="2">
        <v>513</v>
      </c>
      <c r="X501" s="7">
        <v>344.92253239</v>
      </c>
    </row>
    <row r="502" spans="1:34">
      <c r="A502" s="1" t="s">
        <v>284</v>
      </c>
      <c r="B502" s="1">
        <v>2011</v>
      </c>
      <c r="C502" s="1">
        <v>210.8048</v>
      </c>
      <c r="D502">
        <v>25019</v>
      </c>
      <c r="E502">
        <v>5526</v>
      </c>
      <c r="F502">
        <v>1075.78372192982</v>
      </c>
      <c r="G502">
        <v>97228.8771929825</v>
      </c>
      <c r="H502">
        <v>71289.701754386</v>
      </c>
      <c r="I502">
        <f t="shared" si="772"/>
        <v>0.195954628893103</v>
      </c>
      <c r="J502">
        <f t="shared" ref="J502:J510" si="858">D502/G502</f>
        <v>0.257320671824088</v>
      </c>
      <c r="K502">
        <f t="shared" ref="K502:K510" si="859">E502/H502</f>
        <v>0.0775147021801087</v>
      </c>
      <c r="L502">
        <f t="shared" ref="L502:L510" si="860">AVERAGE(I502:K502)</f>
        <v>0.176930000965767</v>
      </c>
      <c r="M502" s="2">
        <v>276.4</v>
      </c>
      <c r="N502">
        <f t="shared" ref="N502:N510" si="861">C502/$M502</f>
        <v>0.76268017366136</v>
      </c>
      <c r="O502">
        <f t="shared" ref="O502:O510" si="862">D502/$M502</f>
        <v>90.5173661360347</v>
      </c>
      <c r="P502">
        <f t="shared" ref="P502:P510" si="863">E502/$M502</f>
        <v>19.9927641099855</v>
      </c>
      <c r="Q502">
        <v>1.86188110077612</v>
      </c>
      <c r="R502">
        <v>211.870055386791</v>
      </c>
      <c r="S502">
        <v>160.820245361298</v>
      </c>
      <c r="T502">
        <f t="shared" ref="T502:T510" si="864">N502/Q502</f>
        <v>0.409628828255165</v>
      </c>
      <c r="U502">
        <f t="shared" ref="U502:U510" si="865">O502/R502</f>
        <v>0.427230577585802</v>
      </c>
      <c r="V502">
        <f t="shared" ref="V502:V510" si="866">P502/S502</f>
        <v>0.124317458072955</v>
      </c>
      <c r="W502">
        <f t="shared" ref="W502:W510" si="867">AVERAGE(T502:V502)</f>
        <v>0.320392287971308</v>
      </c>
      <c r="X502">
        <v>75.17001</v>
      </c>
      <c r="Y502">
        <f t="shared" ref="Y502:Y510" si="868">C502/$X502</f>
        <v>2.80437371233554</v>
      </c>
      <c r="Z502">
        <f t="shared" ref="Z502:Z510" si="869">D502/$X502</f>
        <v>332.832202629746</v>
      </c>
      <c r="AA502">
        <f t="shared" ref="AA502:AA510" si="870">E502/$X502</f>
        <v>73.513359915743</v>
      </c>
      <c r="AB502">
        <v>4.16631478580653</v>
      </c>
      <c r="AC502">
        <v>592.635349194472</v>
      </c>
      <c r="AD502">
        <v>501.680671453495</v>
      </c>
      <c r="AE502">
        <f t="shared" ref="AE502:AE510" si="871">Y502/AB502</f>
        <v>0.673106535754154</v>
      </c>
      <c r="AF502">
        <f t="shared" ref="AF502:AF510" si="872">Z502/AC502</f>
        <v>0.56161382050892</v>
      </c>
      <c r="AG502">
        <f t="shared" ref="AG502:AG510" si="873">AA502/AD502</f>
        <v>0.146534168244426</v>
      </c>
      <c r="AH502">
        <f t="shared" ref="AH502:AH510" si="874">AVERAGE(AE502:AG502)</f>
        <v>0.460418174835833</v>
      </c>
    </row>
    <row r="503" spans="1:34">
      <c r="A503" s="1" t="s">
        <v>284</v>
      </c>
      <c r="B503" s="1">
        <v>2012</v>
      </c>
      <c r="C503" s="1">
        <v>261.1684</v>
      </c>
      <c r="D503">
        <v>22442</v>
      </c>
      <c r="E503">
        <v>5917</v>
      </c>
      <c r="F503">
        <v>1134.46881754386</v>
      </c>
      <c r="G503">
        <v>90106.7894736842</v>
      </c>
      <c r="H503">
        <v>140930.631578947</v>
      </c>
      <c r="I503">
        <f t="shared" si="772"/>
        <v>0.230212056921435</v>
      </c>
      <c r="J503">
        <f t="shared" si="858"/>
        <v>0.249060033445695</v>
      </c>
      <c r="K503">
        <f t="shared" si="859"/>
        <v>0.0419851946571699</v>
      </c>
      <c r="L503">
        <f t="shared" si="860"/>
        <v>0.173752428341433</v>
      </c>
      <c r="M503" s="2">
        <v>275</v>
      </c>
      <c r="N503">
        <f t="shared" si="861"/>
        <v>0.949703272727273</v>
      </c>
      <c r="O503">
        <f t="shared" si="862"/>
        <v>81.6072727272727</v>
      </c>
      <c r="P503">
        <f t="shared" si="863"/>
        <v>21.5163636363636</v>
      </c>
      <c r="Q503">
        <v>1.9581467365227</v>
      </c>
      <c r="R503">
        <v>195.230062904204</v>
      </c>
      <c r="S503">
        <v>317.051546791206</v>
      </c>
      <c r="T503">
        <f t="shared" si="864"/>
        <v>0.485001075258419</v>
      </c>
      <c r="U503">
        <f t="shared" si="865"/>
        <v>0.41800566733063</v>
      </c>
      <c r="V503">
        <f t="shared" si="866"/>
        <v>0.0678639289229939</v>
      </c>
      <c r="W503">
        <f t="shared" si="867"/>
        <v>0.323623557170681</v>
      </c>
      <c r="X503">
        <v>79.71238</v>
      </c>
      <c r="Y503">
        <f t="shared" si="868"/>
        <v>3.27638442108992</v>
      </c>
      <c r="Z503">
        <f t="shared" si="869"/>
        <v>281.537196606098</v>
      </c>
      <c r="AA503">
        <f t="shared" si="870"/>
        <v>74.2293731538313</v>
      </c>
      <c r="AB503">
        <v>4.02494890271734</v>
      </c>
      <c r="AC503">
        <v>496.862341390914</v>
      </c>
      <c r="AD503">
        <v>1027.71691301842</v>
      </c>
      <c r="AE503">
        <f t="shared" si="871"/>
        <v>0.814018885774664</v>
      </c>
      <c r="AF503">
        <f t="shared" si="872"/>
        <v>0.566630177320269</v>
      </c>
      <c r="AG503">
        <f t="shared" si="873"/>
        <v>0.0722274511721504</v>
      </c>
      <c r="AH503">
        <f t="shared" si="874"/>
        <v>0.484292171422361</v>
      </c>
    </row>
    <row r="504" spans="1:34">
      <c r="A504" s="1" t="s">
        <v>284</v>
      </c>
      <c r="B504" s="1">
        <v>2013</v>
      </c>
      <c r="C504" s="1">
        <v>273.7655</v>
      </c>
      <c r="D504">
        <v>18359</v>
      </c>
      <c r="E504">
        <v>4791</v>
      </c>
      <c r="F504">
        <v>1211.69344912281</v>
      </c>
      <c r="G504">
        <v>85260.0350877193</v>
      </c>
      <c r="H504">
        <v>108169.385964912</v>
      </c>
      <c r="I504">
        <f t="shared" si="772"/>
        <v>0.225936271420952</v>
      </c>
      <c r="J504">
        <f t="shared" si="858"/>
        <v>0.215329491491664</v>
      </c>
      <c r="K504">
        <f t="shared" si="859"/>
        <v>0.0442916446022361</v>
      </c>
      <c r="L504">
        <f t="shared" si="860"/>
        <v>0.161852469171617</v>
      </c>
      <c r="M504" s="2">
        <v>274.2</v>
      </c>
      <c r="N504">
        <f t="shared" si="861"/>
        <v>0.998415390226112</v>
      </c>
      <c r="O504">
        <f t="shared" si="862"/>
        <v>66.9547775346462</v>
      </c>
      <c r="P504">
        <f t="shared" si="863"/>
        <v>17.472647702407</v>
      </c>
      <c r="Q504">
        <v>2.07405146424946</v>
      </c>
      <c r="R504">
        <v>186.233604680522</v>
      </c>
      <c r="S504">
        <v>273.216385782665</v>
      </c>
      <c r="T504">
        <f t="shared" si="864"/>
        <v>0.481384096506695</v>
      </c>
      <c r="U504">
        <f t="shared" si="865"/>
        <v>0.359520386503313</v>
      </c>
      <c r="V504">
        <f t="shared" si="866"/>
        <v>0.0639516830308484</v>
      </c>
      <c r="W504">
        <f t="shared" si="867"/>
        <v>0.301618722013619</v>
      </c>
      <c r="X504">
        <v>86.15355</v>
      </c>
      <c r="Y504">
        <f t="shared" si="868"/>
        <v>3.17764619101592</v>
      </c>
      <c r="Z504">
        <f t="shared" si="869"/>
        <v>213.096268232708</v>
      </c>
      <c r="AA504">
        <f t="shared" si="870"/>
        <v>55.6100125879897</v>
      </c>
      <c r="AB504">
        <v>4.01137838193116</v>
      </c>
      <c r="AC504">
        <v>455.678771077918</v>
      </c>
      <c r="AD504">
        <v>822.501376806412</v>
      </c>
      <c r="AE504">
        <f t="shared" si="871"/>
        <v>0.792158178178679</v>
      </c>
      <c r="AF504">
        <f t="shared" si="872"/>
        <v>0.467645810509504</v>
      </c>
      <c r="AG504">
        <f t="shared" si="873"/>
        <v>0.0676108443780494</v>
      </c>
      <c r="AH504">
        <f t="shared" si="874"/>
        <v>0.442471611022077</v>
      </c>
    </row>
    <row r="505" spans="1:34">
      <c r="A505" s="1" t="s">
        <v>284</v>
      </c>
      <c r="B505" s="1">
        <v>2014</v>
      </c>
      <c r="C505" s="1">
        <v>257.929</v>
      </c>
      <c r="D505">
        <v>16916</v>
      </c>
      <c r="E505">
        <v>4728</v>
      </c>
      <c r="F505">
        <v>1217.28489298246</v>
      </c>
      <c r="G505">
        <v>81558.9649122807</v>
      </c>
      <c r="H505">
        <v>71303.1052631579</v>
      </c>
      <c r="I505">
        <f t="shared" si="772"/>
        <v>0.21188877105675</v>
      </c>
      <c r="J505">
        <f t="shared" si="858"/>
        <v>0.207408223218548</v>
      </c>
      <c r="K505">
        <f t="shared" si="859"/>
        <v>0.0663084725770414</v>
      </c>
      <c r="L505">
        <f t="shared" si="860"/>
        <v>0.16186848895078</v>
      </c>
      <c r="M505" s="2">
        <v>266.7</v>
      </c>
      <c r="N505">
        <f t="shared" si="861"/>
        <v>0.967112860892388</v>
      </c>
      <c r="O505">
        <f t="shared" si="862"/>
        <v>63.427071616048</v>
      </c>
      <c r="P505">
        <f t="shared" si="863"/>
        <v>17.7277840269966</v>
      </c>
      <c r="Q505">
        <v>2.04139047146826</v>
      </c>
      <c r="R505">
        <v>177.27208249297</v>
      </c>
      <c r="S505">
        <v>138.902953934055</v>
      </c>
      <c r="T505">
        <f t="shared" si="864"/>
        <v>0.473752020698321</v>
      </c>
      <c r="U505">
        <f t="shared" si="865"/>
        <v>0.357795038700261</v>
      </c>
      <c r="V505">
        <f t="shared" si="866"/>
        <v>0.127627120409643</v>
      </c>
      <c r="W505">
        <f t="shared" si="867"/>
        <v>0.319724726602742</v>
      </c>
      <c r="X505">
        <v>94.11601</v>
      </c>
      <c r="Y505">
        <f t="shared" si="868"/>
        <v>2.74054329332491</v>
      </c>
      <c r="Z505">
        <f t="shared" si="869"/>
        <v>179.73562627655</v>
      </c>
      <c r="AA505">
        <f t="shared" si="870"/>
        <v>50.2358737902297</v>
      </c>
      <c r="AB505">
        <v>3.74912398912536</v>
      </c>
      <c r="AC505">
        <v>424.352999349216</v>
      </c>
      <c r="AD505">
        <v>358.090523000227</v>
      </c>
      <c r="AE505">
        <f t="shared" si="871"/>
        <v>0.730982304472746</v>
      </c>
      <c r="AF505">
        <f t="shared" si="872"/>
        <v>0.423552152458426</v>
      </c>
      <c r="AG505">
        <f t="shared" si="873"/>
        <v>0.140288196876403</v>
      </c>
      <c r="AH505">
        <f t="shared" si="874"/>
        <v>0.431607551269192</v>
      </c>
    </row>
    <row r="506" spans="1:34">
      <c r="A506" s="1" t="s">
        <v>284</v>
      </c>
      <c r="B506" s="1">
        <v>2015</v>
      </c>
      <c r="C506" s="1">
        <v>251.9215</v>
      </c>
      <c r="D506">
        <v>11565</v>
      </c>
      <c r="E506">
        <v>3979</v>
      </c>
      <c r="F506">
        <v>1207.20128596491</v>
      </c>
      <c r="G506">
        <v>69593.4210526316</v>
      </c>
      <c r="H506">
        <v>93071.2456140351</v>
      </c>
      <c r="I506">
        <f t="shared" si="772"/>
        <v>0.208682266104977</v>
      </c>
      <c r="J506">
        <f t="shared" si="858"/>
        <v>0.166179501238396</v>
      </c>
      <c r="K506">
        <f t="shared" si="859"/>
        <v>0.0427521945553501</v>
      </c>
      <c r="L506">
        <f t="shared" si="860"/>
        <v>0.139204653966241</v>
      </c>
      <c r="M506" s="2">
        <v>268.04</v>
      </c>
      <c r="N506">
        <f t="shared" si="861"/>
        <v>0.939865318609163</v>
      </c>
      <c r="O506">
        <f t="shared" si="862"/>
        <v>43.1465452917475</v>
      </c>
      <c r="P506">
        <f t="shared" si="863"/>
        <v>14.844799283689</v>
      </c>
      <c r="Q506">
        <v>2.04756505260844</v>
      </c>
      <c r="R506">
        <v>151.355038626027</v>
      </c>
      <c r="S506">
        <v>230.704973155184</v>
      </c>
      <c r="T506">
        <f t="shared" si="864"/>
        <v>0.459016096905858</v>
      </c>
      <c r="U506">
        <f t="shared" si="865"/>
        <v>0.285068443597411</v>
      </c>
      <c r="V506">
        <f t="shared" si="866"/>
        <v>0.0643453805120344</v>
      </c>
      <c r="W506">
        <f t="shared" si="867"/>
        <v>0.269476640338434</v>
      </c>
      <c r="X506">
        <v>99.28496</v>
      </c>
      <c r="Y506">
        <f t="shared" si="868"/>
        <v>2.53735812554087</v>
      </c>
      <c r="Z506">
        <f t="shared" si="869"/>
        <v>116.482899323321</v>
      </c>
      <c r="AA506">
        <f t="shared" si="870"/>
        <v>40.0765634593598</v>
      </c>
      <c r="AB506">
        <v>3.59418405508056</v>
      </c>
      <c r="AC506">
        <v>361.637788425244</v>
      </c>
      <c r="AD506">
        <v>570.876932663049</v>
      </c>
      <c r="AE506">
        <f t="shared" si="871"/>
        <v>0.705962211911263</v>
      </c>
      <c r="AF506">
        <f t="shared" si="872"/>
        <v>0.322098251486791</v>
      </c>
      <c r="AG506">
        <f t="shared" si="873"/>
        <v>0.0702017565719621</v>
      </c>
      <c r="AH506">
        <f t="shared" si="874"/>
        <v>0.366087406656672</v>
      </c>
    </row>
    <row r="507" spans="1:34">
      <c r="A507" s="1" t="s">
        <v>284</v>
      </c>
      <c r="B507" s="1">
        <v>2016</v>
      </c>
      <c r="C507" s="1">
        <v>256.4391</v>
      </c>
      <c r="D507">
        <v>1917</v>
      </c>
      <c r="E507">
        <v>1114</v>
      </c>
      <c r="F507">
        <v>1255.50161403509</v>
      </c>
      <c r="G507">
        <v>39089.0350877193</v>
      </c>
      <c r="H507">
        <v>43726.3333333333</v>
      </c>
      <c r="I507">
        <f t="shared" si="772"/>
        <v>0.204252306116775</v>
      </c>
      <c r="J507">
        <f t="shared" si="858"/>
        <v>0.0490418859329242</v>
      </c>
      <c r="K507">
        <f t="shared" si="859"/>
        <v>0.0254766387912699</v>
      </c>
      <c r="L507">
        <f t="shared" si="860"/>
        <v>0.092923610280323</v>
      </c>
      <c r="M507" s="2">
        <v>269</v>
      </c>
      <c r="N507">
        <f t="shared" si="861"/>
        <v>0.953305204460967</v>
      </c>
      <c r="O507">
        <f t="shared" si="862"/>
        <v>7.12639405204461</v>
      </c>
      <c r="P507">
        <f t="shared" si="863"/>
        <v>4.14126394052045</v>
      </c>
      <c r="Q507">
        <v>2.11113558376918</v>
      </c>
      <c r="R507">
        <v>87.6040161472796</v>
      </c>
      <c r="S507">
        <v>90.5528392530271</v>
      </c>
      <c r="T507">
        <f t="shared" si="864"/>
        <v>0.451560388536938</v>
      </c>
      <c r="U507">
        <f t="shared" si="865"/>
        <v>0.0813478007682175</v>
      </c>
      <c r="V507">
        <f t="shared" si="866"/>
        <v>0.0457331208461474</v>
      </c>
      <c r="W507">
        <f t="shared" si="867"/>
        <v>0.192880436717101</v>
      </c>
      <c r="X507">
        <v>108.19257</v>
      </c>
      <c r="Y507">
        <f t="shared" si="868"/>
        <v>2.37020989518966</v>
      </c>
      <c r="Z507">
        <f t="shared" si="869"/>
        <v>17.7184070957923</v>
      </c>
      <c r="AA507">
        <f t="shared" si="870"/>
        <v>10.2964556623435</v>
      </c>
      <c r="AB507">
        <v>3.55191905456205</v>
      </c>
      <c r="AC507">
        <v>196.988219727374</v>
      </c>
      <c r="AD507">
        <v>221.459599460646</v>
      </c>
      <c r="AE507">
        <f t="shared" si="871"/>
        <v>0.667304028830664</v>
      </c>
      <c r="AF507">
        <f t="shared" si="872"/>
        <v>0.0899465314236254</v>
      </c>
      <c r="AG507">
        <f t="shared" si="873"/>
        <v>0.0464936073551116</v>
      </c>
      <c r="AH507">
        <f t="shared" si="874"/>
        <v>0.267914722536467</v>
      </c>
    </row>
    <row r="508" spans="1:34">
      <c r="A508" s="1" t="s">
        <v>284</v>
      </c>
      <c r="B508" s="1">
        <v>2017</v>
      </c>
      <c r="C508" s="1">
        <v>391.2784</v>
      </c>
      <c r="D508">
        <v>2457</v>
      </c>
      <c r="E508">
        <v>840</v>
      </c>
      <c r="F508">
        <v>2167.51248070176</v>
      </c>
      <c r="G508">
        <v>24510.3859649123</v>
      </c>
      <c r="H508">
        <v>26620.8245614035</v>
      </c>
      <c r="I508">
        <f t="shared" si="772"/>
        <v>0.180519560317973</v>
      </c>
      <c r="J508">
        <f t="shared" si="858"/>
        <v>0.100243219487335</v>
      </c>
      <c r="K508">
        <f t="shared" si="859"/>
        <v>0.0315542442369679</v>
      </c>
      <c r="L508">
        <f t="shared" si="860"/>
        <v>0.104105674680759</v>
      </c>
      <c r="M508" s="2">
        <v>267</v>
      </c>
      <c r="N508">
        <f t="shared" si="861"/>
        <v>1.46546217228464</v>
      </c>
      <c r="O508">
        <f t="shared" si="862"/>
        <v>9.20224719101124</v>
      </c>
      <c r="P508">
        <f t="shared" si="863"/>
        <v>3.14606741573034</v>
      </c>
      <c r="Q508">
        <v>3.85032885480357</v>
      </c>
      <c r="R508">
        <v>53.7290690195421</v>
      </c>
      <c r="S508">
        <v>53.7571146545848</v>
      </c>
      <c r="T508">
        <f t="shared" si="864"/>
        <v>0.380607015023242</v>
      </c>
      <c r="U508">
        <f t="shared" si="865"/>
        <v>0.171271294272086</v>
      </c>
      <c r="V508">
        <f t="shared" si="866"/>
        <v>0.0585237402703871</v>
      </c>
      <c r="W508">
        <f t="shared" si="867"/>
        <v>0.203467349855238</v>
      </c>
      <c r="X508">
        <v>116.504</v>
      </c>
      <c r="Y508">
        <f t="shared" si="868"/>
        <v>3.35849756231546</v>
      </c>
      <c r="Z508">
        <f t="shared" si="869"/>
        <v>21.0894046556341</v>
      </c>
      <c r="AA508">
        <f t="shared" si="870"/>
        <v>7.21005287372107</v>
      </c>
      <c r="AB508">
        <v>6.88033091006649</v>
      </c>
      <c r="AC508">
        <v>109.787945817379</v>
      </c>
      <c r="AD508">
        <v>122.596740234823</v>
      </c>
      <c r="AE508">
        <f t="shared" si="871"/>
        <v>0.488130237660764</v>
      </c>
      <c r="AF508">
        <f t="shared" si="872"/>
        <v>0.19209216912314</v>
      </c>
      <c r="AG508">
        <f t="shared" si="873"/>
        <v>0.0588111303768015</v>
      </c>
      <c r="AH508">
        <f t="shared" si="874"/>
        <v>0.246344512386902</v>
      </c>
    </row>
    <row r="509" spans="1:34">
      <c r="A509" s="1" t="s">
        <v>284</v>
      </c>
      <c r="B509" s="1">
        <v>2018</v>
      </c>
      <c r="C509" s="1">
        <v>372.2007</v>
      </c>
      <c r="D509">
        <v>1752</v>
      </c>
      <c r="E509">
        <v>590</v>
      </c>
      <c r="F509">
        <v>2333.65008421053</v>
      </c>
      <c r="G509">
        <v>18784.3333333333</v>
      </c>
      <c r="H509">
        <v>23460.8070175439</v>
      </c>
      <c r="I509">
        <f t="shared" si="772"/>
        <v>0.159492934488469</v>
      </c>
      <c r="J509">
        <f t="shared" si="858"/>
        <v>0.0932692137064575</v>
      </c>
      <c r="K509">
        <f t="shared" si="859"/>
        <v>0.0251483250153672</v>
      </c>
      <c r="L509">
        <f t="shared" si="860"/>
        <v>0.0926368244034313</v>
      </c>
      <c r="M509" s="2">
        <v>267</v>
      </c>
      <c r="N509">
        <f t="shared" si="861"/>
        <v>1.39401011235955</v>
      </c>
      <c r="O509">
        <f t="shared" si="862"/>
        <v>6.56179775280899</v>
      </c>
      <c r="P509">
        <f t="shared" si="863"/>
        <v>2.20973782771536</v>
      </c>
      <c r="Q509">
        <v>4.13949989191831</v>
      </c>
      <c r="R509">
        <v>40.8039000418815</v>
      </c>
      <c r="S509">
        <v>45.646221660073</v>
      </c>
      <c r="T509">
        <f t="shared" si="864"/>
        <v>0.33675809850391</v>
      </c>
      <c r="U509">
        <f t="shared" si="865"/>
        <v>0.160813004297969</v>
      </c>
      <c r="V509">
        <f t="shared" si="866"/>
        <v>0.0484100928258915</v>
      </c>
      <c r="W509">
        <f t="shared" si="867"/>
        <v>0.181993731875923</v>
      </c>
      <c r="X509">
        <v>123.66633</v>
      </c>
      <c r="Y509">
        <f t="shared" si="868"/>
        <v>3.00971735799065</v>
      </c>
      <c r="Z509">
        <f t="shared" si="869"/>
        <v>14.1671544712292</v>
      </c>
      <c r="AA509">
        <f t="shared" si="870"/>
        <v>4.77090247604178</v>
      </c>
      <c r="AB509">
        <v>6.99408128608981</v>
      </c>
      <c r="AC509">
        <v>80.5912957990599</v>
      </c>
      <c r="AD509">
        <v>97.1179593190069</v>
      </c>
      <c r="AE509">
        <f t="shared" si="871"/>
        <v>0.430323474217626</v>
      </c>
      <c r="AF509">
        <f t="shared" si="872"/>
        <v>0.175790131313342</v>
      </c>
      <c r="AG509">
        <f t="shared" si="873"/>
        <v>0.0491248221183337</v>
      </c>
      <c r="AH509">
        <f t="shared" si="874"/>
        <v>0.218412809216434</v>
      </c>
    </row>
    <row r="510" spans="1:34">
      <c r="A510" s="1" t="s">
        <v>284</v>
      </c>
      <c r="B510" s="1">
        <v>2019</v>
      </c>
      <c r="C510" s="1">
        <v>490.64</v>
      </c>
      <c r="D510">
        <v>1589</v>
      </c>
      <c r="E510">
        <v>296</v>
      </c>
      <c r="F510" s="4">
        <v>2428.92643508772</v>
      </c>
      <c r="G510">
        <v>16248.1052631579</v>
      </c>
      <c r="H510">
        <v>21476.7894736842</v>
      </c>
      <c r="I510">
        <f t="shared" si="772"/>
        <v>0.201998707294023</v>
      </c>
      <c r="J510">
        <f t="shared" si="858"/>
        <v>0.0977960183211646</v>
      </c>
      <c r="K510">
        <f t="shared" si="859"/>
        <v>0.0137823206938212</v>
      </c>
      <c r="L510">
        <f t="shared" si="860"/>
        <v>0.104525682103003</v>
      </c>
      <c r="M510" s="2">
        <v>268</v>
      </c>
      <c r="N510">
        <f t="shared" si="861"/>
        <v>1.83074626865672</v>
      </c>
      <c r="O510">
        <f t="shared" si="862"/>
        <v>5.92910447761194</v>
      </c>
      <c r="P510">
        <f t="shared" si="863"/>
        <v>1.1044776119403</v>
      </c>
      <c r="Q510">
        <v>4.25522437737024</v>
      </c>
      <c r="R510">
        <v>33.0439687820845</v>
      </c>
      <c r="S510">
        <v>40.9597406280486</v>
      </c>
      <c r="T510">
        <f t="shared" si="864"/>
        <v>0.430234955033824</v>
      </c>
      <c r="U510">
        <f t="shared" si="865"/>
        <v>0.179430761380774</v>
      </c>
      <c r="V510">
        <f t="shared" si="866"/>
        <v>0.0269649561985744</v>
      </c>
      <c r="W510">
        <f t="shared" si="867"/>
        <v>0.212210224204391</v>
      </c>
      <c r="X510">
        <v>157.8</v>
      </c>
      <c r="Y510">
        <f t="shared" si="868"/>
        <v>3.10925221799746</v>
      </c>
      <c r="Z510">
        <f t="shared" si="869"/>
        <v>10.0697084917617</v>
      </c>
      <c r="AA510">
        <f t="shared" si="870"/>
        <v>1.87579214195184</v>
      </c>
      <c r="AB510">
        <v>7.43170449759887</v>
      </c>
      <c r="AC510">
        <v>70.4923095860377</v>
      </c>
      <c r="AD510">
        <v>89.7284566406211</v>
      </c>
      <c r="AE510">
        <f t="shared" si="871"/>
        <v>0.418376728918923</v>
      </c>
      <c r="AF510">
        <f t="shared" si="872"/>
        <v>0.142848327014614</v>
      </c>
      <c r="AG510">
        <f t="shared" si="873"/>
        <v>0.0209052090293353</v>
      </c>
      <c r="AH510">
        <f t="shared" si="874"/>
        <v>0.194043421654291</v>
      </c>
    </row>
    <row r="511" spans="1:24">
      <c r="A511" s="1" t="s">
        <v>284</v>
      </c>
      <c r="B511" s="1">
        <v>2020</v>
      </c>
      <c r="C511" s="1"/>
      <c r="M511" s="2">
        <v>269</v>
      </c>
      <c r="X511" s="7">
        <v>157.3876656</v>
      </c>
    </row>
    <row r="512" spans="1:34">
      <c r="A512" s="1" t="s">
        <v>288</v>
      </c>
      <c r="B512" s="1">
        <v>2011</v>
      </c>
      <c r="C512" s="1">
        <v>235.1836</v>
      </c>
      <c r="D512">
        <v>114494</v>
      </c>
      <c r="E512">
        <v>36862</v>
      </c>
      <c r="F512">
        <v>1075.78372192982</v>
      </c>
      <c r="G512">
        <v>97228.8771929825</v>
      </c>
      <c r="H512">
        <v>71289.701754386</v>
      </c>
      <c r="I512">
        <f t="shared" si="772"/>
        <v>0.218616061208018</v>
      </c>
      <c r="J512">
        <f t="shared" ref="J512:J520" si="875">D512/G512</f>
        <v>1.17757196529946</v>
      </c>
      <c r="K512">
        <f t="shared" ref="K512:K520" si="876">E512/H512</f>
        <v>0.517073281173211</v>
      </c>
      <c r="L512">
        <f t="shared" ref="L512:L520" si="877">AVERAGE(I512:K512)</f>
        <v>0.637753769226896</v>
      </c>
      <c r="M512" s="2">
        <v>225.6</v>
      </c>
      <c r="N512">
        <f t="shared" ref="N512:N520" si="878">C512/$M512</f>
        <v>1.0424804964539</v>
      </c>
      <c r="O512">
        <f t="shared" ref="O512:O520" si="879">D512/$M512</f>
        <v>507.508865248227</v>
      </c>
      <c r="P512">
        <f t="shared" ref="P512:P520" si="880">E512/$M512</f>
        <v>163.395390070922</v>
      </c>
      <c r="Q512">
        <v>1.86188110077612</v>
      </c>
      <c r="R512">
        <v>211.870055386791</v>
      </c>
      <c r="S512">
        <v>160.820245361298</v>
      </c>
      <c r="T512">
        <f t="shared" ref="T512:T520" si="881">N512/Q512</f>
        <v>0.559907126195837</v>
      </c>
      <c r="U512">
        <f t="shared" ref="U512:U520" si="882">O512/R512</f>
        <v>2.39537797977971</v>
      </c>
      <c r="V512">
        <f t="shared" ref="V512:V520" si="883">P512/S512</f>
        <v>1.01601256548166</v>
      </c>
      <c r="W512">
        <f t="shared" ref="W512:W520" si="884">AVERAGE(T512:V512)</f>
        <v>1.32376589048573</v>
      </c>
      <c r="X512">
        <v>103.04485</v>
      </c>
      <c r="Y512">
        <f t="shared" ref="Y512:Y520" si="885">C512/$X512</f>
        <v>2.28234210637407</v>
      </c>
      <c r="Z512">
        <f t="shared" ref="Z512:Z520" si="886">D512/$X512</f>
        <v>1111.10841541329</v>
      </c>
      <c r="AA512">
        <f t="shared" ref="AA512:AA520" si="887">E512/$X512</f>
        <v>357.727727295445</v>
      </c>
      <c r="AB512">
        <v>4.16631478580653</v>
      </c>
      <c r="AC512">
        <v>592.635349194472</v>
      </c>
      <c r="AD512">
        <v>501.680671453495</v>
      </c>
      <c r="AE512">
        <f t="shared" ref="AE512:AE520" si="888">Y512/AB512</f>
        <v>0.54780836871697</v>
      </c>
      <c r="AF512">
        <f t="shared" ref="AF512:AF520" si="889">Z512/AC512</f>
        <v>1.8748601765378</v>
      </c>
      <c r="AG512">
        <f t="shared" ref="AG512:AG520" si="890">AA512/AD512</f>
        <v>0.713058620056095</v>
      </c>
      <c r="AH512">
        <f t="shared" ref="AH512:AH520" si="891">AVERAGE(AE512:AG512)</f>
        <v>1.04524238843696</v>
      </c>
    </row>
    <row r="513" spans="1:34">
      <c r="A513" s="1" t="s">
        <v>288</v>
      </c>
      <c r="B513" s="1">
        <v>2012</v>
      </c>
      <c r="C513" s="1">
        <v>176.8025</v>
      </c>
      <c r="D513">
        <v>107849</v>
      </c>
      <c r="E513">
        <v>23541</v>
      </c>
      <c r="F513">
        <v>1134.46881754386</v>
      </c>
      <c r="G513">
        <v>90106.7894736842</v>
      </c>
      <c r="H513">
        <v>140930.631578947</v>
      </c>
      <c r="I513">
        <f t="shared" si="772"/>
        <v>0.15584606404853</v>
      </c>
      <c r="J513">
        <f t="shared" si="875"/>
        <v>1.19690203845846</v>
      </c>
      <c r="K513">
        <f t="shared" si="876"/>
        <v>0.167039626064634</v>
      </c>
      <c r="L513">
        <f t="shared" si="877"/>
        <v>0.506595909523874</v>
      </c>
      <c r="M513" s="2">
        <v>226.1</v>
      </c>
      <c r="N513">
        <f t="shared" si="878"/>
        <v>0.781965944272446</v>
      </c>
      <c r="O513">
        <f t="shared" si="879"/>
        <v>476.996904024768</v>
      </c>
      <c r="P513">
        <f t="shared" si="880"/>
        <v>104.117647058824</v>
      </c>
      <c r="Q513">
        <v>1.9581467365227</v>
      </c>
      <c r="R513">
        <v>195.230062904204</v>
      </c>
      <c r="S513">
        <v>317.051546791206</v>
      </c>
      <c r="T513">
        <f t="shared" si="881"/>
        <v>0.399339809263258</v>
      </c>
      <c r="U513">
        <f t="shared" si="882"/>
        <v>2.44325539278662</v>
      </c>
      <c r="V513">
        <f t="shared" si="883"/>
        <v>0.328393436690565</v>
      </c>
      <c r="W513">
        <f t="shared" si="884"/>
        <v>1.05699621291348</v>
      </c>
      <c r="X513">
        <v>112.73204</v>
      </c>
      <c r="Y513">
        <f t="shared" si="885"/>
        <v>1.56834294846434</v>
      </c>
      <c r="Z513">
        <f t="shared" si="886"/>
        <v>956.684541502132</v>
      </c>
      <c r="AA513">
        <f t="shared" si="887"/>
        <v>208.822620436923</v>
      </c>
      <c r="AB513">
        <v>4.02494890271734</v>
      </c>
      <c r="AC513">
        <v>496.862341390914</v>
      </c>
      <c r="AD513">
        <v>1027.71691301842</v>
      </c>
      <c r="AE513">
        <f t="shared" si="888"/>
        <v>0.389655368644684</v>
      </c>
      <c r="AF513">
        <f t="shared" si="889"/>
        <v>1.92545190449329</v>
      </c>
      <c r="AG513">
        <f t="shared" si="890"/>
        <v>0.203190798742046</v>
      </c>
      <c r="AH513">
        <f t="shared" si="891"/>
        <v>0.839432690626674</v>
      </c>
    </row>
    <row r="514" spans="1:34">
      <c r="A514" s="1" t="s">
        <v>288</v>
      </c>
      <c r="B514" s="1">
        <v>2013</v>
      </c>
      <c r="C514" s="1">
        <v>174.682</v>
      </c>
      <c r="D514">
        <v>104992</v>
      </c>
      <c r="E514">
        <v>23541</v>
      </c>
      <c r="F514">
        <v>1211.69344912281</v>
      </c>
      <c r="G514">
        <v>85260.0350877193</v>
      </c>
      <c r="H514">
        <v>108169.385964912</v>
      </c>
      <c r="I514">
        <f t="shared" si="772"/>
        <v>0.144163525953251</v>
      </c>
      <c r="J514">
        <f t="shared" si="875"/>
        <v>1.23143275617914</v>
      </c>
      <c r="K514">
        <f t="shared" si="876"/>
        <v>0.217630892419378</v>
      </c>
      <c r="L514">
        <f t="shared" si="877"/>
        <v>0.531075724850588</v>
      </c>
      <c r="M514" s="2">
        <v>226.8</v>
      </c>
      <c r="N514">
        <f t="shared" si="878"/>
        <v>0.770202821869488</v>
      </c>
      <c r="O514">
        <f t="shared" si="879"/>
        <v>462.927689594356</v>
      </c>
      <c r="P514">
        <f t="shared" si="880"/>
        <v>103.796296296296</v>
      </c>
      <c r="Q514">
        <v>2.07405146424946</v>
      </c>
      <c r="R514">
        <v>186.233604680522</v>
      </c>
      <c r="S514">
        <v>273.216385782665</v>
      </c>
      <c r="T514">
        <f t="shared" si="881"/>
        <v>0.371351837283461</v>
      </c>
      <c r="U514">
        <f t="shared" si="882"/>
        <v>2.48573661229667</v>
      </c>
      <c r="V514">
        <f t="shared" si="883"/>
        <v>0.379905092437841</v>
      </c>
      <c r="W514">
        <f t="shared" si="884"/>
        <v>1.07899784733932</v>
      </c>
      <c r="X514">
        <v>119.20868</v>
      </c>
      <c r="Y514">
        <f t="shared" si="885"/>
        <v>1.46534631538576</v>
      </c>
      <c r="Z514">
        <f t="shared" si="886"/>
        <v>880.741234614795</v>
      </c>
      <c r="AA514">
        <f t="shared" si="887"/>
        <v>197.47723068488</v>
      </c>
      <c r="AB514">
        <v>4.01137838193116</v>
      </c>
      <c r="AC514">
        <v>455.678771077918</v>
      </c>
      <c r="AD514">
        <v>822.501376806412</v>
      </c>
      <c r="AE514">
        <f t="shared" si="888"/>
        <v>0.365297455355062</v>
      </c>
      <c r="AF514">
        <f t="shared" si="889"/>
        <v>1.93281164389419</v>
      </c>
      <c r="AG514">
        <f t="shared" si="890"/>
        <v>0.240093495589806</v>
      </c>
      <c r="AH514">
        <f t="shared" si="891"/>
        <v>0.84606753161302</v>
      </c>
    </row>
    <row r="515" spans="1:34">
      <c r="A515" s="1" t="s">
        <v>288</v>
      </c>
      <c r="B515" s="1">
        <v>2014</v>
      </c>
      <c r="C515" s="1">
        <v>158.7872</v>
      </c>
      <c r="D515">
        <v>102888</v>
      </c>
      <c r="E515">
        <v>33069</v>
      </c>
      <c r="F515">
        <v>1217.28489298246</v>
      </c>
      <c r="G515">
        <v>81558.9649122807</v>
      </c>
      <c r="H515">
        <v>71303.1052631579</v>
      </c>
      <c r="I515">
        <f t="shared" ref="I515:I571" si="892">C515/F515</f>
        <v>0.130443744858245</v>
      </c>
      <c r="J515">
        <f t="shared" si="875"/>
        <v>1.2615167457147</v>
      </c>
      <c r="K515">
        <f t="shared" si="876"/>
        <v>0.463780642904015</v>
      </c>
      <c r="L515">
        <f t="shared" si="877"/>
        <v>0.618580377825654</v>
      </c>
      <c r="M515" s="2">
        <v>227.8</v>
      </c>
      <c r="N515">
        <f t="shared" si="878"/>
        <v>0.697046532045654</v>
      </c>
      <c r="O515">
        <f t="shared" si="879"/>
        <v>451.659350307287</v>
      </c>
      <c r="P515">
        <f t="shared" si="880"/>
        <v>145.166812993854</v>
      </c>
      <c r="Q515">
        <v>2.04139047146826</v>
      </c>
      <c r="R515">
        <v>177.27208249297</v>
      </c>
      <c r="S515">
        <v>138.902953934055</v>
      </c>
      <c r="T515">
        <f t="shared" si="881"/>
        <v>0.341456738330079</v>
      </c>
      <c r="U515">
        <f t="shared" si="882"/>
        <v>2.54783124311296</v>
      </c>
      <c r="V515">
        <f t="shared" si="883"/>
        <v>1.0450952185133</v>
      </c>
      <c r="W515">
        <f t="shared" si="884"/>
        <v>1.31146106665211</v>
      </c>
      <c r="X515">
        <v>124.00597</v>
      </c>
      <c r="Y515">
        <f t="shared" si="885"/>
        <v>1.28048028655395</v>
      </c>
      <c r="Z515">
        <f t="shared" si="886"/>
        <v>829.701989347771</v>
      </c>
      <c r="AA515">
        <f t="shared" si="887"/>
        <v>266.672644873469</v>
      </c>
      <c r="AB515">
        <v>3.74912398912536</v>
      </c>
      <c r="AC515">
        <v>424.352999349216</v>
      </c>
      <c r="AD515">
        <v>358.090523000227</v>
      </c>
      <c r="AE515">
        <f t="shared" si="888"/>
        <v>0.341541194761252</v>
      </c>
      <c r="AF515">
        <f t="shared" si="889"/>
        <v>1.95521650753075</v>
      </c>
      <c r="AG515">
        <f t="shared" si="890"/>
        <v>0.744707351200411</v>
      </c>
      <c r="AH515">
        <f t="shared" si="891"/>
        <v>1.01382168449747</v>
      </c>
    </row>
    <row r="516" spans="1:34">
      <c r="A516" s="1" t="s">
        <v>288</v>
      </c>
      <c r="B516" s="1">
        <v>2015</v>
      </c>
      <c r="C516" s="1">
        <v>157.1082</v>
      </c>
      <c r="D516">
        <v>70259</v>
      </c>
      <c r="E516">
        <v>32796</v>
      </c>
      <c r="F516">
        <v>1207.20128596491</v>
      </c>
      <c r="G516">
        <v>69593.4210526316</v>
      </c>
      <c r="H516">
        <v>93071.2456140351</v>
      </c>
      <c r="I516">
        <f t="shared" si="892"/>
        <v>0.130142505501412</v>
      </c>
      <c r="J516">
        <f t="shared" si="875"/>
        <v>1.00956381993156</v>
      </c>
      <c r="K516">
        <f t="shared" si="876"/>
        <v>0.352375213027711</v>
      </c>
      <c r="L516">
        <f t="shared" si="877"/>
        <v>0.497360512820227</v>
      </c>
      <c r="M516" s="2">
        <v>228.27</v>
      </c>
      <c r="N516">
        <f t="shared" si="878"/>
        <v>0.688256012616638</v>
      </c>
      <c r="O516">
        <f t="shared" si="879"/>
        <v>307.789021772462</v>
      </c>
      <c r="P516">
        <f t="shared" si="880"/>
        <v>143.671967407018</v>
      </c>
      <c r="Q516">
        <v>2.04756505260844</v>
      </c>
      <c r="R516">
        <v>151.355038626027</v>
      </c>
      <c r="S516">
        <v>230.704973155184</v>
      </c>
      <c r="T516">
        <f t="shared" si="881"/>
        <v>0.336133893152676</v>
      </c>
      <c r="U516">
        <f t="shared" si="882"/>
        <v>2.03355649449476</v>
      </c>
      <c r="V516">
        <f t="shared" si="883"/>
        <v>0.622751930494263</v>
      </c>
      <c r="W516">
        <f t="shared" si="884"/>
        <v>0.9974807727139</v>
      </c>
      <c r="X516">
        <v>125.10383</v>
      </c>
      <c r="Y516">
        <f t="shared" si="885"/>
        <v>1.25582246362881</v>
      </c>
      <c r="Z516">
        <f t="shared" si="886"/>
        <v>561.605508000834</v>
      </c>
      <c r="AA516">
        <f t="shared" si="887"/>
        <v>262.150247518401</v>
      </c>
      <c r="AB516">
        <v>3.59418405508056</v>
      </c>
      <c r="AC516">
        <v>361.637788425244</v>
      </c>
      <c r="AD516">
        <v>570.876932663049</v>
      </c>
      <c r="AE516">
        <f t="shared" si="888"/>
        <v>0.349404049537653</v>
      </c>
      <c r="AF516">
        <f t="shared" si="889"/>
        <v>1.55295028886874</v>
      </c>
      <c r="AG516">
        <f t="shared" si="890"/>
        <v>0.459206236089296</v>
      </c>
      <c r="AH516">
        <f t="shared" si="891"/>
        <v>0.787186858165228</v>
      </c>
    </row>
    <row r="517" spans="1:34">
      <c r="A517" s="1" t="s">
        <v>288</v>
      </c>
      <c r="B517" s="1">
        <v>2016</v>
      </c>
      <c r="C517" s="1">
        <v>321.3698</v>
      </c>
      <c r="D517">
        <v>23465</v>
      </c>
      <c r="E517">
        <v>14814</v>
      </c>
      <c r="F517">
        <v>1255.50161403509</v>
      </c>
      <c r="G517">
        <v>39089.0350877193</v>
      </c>
      <c r="H517">
        <v>43726.3333333333</v>
      </c>
      <c r="I517">
        <f t="shared" si="892"/>
        <v>0.25596924480817</v>
      </c>
      <c r="J517">
        <f t="shared" si="875"/>
        <v>0.60029621983102</v>
      </c>
      <c r="K517">
        <f t="shared" si="876"/>
        <v>0.338788982992705</v>
      </c>
      <c r="L517">
        <f t="shared" si="877"/>
        <v>0.398351482543965</v>
      </c>
      <c r="M517" s="2">
        <v>229</v>
      </c>
      <c r="N517">
        <f t="shared" si="878"/>
        <v>1.4033615720524</v>
      </c>
      <c r="O517">
        <f t="shared" si="879"/>
        <v>102.467248908297</v>
      </c>
      <c r="P517">
        <f t="shared" si="880"/>
        <v>64.6899563318777</v>
      </c>
      <c r="Q517">
        <v>2.11113558376918</v>
      </c>
      <c r="R517">
        <v>87.6040161472796</v>
      </c>
      <c r="S517">
        <v>90.5528392530271</v>
      </c>
      <c r="T517">
        <f t="shared" si="881"/>
        <v>0.664742512438196</v>
      </c>
      <c r="U517">
        <f t="shared" si="882"/>
        <v>1.16966382838008</v>
      </c>
      <c r="V517">
        <f t="shared" si="883"/>
        <v>0.714389044733517</v>
      </c>
      <c r="W517">
        <f t="shared" si="884"/>
        <v>0.849598461850596</v>
      </c>
      <c r="X517">
        <v>132.58631</v>
      </c>
      <c r="Y517">
        <f t="shared" si="885"/>
        <v>2.42385356376537</v>
      </c>
      <c r="Z517">
        <f t="shared" si="886"/>
        <v>176.979056133322</v>
      </c>
      <c r="AA517">
        <f t="shared" si="887"/>
        <v>111.730992438058</v>
      </c>
      <c r="AB517">
        <v>3.55191905456205</v>
      </c>
      <c r="AC517">
        <v>196.988219727374</v>
      </c>
      <c r="AD517">
        <v>221.459599460646</v>
      </c>
      <c r="AE517">
        <f t="shared" si="888"/>
        <v>0.682406757173195</v>
      </c>
      <c r="AF517">
        <f t="shared" si="889"/>
        <v>0.898424567612499</v>
      </c>
      <c r="AG517">
        <f t="shared" si="890"/>
        <v>0.504520881958486</v>
      </c>
      <c r="AH517">
        <f t="shared" si="891"/>
        <v>0.69511740224806</v>
      </c>
    </row>
    <row r="518" spans="1:34">
      <c r="A518" s="1" t="s">
        <v>288</v>
      </c>
      <c r="B518" s="1">
        <v>2017</v>
      </c>
      <c r="C518" s="1">
        <v>731.7644</v>
      </c>
      <c r="D518">
        <v>9360</v>
      </c>
      <c r="E518">
        <v>6246</v>
      </c>
      <c r="F518">
        <v>2167.51248070176</v>
      </c>
      <c r="G518">
        <v>24510.3859649123</v>
      </c>
      <c r="H518">
        <v>26620.8245614035</v>
      </c>
      <c r="I518">
        <f t="shared" si="892"/>
        <v>0.337605622350596</v>
      </c>
      <c r="J518">
        <f t="shared" si="875"/>
        <v>0.381878931380324</v>
      </c>
      <c r="K518">
        <f t="shared" si="876"/>
        <v>0.23462834464774</v>
      </c>
      <c r="L518">
        <f t="shared" si="877"/>
        <v>0.318037632792887</v>
      </c>
      <c r="M518" s="2">
        <v>228</v>
      </c>
      <c r="N518">
        <f t="shared" si="878"/>
        <v>3.20949298245614</v>
      </c>
      <c r="O518">
        <f t="shared" si="879"/>
        <v>41.0526315789474</v>
      </c>
      <c r="P518">
        <f t="shared" si="880"/>
        <v>27.3947368421053</v>
      </c>
      <c r="Q518">
        <v>3.85032885480357</v>
      </c>
      <c r="R518">
        <v>53.7290690195421</v>
      </c>
      <c r="S518">
        <v>53.7571146545848</v>
      </c>
      <c r="T518">
        <f t="shared" si="881"/>
        <v>0.833563340557796</v>
      </c>
      <c r="U518">
        <f t="shared" si="882"/>
        <v>0.764067428080986</v>
      </c>
      <c r="V518">
        <f t="shared" si="883"/>
        <v>0.50960206882623</v>
      </c>
      <c r="W518">
        <f t="shared" si="884"/>
        <v>0.702410945821671</v>
      </c>
      <c r="X518">
        <v>144.742</v>
      </c>
      <c r="Y518">
        <f t="shared" si="885"/>
        <v>5.05564659877575</v>
      </c>
      <c r="Z518">
        <f t="shared" si="886"/>
        <v>64.6667864199749</v>
      </c>
      <c r="AA518">
        <f t="shared" si="887"/>
        <v>43.1526440148678</v>
      </c>
      <c r="AB518">
        <v>6.88033091006649</v>
      </c>
      <c r="AC518">
        <v>109.787945817379</v>
      </c>
      <c r="AD518">
        <v>122.596740234823</v>
      </c>
      <c r="AE518">
        <f t="shared" si="888"/>
        <v>0.734797012652244</v>
      </c>
      <c r="AF518">
        <f t="shared" si="889"/>
        <v>0.589015359915207</v>
      </c>
      <c r="AG518">
        <f t="shared" si="890"/>
        <v>0.351988510723961</v>
      </c>
      <c r="AH518">
        <f t="shared" si="891"/>
        <v>0.558600294430471</v>
      </c>
    </row>
    <row r="519" spans="1:34">
      <c r="A519" s="1" t="s">
        <v>288</v>
      </c>
      <c r="B519" s="1">
        <v>2018</v>
      </c>
      <c r="C519" s="1">
        <v>731.3845</v>
      </c>
      <c r="D519">
        <v>7256</v>
      </c>
      <c r="E519">
        <v>5441</v>
      </c>
      <c r="F519">
        <v>2333.65008421053</v>
      </c>
      <c r="G519">
        <v>18784.3333333333</v>
      </c>
      <c r="H519">
        <v>23460.8070175439</v>
      </c>
      <c r="I519">
        <f t="shared" si="892"/>
        <v>0.31340795475232</v>
      </c>
      <c r="J519">
        <f t="shared" si="875"/>
        <v>0.38627934626373</v>
      </c>
      <c r="K519">
        <f t="shared" si="876"/>
        <v>0.23191870577731</v>
      </c>
      <c r="L519">
        <f t="shared" si="877"/>
        <v>0.310535335597787</v>
      </c>
      <c r="M519" s="2">
        <v>227</v>
      </c>
      <c r="N519">
        <f t="shared" si="878"/>
        <v>3.22195814977974</v>
      </c>
      <c r="O519">
        <f t="shared" si="879"/>
        <v>31.9647577092511</v>
      </c>
      <c r="P519">
        <f t="shared" si="880"/>
        <v>23.9691629955947</v>
      </c>
      <c r="Q519">
        <v>4.13949989191831</v>
      </c>
      <c r="R519">
        <v>40.8039000418815</v>
      </c>
      <c r="S519">
        <v>45.646221660073</v>
      </c>
      <c r="T519">
        <f t="shared" si="881"/>
        <v>0.778344784129618</v>
      </c>
      <c r="U519">
        <f t="shared" si="882"/>
        <v>0.783375061610341</v>
      </c>
      <c r="V519">
        <f t="shared" si="883"/>
        <v>0.525107273370682</v>
      </c>
      <c r="W519">
        <f t="shared" si="884"/>
        <v>0.695609039703547</v>
      </c>
      <c r="X519">
        <v>152.81244</v>
      </c>
      <c r="Y519">
        <f t="shared" si="885"/>
        <v>4.78615811644654</v>
      </c>
      <c r="Z519">
        <f t="shared" si="886"/>
        <v>47.4830452285167</v>
      </c>
      <c r="AA519">
        <f t="shared" si="887"/>
        <v>35.605739951538</v>
      </c>
      <c r="AB519">
        <v>6.99408128608981</v>
      </c>
      <c r="AC519">
        <v>80.5912957990599</v>
      </c>
      <c r="AD519">
        <v>97.1179593190069</v>
      </c>
      <c r="AE519">
        <f t="shared" si="888"/>
        <v>0.68431548343104</v>
      </c>
      <c r="AF519">
        <f t="shared" si="889"/>
        <v>0.589183295264383</v>
      </c>
      <c r="AG519">
        <f t="shared" si="890"/>
        <v>0.366623642024669</v>
      </c>
      <c r="AH519">
        <f t="shared" si="891"/>
        <v>0.546707473573364</v>
      </c>
    </row>
    <row r="520" spans="1:34">
      <c r="A520" s="1" t="s">
        <v>288</v>
      </c>
      <c r="B520" s="1">
        <v>2019</v>
      </c>
      <c r="C520" s="1">
        <v>720.4758</v>
      </c>
      <c r="D520">
        <v>4536</v>
      </c>
      <c r="E520">
        <v>2328</v>
      </c>
      <c r="F520" s="4">
        <v>2428.92643508772</v>
      </c>
      <c r="G520">
        <v>16248.1052631579</v>
      </c>
      <c r="H520">
        <v>21476.7894736842</v>
      </c>
      <c r="I520">
        <f t="shared" si="892"/>
        <v>0.296623145761918</v>
      </c>
      <c r="J520">
        <f t="shared" si="875"/>
        <v>0.279171012652487</v>
      </c>
      <c r="K520">
        <f t="shared" si="876"/>
        <v>0.108396089781135</v>
      </c>
      <c r="L520">
        <f t="shared" si="877"/>
        <v>0.22806341606518</v>
      </c>
      <c r="M520" s="2">
        <v>227</v>
      </c>
      <c r="N520">
        <f t="shared" si="878"/>
        <v>3.17390220264317</v>
      </c>
      <c r="O520">
        <f t="shared" si="879"/>
        <v>19.9823788546256</v>
      </c>
      <c r="P520">
        <f t="shared" si="880"/>
        <v>10.2555066079295</v>
      </c>
      <c r="Q520">
        <v>4.25522437737024</v>
      </c>
      <c r="R520">
        <v>33.0439687820845</v>
      </c>
      <c r="S520">
        <v>40.9597406280486</v>
      </c>
      <c r="T520">
        <f t="shared" si="881"/>
        <v>0.745883629432643</v>
      </c>
      <c r="U520">
        <f t="shared" si="882"/>
        <v>0.604720909476813</v>
      </c>
      <c r="V520">
        <f t="shared" si="883"/>
        <v>0.250380164783238</v>
      </c>
      <c r="W520">
        <f t="shared" si="884"/>
        <v>0.533661567897565</v>
      </c>
      <c r="X520">
        <v>144.4</v>
      </c>
      <c r="Y520">
        <f t="shared" si="885"/>
        <v>4.98944459833795</v>
      </c>
      <c r="Z520">
        <f t="shared" si="886"/>
        <v>31.4127423822715</v>
      </c>
      <c r="AA520">
        <f t="shared" si="887"/>
        <v>16.1218836565097</v>
      </c>
      <c r="AB520">
        <v>7.43170449759887</v>
      </c>
      <c r="AC520">
        <v>70.4923095860377</v>
      </c>
      <c r="AD520">
        <v>89.7284566406211</v>
      </c>
      <c r="AE520">
        <f t="shared" si="888"/>
        <v>0.671372845886163</v>
      </c>
      <c r="AF520">
        <f t="shared" si="889"/>
        <v>0.445619423831353</v>
      </c>
      <c r="AG520">
        <f t="shared" si="890"/>
        <v>0.179674144191299</v>
      </c>
      <c r="AH520">
        <f t="shared" si="891"/>
        <v>0.432222137969605</v>
      </c>
    </row>
    <row r="521" spans="1:24">
      <c r="A521" s="1" t="s">
        <v>288</v>
      </c>
      <c r="B521" s="1">
        <v>2020</v>
      </c>
      <c r="C521" s="1"/>
      <c r="M521" s="2">
        <v>227</v>
      </c>
      <c r="X521" s="7">
        <v>145.07063088</v>
      </c>
    </row>
    <row r="522" spans="1:34">
      <c r="A522" s="1" t="s">
        <v>291</v>
      </c>
      <c r="B522" s="1">
        <v>2011</v>
      </c>
      <c r="C522" s="1">
        <v>550.7606</v>
      </c>
      <c r="D522">
        <v>80166</v>
      </c>
      <c r="E522">
        <v>22208</v>
      </c>
      <c r="F522">
        <v>1075.78372192982</v>
      </c>
      <c r="G522">
        <v>97228.8771929825</v>
      </c>
      <c r="H522">
        <v>71289.701754386</v>
      </c>
      <c r="I522">
        <f t="shared" si="892"/>
        <v>0.511962199067302</v>
      </c>
      <c r="J522">
        <f t="shared" ref="J522:J530" si="893">D522/G522</f>
        <v>0.824508132916977</v>
      </c>
      <c r="K522">
        <f t="shared" ref="K522:K530" si="894">E522/H522</f>
        <v>0.311517644954009</v>
      </c>
      <c r="L522">
        <f t="shared" ref="L522:L530" si="895">AVERAGE(I522:K522)</f>
        <v>0.549329325646096</v>
      </c>
      <c r="M522" s="2">
        <v>1200.9</v>
      </c>
      <c r="N522">
        <f t="shared" ref="N522:N530" si="896">C522/$M522</f>
        <v>0.458623199267216</v>
      </c>
      <c r="O522">
        <f t="shared" ref="O522:O530" si="897">D522/$M522</f>
        <v>66.7549337996503</v>
      </c>
      <c r="P522">
        <f t="shared" ref="P522:P530" si="898">E522/$M522</f>
        <v>18.492797068865</v>
      </c>
      <c r="Q522">
        <v>1.86188110077612</v>
      </c>
      <c r="R522">
        <v>211.870055386791</v>
      </c>
      <c r="S522">
        <v>160.820245361298</v>
      </c>
      <c r="T522">
        <f t="shared" ref="T522:T530" si="899">N522/Q522</f>
        <v>0.246322495607286</v>
      </c>
      <c r="U522">
        <f t="shared" ref="U522:U530" si="900">O522/R522</f>
        <v>0.315074887188669</v>
      </c>
      <c r="V522">
        <f t="shared" ref="V522:V530" si="901">P522/S522</f>
        <v>0.114990479136002</v>
      </c>
      <c r="W522">
        <f t="shared" ref="W522:W530" si="902">AVERAGE(T522:V522)</f>
        <v>0.225462620643986</v>
      </c>
      <c r="X522">
        <v>220.23132</v>
      </c>
      <c r="Y522">
        <f t="shared" ref="Y522:Y530" si="903">C522/$X522</f>
        <v>2.50082776600531</v>
      </c>
      <c r="Z522">
        <f t="shared" ref="Z522:Z530" si="904">D522/$X522</f>
        <v>364.008171044881</v>
      </c>
      <c r="AA522">
        <f t="shared" ref="AA522:AA530" si="905">E522/$X522</f>
        <v>100.839426472129</v>
      </c>
      <c r="AB522">
        <v>4.16631478580653</v>
      </c>
      <c r="AC522">
        <v>592.635349194472</v>
      </c>
      <c r="AD522">
        <v>501.680671453495</v>
      </c>
      <c r="AE522">
        <f t="shared" ref="AE522:AE530" si="906">Y522/AB522</f>
        <v>0.600249355743577</v>
      </c>
      <c r="AF522">
        <f t="shared" ref="AF522:AF530" si="907">Z522/AC522</f>
        <v>0.61421947161885</v>
      </c>
      <c r="AG522">
        <f t="shared" ref="AG522:AG530" si="908">AA522/AD522</f>
        <v>0.201003212222572</v>
      </c>
      <c r="AH522">
        <f t="shared" ref="AH522:AH530" si="909">AVERAGE(AE522:AG522)</f>
        <v>0.471824013195</v>
      </c>
    </row>
    <row r="523" spans="1:34">
      <c r="A523" s="1" t="s">
        <v>291</v>
      </c>
      <c r="B523" s="1">
        <v>2012</v>
      </c>
      <c r="C523" s="1">
        <v>542.9789</v>
      </c>
      <c r="D523">
        <v>64761</v>
      </c>
      <c r="E523">
        <v>18507</v>
      </c>
      <c r="F523">
        <v>1134.46881754386</v>
      </c>
      <c r="G523">
        <v>90106.7894736842</v>
      </c>
      <c r="H523">
        <v>140930.631578947</v>
      </c>
      <c r="I523">
        <f t="shared" si="892"/>
        <v>0.478619501570397</v>
      </c>
      <c r="J523">
        <f t="shared" si="893"/>
        <v>0.71871387692615</v>
      </c>
      <c r="K523">
        <f t="shared" si="894"/>
        <v>0.131319925218902</v>
      </c>
      <c r="L523">
        <f t="shared" si="895"/>
        <v>0.442884434571817</v>
      </c>
      <c r="M523" s="2">
        <v>1206.3</v>
      </c>
      <c r="N523">
        <f t="shared" si="896"/>
        <v>0.450119290392108</v>
      </c>
      <c r="O523">
        <f t="shared" si="897"/>
        <v>53.6856503357374</v>
      </c>
      <c r="P523">
        <f t="shared" si="898"/>
        <v>15.3419547376275</v>
      </c>
      <c r="Q523">
        <v>1.9581467365227</v>
      </c>
      <c r="R523">
        <v>195.230062904204</v>
      </c>
      <c r="S523">
        <v>317.051546791206</v>
      </c>
      <c r="T523">
        <f t="shared" si="899"/>
        <v>0.229870051103236</v>
      </c>
      <c r="U523">
        <f t="shared" si="900"/>
        <v>0.274986595492109</v>
      </c>
      <c r="V523">
        <f t="shared" si="901"/>
        <v>0.048389465034627</v>
      </c>
      <c r="W523">
        <f t="shared" si="902"/>
        <v>0.184415370543324</v>
      </c>
      <c r="X523">
        <v>234.0726</v>
      </c>
      <c r="Y523">
        <f t="shared" si="903"/>
        <v>2.31970294686349</v>
      </c>
      <c r="Z523">
        <f t="shared" si="904"/>
        <v>276.670571438092</v>
      </c>
      <c r="AA523">
        <f t="shared" si="905"/>
        <v>79.0652131005509</v>
      </c>
      <c r="AB523">
        <v>4.02494890271734</v>
      </c>
      <c r="AC523">
        <v>496.862341390914</v>
      </c>
      <c r="AD523">
        <v>1027.71691301842</v>
      </c>
      <c r="AE523">
        <f t="shared" si="906"/>
        <v>0.576331030015663</v>
      </c>
      <c r="AF523">
        <f t="shared" si="907"/>
        <v>0.556835462038805</v>
      </c>
      <c r="AG523">
        <f t="shared" si="908"/>
        <v>0.0769328713958155</v>
      </c>
      <c r="AH523">
        <f t="shared" si="909"/>
        <v>0.403366454483428</v>
      </c>
    </row>
    <row r="524" spans="1:34">
      <c r="A524" s="1" t="s">
        <v>291</v>
      </c>
      <c r="B524" s="1">
        <v>2013</v>
      </c>
      <c r="C524" s="1">
        <v>613.1392</v>
      </c>
      <c r="D524">
        <v>61731</v>
      </c>
      <c r="E524">
        <v>17154</v>
      </c>
      <c r="F524">
        <v>1211.69344912281</v>
      </c>
      <c r="G524">
        <v>85260.0350877193</v>
      </c>
      <c r="H524">
        <v>108169.385964912</v>
      </c>
      <c r="I524">
        <f t="shared" si="892"/>
        <v>0.50601841616283</v>
      </c>
      <c r="J524">
        <f t="shared" si="893"/>
        <v>0.724032073602696</v>
      </c>
      <c r="K524">
        <f t="shared" si="894"/>
        <v>0.158584611042947</v>
      </c>
      <c r="L524">
        <f t="shared" si="895"/>
        <v>0.462878366936158</v>
      </c>
      <c r="M524" s="2">
        <v>1171</v>
      </c>
      <c r="N524">
        <f t="shared" si="896"/>
        <v>0.523603074295474</v>
      </c>
      <c r="O524">
        <f t="shared" si="897"/>
        <v>52.7164816396243</v>
      </c>
      <c r="P524">
        <f t="shared" si="898"/>
        <v>14.6490179333903</v>
      </c>
      <c r="Q524">
        <v>2.07405146424946</v>
      </c>
      <c r="R524">
        <v>186.233604680522</v>
      </c>
      <c r="S524">
        <v>273.216385782665</v>
      </c>
      <c r="T524">
        <f t="shared" si="899"/>
        <v>0.252454234294978</v>
      </c>
      <c r="U524">
        <f t="shared" si="900"/>
        <v>0.283066430089553</v>
      </c>
      <c r="V524">
        <f t="shared" si="901"/>
        <v>0.0536169084128178</v>
      </c>
      <c r="W524">
        <f t="shared" si="902"/>
        <v>0.196379190932449</v>
      </c>
      <c r="X524">
        <v>249.92201</v>
      </c>
      <c r="Y524">
        <f t="shared" si="903"/>
        <v>2.45332213837429</v>
      </c>
      <c r="Z524">
        <f t="shared" si="904"/>
        <v>247.001054448946</v>
      </c>
      <c r="AA524">
        <f t="shared" si="905"/>
        <v>68.6374121270872</v>
      </c>
      <c r="AB524">
        <v>4.01137838193116</v>
      </c>
      <c r="AC524">
        <v>455.678771077918</v>
      </c>
      <c r="AD524">
        <v>822.501376806412</v>
      </c>
      <c r="AE524">
        <f t="shared" si="906"/>
        <v>0.611590806149084</v>
      </c>
      <c r="AF524">
        <f t="shared" si="907"/>
        <v>0.542050826429021</v>
      </c>
      <c r="AG524">
        <f t="shared" si="908"/>
        <v>0.0834496014992592</v>
      </c>
      <c r="AH524">
        <f t="shared" si="909"/>
        <v>0.412363744692455</v>
      </c>
    </row>
    <row r="525" spans="1:34">
      <c r="A525" s="1" t="s">
        <v>291</v>
      </c>
      <c r="B525" s="1">
        <v>2014</v>
      </c>
      <c r="C525" s="1">
        <v>804.9313</v>
      </c>
      <c r="D525">
        <v>63008</v>
      </c>
      <c r="E525">
        <v>25982</v>
      </c>
      <c r="F525">
        <v>1217.28489298246</v>
      </c>
      <c r="G525">
        <v>81558.9649122807</v>
      </c>
      <c r="H525">
        <v>71303.1052631579</v>
      </c>
      <c r="I525">
        <f t="shared" si="892"/>
        <v>0.66125136739999</v>
      </c>
      <c r="J525">
        <f t="shared" si="893"/>
        <v>0.772545361111033</v>
      </c>
      <c r="K525">
        <f t="shared" si="894"/>
        <v>0.364388057211652</v>
      </c>
      <c r="L525">
        <f t="shared" si="895"/>
        <v>0.599394928574225</v>
      </c>
      <c r="M525" s="2">
        <v>1181.4</v>
      </c>
      <c r="N525">
        <f t="shared" si="896"/>
        <v>0.681336803792111</v>
      </c>
      <c r="O525">
        <f t="shared" si="897"/>
        <v>53.3333333333333</v>
      </c>
      <c r="P525">
        <f t="shared" si="898"/>
        <v>21.9925512104283</v>
      </c>
      <c r="Q525">
        <v>2.04139047146826</v>
      </c>
      <c r="R525">
        <v>177.27208249297</v>
      </c>
      <c r="S525">
        <v>138.902953934055</v>
      </c>
      <c r="T525">
        <f t="shared" si="899"/>
        <v>0.333761136497351</v>
      </c>
      <c r="U525">
        <f t="shared" si="900"/>
        <v>0.300855795133158</v>
      </c>
      <c r="V525">
        <f t="shared" si="901"/>
        <v>0.158330334867245</v>
      </c>
      <c r="W525">
        <f t="shared" si="902"/>
        <v>0.264315755499251</v>
      </c>
      <c r="X525">
        <v>267.55709</v>
      </c>
      <c r="Y525">
        <f t="shared" si="903"/>
        <v>3.00844690753663</v>
      </c>
      <c r="Z525">
        <f t="shared" si="904"/>
        <v>235.493666043385</v>
      </c>
      <c r="AA525">
        <f t="shared" si="905"/>
        <v>97.1082470660748</v>
      </c>
      <c r="AB525">
        <v>3.74912398912536</v>
      </c>
      <c r="AC525">
        <v>424.352999349216</v>
      </c>
      <c r="AD525">
        <v>358.090523000227</v>
      </c>
      <c r="AE525">
        <f t="shared" si="906"/>
        <v>0.802439960978319</v>
      </c>
      <c r="AF525">
        <f t="shared" si="907"/>
        <v>0.554947570547484</v>
      </c>
      <c r="AG525">
        <f t="shared" si="908"/>
        <v>0.271183515979319</v>
      </c>
      <c r="AH525">
        <f t="shared" si="909"/>
        <v>0.542857015835041</v>
      </c>
    </row>
    <row r="526" spans="1:34">
      <c r="A526" s="1" t="s">
        <v>291</v>
      </c>
      <c r="B526" s="1">
        <v>2015</v>
      </c>
      <c r="C526" s="1">
        <v>475.8661</v>
      </c>
      <c r="D526">
        <v>46828</v>
      </c>
      <c r="E526">
        <v>22260</v>
      </c>
      <c r="F526">
        <v>1207.20128596491</v>
      </c>
      <c r="G526">
        <v>69593.4210526316</v>
      </c>
      <c r="H526">
        <v>93071.2456140351</v>
      </c>
      <c r="I526">
        <f t="shared" si="892"/>
        <v>0.394189523762511</v>
      </c>
      <c r="J526">
        <f t="shared" si="893"/>
        <v>0.672879695978522</v>
      </c>
      <c r="K526">
        <f t="shared" si="894"/>
        <v>0.239171613672303</v>
      </c>
      <c r="L526">
        <f t="shared" si="895"/>
        <v>0.435413611137779</v>
      </c>
      <c r="M526" s="2">
        <v>1188.5</v>
      </c>
      <c r="N526">
        <f t="shared" si="896"/>
        <v>0.400392175010517</v>
      </c>
      <c r="O526">
        <f t="shared" si="897"/>
        <v>39.4009255363904</v>
      </c>
      <c r="P526">
        <f t="shared" si="898"/>
        <v>18.7294909549853</v>
      </c>
      <c r="Q526">
        <v>2.04756505260844</v>
      </c>
      <c r="R526">
        <v>151.355038626027</v>
      </c>
      <c r="S526">
        <v>230.704973155184</v>
      </c>
      <c r="T526">
        <f t="shared" si="899"/>
        <v>0.195545521008209</v>
      </c>
      <c r="U526">
        <f t="shared" si="900"/>
        <v>0.260321201686212</v>
      </c>
      <c r="V526">
        <f t="shared" si="901"/>
        <v>0.08118373305454</v>
      </c>
      <c r="W526">
        <f t="shared" si="902"/>
        <v>0.179016818582987</v>
      </c>
      <c r="X526">
        <v>286.68156</v>
      </c>
      <c r="Y526">
        <f t="shared" si="903"/>
        <v>1.65991178504819</v>
      </c>
      <c r="Z526">
        <f t="shared" si="904"/>
        <v>163.345002029429</v>
      </c>
      <c r="AA526">
        <f t="shared" si="905"/>
        <v>77.647128751497</v>
      </c>
      <c r="AB526">
        <v>3.59418405508056</v>
      </c>
      <c r="AC526">
        <v>361.637788425244</v>
      </c>
      <c r="AD526">
        <v>570.876932663049</v>
      </c>
      <c r="AE526">
        <f t="shared" si="906"/>
        <v>0.461832716302277</v>
      </c>
      <c r="AF526">
        <f t="shared" si="907"/>
        <v>0.451681232596618</v>
      </c>
      <c r="AG526">
        <f t="shared" si="908"/>
        <v>0.136013778642773</v>
      </c>
      <c r="AH526">
        <f t="shared" si="909"/>
        <v>0.349842575847223</v>
      </c>
    </row>
    <row r="527" spans="1:34">
      <c r="A527" s="1" t="s">
        <v>291</v>
      </c>
      <c r="B527" s="1">
        <v>2016</v>
      </c>
      <c r="C527" s="1">
        <v>431.5037</v>
      </c>
      <c r="D527">
        <v>8851</v>
      </c>
      <c r="E527">
        <v>13102</v>
      </c>
      <c r="F527">
        <v>1255.50161403509</v>
      </c>
      <c r="G527">
        <v>39089.0350877193</v>
      </c>
      <c r="H527">
        <v>43726.3333333333</v>
      </c>
      <c r="I527">
        <f t="shared" si="892"/>
        <v>0.343690278989909</v>
      </c>
      <c r="J527">
        <f t="shared" si="893"/>
        <v>0.226431785285504</v>
      </c>
      <c r="K527">
        <f t="shared" si="894"/>
        <v>0.299636374724613</v>
      </c>
      <c r="L527">
        <f t="shared" si="895"/>
        <v>0.289919479666675</v>
      </c>
      <c r="M527" s="2">
        <v>1195</v>
      </c>
      <c r="N527">
        <f t="shared" si="896"/>
        <v>0.361090962343096</v>
      </c>
      <c r="O527">
        <f t="shared" si="897"/>
        <v>7.40669456066946</v>
      </c>
      <c r="P527">
        <f t="shared" si="898"/>
        <v>10.9640167364017</v>
      </c>
      <c r="Q527">
        <v>2.11113558376918</v>
      </c>
      <c r="R527">
        <v>87.6040161472796</v>
      </c>
      <c r="S527">
        <v>90.5528392530271</v>
      </c>
      <c r="T527">
        <f t="shared" si="899"/>
        <v>0.171041104663876</v>
      </c>
      <c r="U527">
        <f t="shared" si="900"/>
        <v>0.0845474315722849</v>
      </c>
      <c r="V527">
        <f t="shared" si="901"/>
        <v>0.12107866331795</v>
      </c>
      <c r="W527">
        <f t="shared" si="902"/>
        <v>0.125555733184703</v>
      </c>
      <c r="X527">
        <v>311.49653</v>
      </c>
      <c r="Y527">
        <f t="shared" si="903"/>
        <v>1.38526005410076</v>
      </c>
      <c r="Z527">
        <f t="shared" si="904"/>
        <v>28.4144417274889</v>
      </c>
      <c r="AA527">
        <f t="shared" si="905"/>
        <v>42.0614637344435</v>
      </c>
      <c r="AB527">
        <v>3.55191905456205</v>
      </c>
      <c r="AC527">
        <v>196.988219727374</v>
      </c>
      <c r="AD527">
        <v>221.459599460646</v>
      </c>
      <c r="AE527">
        <f t="shared" si="906"/>
        <v>0.390003272265326</v>
      </c>
      <c r="AF527">
        <f t="shared" si="907"/>
        <v>0.144244370383233</v>
      </c>
      <c r="AG527">
        <f t="shared" si="908"/>
        <v>0.189928383492439</v>
      </c>
      <c r="AH527">
        <f t="shared" si="909"/>
        <v>0.241392008713666</v>
      </c>
    </row>
    <row r="528" spans="1:34">
      <c r="A528" s="1" t="s">
        <v>291</v>
      </c>
      <c r="B528" s="1">
        <v>2017</v>
      </c>
      <c r="C528" s="1">
        <v>1294.139</v>
      </c>
      <c r="D528">
        <v>5602</v>
      </c>
      <c r="E528">
        <v>10574</v>
      </c>
      <c r="F528">
        <v>2167.51248070176</v>
      </c>
      <c r="G528">
        <v>24510.3859649123</v>
      </c>
      <c r="H528">
        <v>26620.8245614035</v>
      </c>
      <c r="I528">
        <f t="shared" si="892"/>
        <v>0.597061844636303</v>
      </c>
      <c r="J528">
        <f t="shared" si="893"/>
        <v>0.228556172392369</v>
      </c>
      <c r="K528">
        <f t="shared" si="894"/>
        <v>0.39720783162107</v>
      </c>
      <c r="L528">
        <f t="shared" si="895"/>
        <v>0.407608616216581</v>
      </c>
      <c r="M528" s="2">
        <v>1200</v>
      </c>
      <c r="N528">
        <f t="shared" si="896"/>
        <v>1.07844916666667</v>
      </c>
      <c r="O528">
        <f t="shared" si="897"/>
        <v>4.66833333333333</v>
      </c>
      <c r="P528">
        <f t="shared" si="898"/>
        <v>8.81166666666667</v>
      </c>
      <c r="Q528">
        <v>3.85032885480357</v>
      </c>
      <c r="R528">
        <v>53.7290690195421</v>
      </c>
      <c r="S528">
        <v>53.7571146545848</v>
      </c>
      <c r="T528">
        <f t="shared" si="899"/>
        <v>0.280092742031949</v>
      </c>
      <c r="U528">
        <f t="shared" si="900"/>
        <v>0.086886547980859</v>
      </c>
      <c r="V528">
        <f t="shared" si="901"/>
        <v>0.163916287607433</v>
      </c>
      <c r="W528">
        <f t="shared" si="902"/>
        <v>0.17696519254008</v>
      </c>
      <c r="X528">
        <v>334.53</v>
      </c>
      <c r="Y528">
        <f t="shared" si="903"/>
        <v>3.86852898095836</v>
      </c>
      <c r="Z528">
        <f t="shared" si="904"/>
        <v>16.7458822826054</v>
      </c>
      <c r="AA528">
        <f t="shared" si="905"/>
        <v>31.6085253938361</v>
      </c>
      <c r="AB528">
        <v>6.88033091006649</v>
      </c>
      <c r="AC528">
        <v>109.787945817379</v>
      </c>
      <c r="AD528">
        <v>122.596740234823</v>
      </c>
      <c r="AE528">
        <f t="shared" si="906"/>
        <v>0.56225914589346</v>
      </c>
      <c r="AF528">
        <f t="shared" si="907"/>
        <v>0.152529334235477</v>
      </c>
      <c r="AG528">
        <f t="shared" si="908"/>
        <v>0.257825170010987</v>
      </c>
      <c r="AH528">
        <f t="shared" si="909"/>
        <v>0.324204550046641</v>
      </c>
    </row>
    <row r="529" spans="1:34">
      <c r="A529" s="1" t="s">
        <v>291</v>
      </c>
      <c r="B529" s="1">
        <v>2018</v>
      </c>
      <c r="C529" s="1">
        <v>1383.649</v>
      </c>
      <c r="D529">
        <v>4551</v>
      </c>
      <c r="E529">
        <v>8687</v>
      </c>
      <c r="F529">
        <v>2333.65008421053</v>
      </c>
      <c r="G529">
        <v>18784.3333333333</v>
      </c>
      <c r="H529">
        <v>23460.8070175439</v>
      </c>
      <c r="I529">
        <f t="shared" si="892"/>
        <v>0.592911940552599</v>
      </c>
      <c r="J529">
        <f t="shared" si="893"/>
        <v>0.242276365055986</v>
      </c>
      <c r="K529">
        <f t="shared" si="894"/>
        <v>0.370277117641516</v>
      </c>
      <c r="L529">
        <f t="shared" si="895"/>
        <v>0.401821807750034</v>
      </c>
      <c r="M529" s="2">
        <v>1238</v>
      </c>
      <c r="N529">
        <f t="shared" si="896"/>
        <v>1.11764862681745</v>
      </c>
      <c r="O529">
        <f t="shared" si="897"/>
        <v>3.67609046849758</v>
      </c>
      <c r="P529">
        <f t="shared" si="898"/>
        <v>7.01696284329564</v>
      </c>
      <c r="Q529">
        <v>4.13949989191831</v>
      </c>
      <c r="R529">
        <v>40.8039000418815</v>
      </c>
      <c r="S529">
        <v>45.646221660073</v>
      </c>
      <c r="T529">
        <f t="shared" si="899"/>
        <v>0.269996051696842</v>
      </c>
      <c r="U529">
        <f t="shared" si="900"/>
        <v>0.0900916447870033</v>
      </c>
      <c r="V529">
        <f t="shared" si="901"/>
        <v>0.153724943447694</v>
      </c>
      <c r="W529">
        <f t="shared" si="902"/>
        <v>0.17127087997718</v>
      </c>
      <c r="X529">
        <v>356.67734</v>
      </c>
      <c r="Y529">
        <f t="shared" si="903"/>
        <v>3.87927363145637</v>
      </c>
      <c r="Z529">
        <f t="shared" si="904"/>
        <v>12.7594312551507</v>
      </c>
      <c r="AA529">
        <f t="shared" si="905"/>
        <v>24.3553459269378</v>
      </c>
      <c r="AB529">
        <v>6.99408128608981</v>
      </c>
      <c r="AC529">
        <v>80.5912957990599</v>
      </c>
      <c r="AD529">
        <v>97.1179593190069</v>
      </c>
      <c r="AE529">
        <f t="shared" si="906"/>
        <v>0.554650921654524</v>
      </c>
      <c r="AF529">
        <f t="shared" si="907"/>
        <v>0.158322696373614</v>
      </c>
      <c r="AG529">
        <f t="shared" si="908"/>
        <v>0.250781071778258</v>
      </c>
      <c r="AH529">
        <f t="shared" si="909"/>
        <v>0.321251563268799</v>
      </c>
    </row>
    <row r="530" spans="1:34">
      <c r="A530" s="1" t="s">
        <v>291</v>
      </c>
      <c r="B530" s="1">
        <v>2019</v>
      </c>
      <c r="C530" s="1">
        <v>1451.767</v>
      </c>
      <c r="D530">
        <v>4082</v>
      </c>
      <c r="E530">
        <v>8027</v>
      </c>
      <c r="F530" s="4">
        <v>2428.92643508772</v>
      </c>
      <c r="G530">
        <v>16248.1052631579</v>
      </c>
      <c r="H530">
        <v>21476.7894736842</v>
      </c>
      <c r="I530">
        <f t="shared" si="892"/>
        <v>0.59769904062474</v>
      </c>
      <c r="J530">
        <f t="shared" si="893"/>
        <v>0.251229293132155</v>
      </c>
      <c r="K530">
        <f t="shared" si="894"/>
        <v>0.373752325031429</v>
      </c>
      <c r="L530">
        <f t="shared" si="895"/>
        <v>0.407560219596108</v>
      </c>
      <c r="M530" s="2">
        <v>1239</v>
      </c>
      <c r="N530">
        <f t="shared" si="896"/>
        <v>1.17172477804681</v>
      </c>
      <c r="O530">
        <f t="shared" si="897"/>
        <v>3.29459241323648</v>
      </c>
      <c r="P530">
        <f t="shared" si="898"/>
        <v>6.47861178369653</v>
      </c>
      <c r="Q530">
        <v>4.25522437737024</v>
      </c>
      <c r="R530">
        <v>33.0439687820845</v>
      </c>
      <c r="S530">
        <v>40.9597406280486</v>
      </c>
      <c r="T530">
        <f t="shared" si="899"/>
        <v>0.275361455503539</v>
      </c>
      <c r="U530">
        <f t="shared" si="900"/>
        <v>0.0997032903330522</v>
      </c>
      <c r="V530">
        <f t="shared" si="901"/>
        <v>0.158170234585423</v>
      </c>
      <c r="W530">
        <f t="shared" si="902"/>
        <v>0.177744993474005</v>
      </c>
      <c r="X530">
        <v>381.5</v>
      </c>
      <c r="Y530">
        <f t="shared" si="903"/>
        <v>3.80541808650066</v>
      </c>
      <c r="Z530">
        <f t="shared" si="904"/>
        <v>10.699868938401</v>
      </c>
      <c r="AA530">
        <f t="shared" si="905"/>
        <v>21.040629095675</v>
      </c>
      <c r="AB530">
        <v>7.43170449759887</v>
      </c>
      <c r="AC530">
        <v>70.4923095860377</v>
      </c>
      <c r="AD530">
        <v>89.7284566406211</v>
      </c>
      <c r="AE530">
        <f t="shared" si="906"/>
        <v>0.512051856707995</v>
      </c>
      <c r="AF530">
        <f t="shared" si="907"/>
        <v>0.151787748213038</v>
      </c>
      <c r="AG530">
        <f t="shared" si="908"/>
        <v>0.234492265702803</v>
      </c>
      <c r="AH530">
        <f t="shared" si="909"/>
        <v>0.299443956874612</v>
      </c>
    </row>
    <row r="531" spans="1:24">
      <c r="A531" s="1" t="s">
        <v>291</v>
      </c>
      <c r="B531" s="1">
        <v>2020</v>
      </c>
      <c r="C531" s="1"/>
      <c r="M531" s="2">
        <v>1240</v>
      </c>
      <c r="X531" s="7">
        <v>392.58575325</v>
      </c>
    </row>
    <row r="532" spans="1:34">
      <c r="A532" s="1" t="s">
        <v>295</v>
      </c>
      <c r="B532" s="1">
        <v>2011</v>
      </c>
      <c r="C532" s="1">
        <v>731.514</v>
      </c>
      <c r="D532">
        <v>38179</v>
      </c>
      <c r="E532">
        <v>23340</v>
      </c>
      <c r="F532">
        <v>1075.78372192982</v>
      </c>
      <c r="G532">
        <v>97228.8771929825</v>
      </c>
      <c r="H532">
        <v>71289.701754386</v>
      </c>
      <c r="I532">
        <f t="shared" si="892"/>
        <v>0.679982402678257</v>
      </c>
      <c r="J532">
        <f t="shared" ref="J532:J540" si="910">D532/G532</f>
        <v>0.39267140691362</v>
      </c>
      <c r="K532">
        <f t="shared" ref="K532:K540" si="911">E532/H532</f>
        <v>0.327396516265606</v>
      </c>
      <c r="L532">
        <f t="shared" ref="L532:L540" si="912">AVERAGE(I532:K532)</f>
        <v>0.466683441952494</v>
      </c>
      <c r="M532" s="2">
        <v>926.8</v>
      </c>
      <c r="N532">
        <f t="shared" ref="N532:N540" si="913">C532/$M532</f>
        <v>0.78929003021148</v>
      </c>
      <c r="O532">
        <f t="shared" ref="O532:O540" si="914">D532/$M532</f>
        <v>41.1944324557618</v>
      </c>
      <c r="P532">
        <f t="shared" ref="P532:P540" si="915">E532/$M532</f>
        <v>25.1834268450583</v>
      </c>
      <c r="Q532">
        <v>1.86188110077612</v>
      </c>
      <c r="R532">
        <v>211.870055386791</v>
      </c>
      <c r="S532">
        <v>160.820245361298</v>
      </c>
      <c r="T532">
        <f t="shared" ref="T532:T540" si="916">N532/Q532</f>
        <v>0.423920748689304</v>
      </c>
      <c r="U532">
        <f t="shared" ref="U532:U540" si="917">O532/R532</f>
        <v>0.194432537342556</v>
      </c>
      <c r="V532">
        <f t="shared" ref="V532:V540" si="918">P532/S532</f>
        <v>0.15659363526328</v>
      </c>
      <c r="W532">
        <f t="shared" ref="W532:W540" si="919">AVERAGE(T532:V532)</f>
        <v>0.258315640431714</v>
      </c>
      <c r="X532">
        <v>130.83722</v>
      </c>
      <c r="Y532">
        <f t="shared" ref="Y532:Y540" si="920">C532/$X532</f>
        <v>5.59102371634004</v>
      </c>
      <c r="Z532">
        <f t="shared" ref="Z532:Z540" si="921">D532/$X532</f>
        <v>291.805344075638</v>
      </c>
      <c r="AA532">
        <f t="shared" ref="AA532:AA540" si="922">E532/$X532</f>
        <v>178.389605037466</v>
      </c>
      <c r="AB532">
        <v>4.16631478580653</v>
      </c>
      <c r="AC532">
        <v>592.635349194472</v>
      </c>
      <c r="AD532">
        <v>501.680671453495</v>
      </c>
      <c r="AE532">
        <f t="shared" ref="AE532:AE540" si="923">Y532/AB532</f>
        <v>1.34195902224841</v>
      </c>
      <c r="AF532">
        <f t="shared" ref="AF532:AF540" si="924">Z532/AC532</f>
        <v>0.492385991608953</v>
      </c>
      <c r="AG532">
        <f t="shared" ref="AG532:AG540" si="925">AA532/AD532</f>
        <v>0.355583970418127</v>
      </c>
      <c r="AH532">
        <f t="shared" ref="AH532:AH540" si="926">AVERAGE(AE532:AG532)</f>
        <v>0.729976328091832</v>
      </c>
    </row>
    <row r="533" spans="1:34">
      <c r="A533" s="1" t="s">
        <v>295</v>
      </c>
      <c r="B533" s="1">
        <v>2012</v>
      </c>
      <c r="C533" s="1">
        <v>711.2289</v>
      </c>
      <c r="D533">
        <v>34450</v>
      </c>
      <c r="E533">
        <v>36882</v>
      </c>
      <c r="F533">
        <v>1134.46881754386</v>
      </c>
      <c r="G533">
        <v>90106.7894736842</v>
      </c>
      <c r="H533">
        <v>140930.631578947</v>
      </c>
      <c r="I533">
        <f t="shared" si="892"/>
        <v>0.626926795167293</v>
      </c>
      <c r="J533">
        <f t="shared" si="910"/>
        <v>0.382324131191703</v>
      </c>
      <c r="K533">
        <f t="shared" si="911"/>
        <v>0.261703219426355</v>
      </c>
      <c r="L533">
        <f t="shared" si="912"/>
        <v>0.42365138192845</v>
      </c>
      <c r="M533" s="2">
        <v>934.1</v>
      </c>
      <c r="N533">
        <f t="shared" si="913"/>
        <v>0.761405524033829</v>
      </c>
      <c r="O533">
        <f t="shared" si="914"/>
        <v>36.8804196552832</v>
      </c>
      <c r="P533">
        <f t="shared" si="915"/>
        <v>39.4839952895836</v>
      </c>
      <c r="Q533">
        <v>1.9581467365227</v>
      </c>
      <c r="R533">
        <v>195.230062904204</v>
      </c>
      <c r="S533">
        <v>317.051546791206</v>
      </c>
      <c r="T533">
        <f t="shared" si="916"/>
        <v>0.388839870798417</v>
      </c>
      <c r="U533">
        <f t="shared" si="917"/>
        <v>0.188907482314236</v>
      </c>
      <c r="V533">
        <f t="shared" si="918"/>
        <v>0.124534939788784</v>
      </c>
      <c r="W533">
        <f t="shared" si="919"/>
        <v>0.234094097633812</v>
      </c>
      <c r="X533">
        <v>139.7275</v>
      </c>
      <c r="Y533">
        <f t="shared" si="920"/>
        <v>5.09011397183804</v>
      </c>
      <c r="Z533">
        <f t="shared" si="921"/>
        <v>246.551323111055</v>
      </c>
      <c r="AA533">
        <f t="shared" si="922"/>
        <v>263.956629868852</v>
      </c>
      <c r="AB533">
        <v>4.02494890271734</v>
      </c>
      <c r="AC533">
        <v>496.862341390914</v>
      </c>
      <c r="AD533">
        <v>1027.71691301842</v>
      </c>
      <c r="AE533">
        <f t="shared" si="923"/>
        <v>1.26464064386049</v>
      </c>
      <c r="AF533">
        <f t="shared" si="924"/>
        <v>0.496216562561092</v>
      </c>
      <c r="AG533">
        <f t="shared" si="925"/>
        <v>0.25683787677835</v>
      </c>
      <c r="AH533">
        <f t="shared" si="926"/>
        <v>0.672565027733312</v>
      </c>
    </row>
    <row r="534" spans="1:34">
      <c r="A534" s="1" t="s">
        <v>295</v>
      </c>
      <c r="B534" s="1">
        <v>2013</v>
      </c>
      <c r="C534" s="1">
        <v>720.696</v>
      </c>
      <c r="D534">
        <v>36033</v>
      </c>
      <c r="E534">
        <v>35346</v>
      </c>
      <c r="F534">
        <v>1211.69344912281</v>
      </c>
      <c r="G534">
        <v>85260.0350877193</v>
      </c>
      <c r="H534">
        <v>108169.385964912</v>
      </c>
      <c r="I534">
        <f t="shared" si="892"/>
        <v>0.594784101970462</v>
      </c>
      <c r="J534">
        <f t="shared" si="910"/>
        <v>0.422624738107692</v>
      </c>
      <c r="K534">
        <f t="shared" si="911"/>
        <v>0.326765282845051</v>
      </c>
      <c r="L534">
        <f t="shared" si="912"/>
        <v>0.448058040974401</v>
      </c>
      <c r="M534" s="2">
        <v>942.6</v>
      </c>
      <c r="N534">
        <f t="shared" si="913"/>
        <v>0.764583068109484</v>
      </c>
      <c r="O534">
        <f t="shared" si="914"/>
        <v>38.2272437937619</v>
      </c>
      <c r="P534">
        <f t="shared" si="915"/>
        <v>37.4984086569064</v>
      </c>
      <c r="Q534">
        <v>2.07405146424946</v>
      </c>
      <c r="R534">
        <v>186.233604680522</v>
      </c>
      <c r="S534">
        <v>273.216385782665</v>
      </c>
      <c r="T534">
        <f t="shared" si="916"/>
        <v>0.368642283611881</v>
      </c>
      <c r="U534">
        <f t="shared" si="917"/>
        <v>0.205265015727638</v>
      </c>
      <c r="V534">
        <f t="shared" si="918"/>
        <v>0.137248022476716</v>
      </c>
      <c r="W534">
        <f t="shared" si="919"/>
        <v>0.237051773938745</v>
      </c>
      <c r="X534">
        <v>153.82197</v>
      </c>
      <c r="Y534">
        <f t="shared" si="920"/>
        <v>4.68526049952422</v>
      </c>
      <c r="Z534">
        <f t="shared" si="921"/>
        <v>234.25132313674</v>
      </c>
      <c r="AA534">
        <f t="shared" si="922"/>
        <v>229.785121072107</v>
      </c>
      <c r="AB534">
        <v>4.01137838193116</v>
      </c>
      <c r="AC534">
        <v>455.678771077918</v>
      </c>
      <c r="AD534">
        <v>822.501376806412</v>
      </c>
      <c r="AE534">
        <f t="shared" si="923"/>
        <v>1.16799265824149</v>
      </c>
      <c r="AF534">
        <f t="shared" si="924"/>
        <v>0.51407117909534</v>
      </c>
      <c r="AG534">
        <f t="shared" si="925"/>
        <v>0.279373539731095</v>
      </c>
      <c r="AH534">
        <f t="shared" si="926"/>
        <v>0.653812459022642</v>
      </c>
    </row>
    <row r="535" spans="1:34">
      <c r="A535" s="1" t="s">
        <v>295</v>
      </c>
      <c r="B535" s="1">
        <v>2014</v>
      </c>
      <c r="C535" s="1">
        <v>665.349</v>
      </c>
      <c r="D535">
        <v>32624</v>
      </c>
      <c r="E535">
        <v>34813</v>
      </c>
      <c r="F535">
        <v>1217.28489298246</v>
      </c>
      <c r="G535">
        <v>81558.9649122807</v>
      </c>
      <c r="H535">
        <v>71303.1052631579</v>
      </c>
      <c r="I535">
        <f t="shared" si="892"/>
        <v>0.546584455155634</v>
      </c>
      <c r="J535">
        <f t="shared" si="910"/>
        <v>0.40000507651229</v>
      </c>
      <c r="K535">
        <f t="shared" si="911"/>
        <v>0.488239605715851</v>
      </c>
      <c r="L535">
        <f t="shared" si="912"/>
        <v>0.478276379127925</v>
      </c>
      <c r="M535" s="2">
        <v>949.7</v>
      </c>
      <c r="N535">
        <f t="shared" si="913"/>
        <v>0.700588606928504</v>
      </c>
      <c r="O535">
        <f t="shared" si="914"/>
        <v>34.3519006001895</v>
      </c>
      <c r="P535">
        <f t="shared" si="915"/>
        <v>36.65683900179</v>
      </c>
      <c r="Q535">
        <v>2.04139047146826</v>
      </c>
      <c r="R535">
        <v>177.27208249297</v>
      </c>
      <c r="S535">
        <v>138.902953934055</v>
      </c>
      <c r="T535">
        <f t="shared" si="916"/>
        <v>0.343191866877192</v>
      </c>
      <c r="U535">
        <f t="shared" si="917"/>
        <v>0.193780656926348</v>
      </c>
      <c r="V535">
        <f t="shared" si="918"/>
        <v>0.263902515847094</v>
      </c>
      <c r="W535">
        <f t="shared" si="919"/>
        <v>0.266958346550211</v>
      </c>
      <c r="X535">
        <v>169.7637</v>
      </c>
      <c r="Y535">
        <f t="shared" si="920"/>
        <v>3.91926542600096</v>
      </c>
      <c r="Z535">
        <f t="shared" si="921"/>
        <v>192.173002826871</v>
      </c>
      <c r="AA535">
        <f t="shared" si="922"/>
        <v>205.067396622482</v>
      </c>
      <c r="AB535">
        <v>3.74912398912536</v>
      </c>
      <c r="AC535">
        <v>424.352999349216</v>
      </c>
      <c r="AD535">
        <v>358.090523000227</v>
      </c>
      <c r="AE535">
        <f t="shared" si="923"/>
        <v>1.0453816511188</v>
      </c>
      <c r="AF535">
        <f t="shared" si="924"/>
        <v>0.45286118661017</v>
      </c>
      <c r="AG535">
        <f t="shared" si="925"/>
        <v>0.572669153331243</v>
      </c>
      <c r="AH535">
        <f t="shared" si="926"/>
        <v>0.690303997020071</v>
      </c>
    </row>
    <row r="536" spans="1:34">
      <c r="A536" s="1" t="s">
        <v>295</v>
      </c>
      <c r="B536" s="1">
        <v>2015</v>
      </c>
      <c r="C536" s="1">
        <v>523.9606</v>
      </c>
      <c r="D536">
        <v>33202</v>
      </c>
      <c r="E536">
        <v>35662</v>
      </c>
      <c r="F536">
        <v>1207.20128596491</v>
      </c>
      <c r="G536">
        <v>69593.4210526316</v>
      </c>
      <c r="H536">
        <v>93071.2456140351</v>
      </c>
      <c r="I536">
        <f t="shared" si="892"/>
        <v>0.434029193053087</v>
      </c>
      <c r="J536">
        <f t="shared" si="910"/>
        <v>0.477085326426046</v>
      </c>
      <c r="K536">
        <f t="shared" si="911"/>
        <v>0.383168826899446</v>
      </c>
      <c r="L536">
        <f t="shared" si="912"/>
        <v>0.431427782126193</v>
      </c>
      <c r="M536" s="2">
        <v>961.09</v>
      </c>
      <c r="N536">
        <f t="shared" si="913"/>
        <v>0.545173292823773</v>
      </c>
      <c r="O536">
        <f t="shared" si="914"/>
        <v>34.5461923441093</v>
      </c>
      <c r="P536">
        <f t="shared" si="915"/>
        <v>37.1057861386551</v>
      </c>
      <c r="Q536">
        <v>2.04756505260844</v>
      </c>
      <c r="R536">
        <v>151.355038626027</v>
      </c>
      <c r="S536">
        <v>230.704973155184</v>
      </c>
      <c r="T536">
        <f t="shared" si="916"/>
        <v>0.266254443114891</v>
      </c>
      <c r="U536">
        <f t="shared" si="917"/>
        <v>0.228246067377163</v>
      </c>
      <c r="V536">
        <f t="shared" si="918"/>
        <v>0.160836524809961</v>
      </c>
      <c r="W536">
        <f t="shared" si="919"/>
        <v>0.218445678434005</v>
      </c>
      <c r="X536">
        <v>181.21623</v>
      </c>
      <c r="Y536">
        <f t="shared" si="920"/>
        <v>2.89135581288718</v>
      </c>
      <c r="Z536">
        <f t="shared" si="921"/>
        <v>183.217584870847</v>
      </c>
      <c r="AA536">
        <f t="shared" si="922"/>
        <v>196.79252790989</v>
      </c>
      <c r="AB536">
        <v>3.59418405508056</v>
      </c>
      <c r="AC536">
        <v>361.637788425244</v>
      </c>
      <c r="AD536">
        <v>570.876932663049</v>
      </c>
      <c r="AE536">
        <f t="shared" si="923"/>
        <v>0.804454020322109</v>
      </c>
      <c r="AF536">
        <f t="shared" si="924"/>
        <v>0.506632854018576</v>
      </c>
      <c r="AG536">
        <f t="shared" si="925"/>
        <v>0.344719705159366</v>
      </c>
      <c r="AH536">
        <f t="shared" si="926"/>
        <v>0.551935526500017</v>
      </c>
    </row>
    <row r="537" spans="1:34">
      <c r="A537" s="1" t="s">
        <v>295</v>
      </c>
      <c r="B537" s="1">
        <v>2016</v>
      </c>
      <c r="C537" s="1">
        <v>548.5542</v>
      </c>
      <c r="D537">
        <v>20045</v>
      </c>
      <c r="E537">
        <v>10298</v>
      </c>
      <c r="F537">
        <v>1255.50161403509</v>
      </c>
      <c r="G537">
        <v>39089.0350877193</v>
      </c>
      <c r="H537">
        <v>43726.3333333333</v>
      </c>
      <c r="I537">
        <f t="shared" si="892"/>
        <v>0.43692034631241</v>
      </c>
      <c r="J537">
        <f t="shared" si="910"/>
        <v>0.512803653377916</v>
      </c>
      <c r="K537">
        <f t="shared" si="911"/>
        <v>0.235510256977108</v>
      </c>
      <c r="L537">
        <f t="shared" si="912"/>
        <v>0.395078085555811</v>
      </c>
      <c r="M537" s="2">
        <v>977</v>
      </c>
      <c r="N537">
        <f t="shared" si="913"/>
        <v>0.561467963152508</v>
      </c>
      <c r="O537">
        <f t="shared" si="914"/>
        <v>20.5168884339816</v>
      </c>
      <c r="P537">
        <f t="shared" si="915"/>
        <v>10.5404298874104</v>
      </c>
      <c r="Q537">
        <v>2.11113558376918</v>
      </c>
      <c r="R537">
        <v>87.6040161472796</v>
      </c>
      <c r="S537">
        <v>90.5528392530271</v>
      </c>
      <c r="T537">
        <f t="shared" si="916"/>
        <v>0.265955425823515</v>
      </c>
      <c r="U537">
        <f t="shared" si="917"/>
        <v>0.234200317933925</v>
      </c>
      <c r="V537">
        <f t="shared" si="918"/>
        <v>0.116400876817985</v>
      </c>
      <c r="W537">
        <f t="shared" si="919"/>
        <v>0.205518873525142</v>
      </c>
      <c r="X537">
        <v>198.91538</v>
      </c>
      <c r="Y537">
        <f t="shared" si="920"/>
        <v>2.75772642618183</v>
      </c>
      <c r="Z537">
        <f t="shared" si="921"/>
        <v>100.771493888507</v>
      </c>
      <c r="AA537">
        <f t="shared" si="922"/>
        <v>51.7707579976973</v>
      </c>
      <c r="AB537">
        <v>3.55191905456205</v>
      </c>
      <c r="AC537">
        <v>196.988219727374</v>
      </c>
      <c r="AD537">
        <v>221.459599460646</v>
      </c>
      <c r="AE537">
        <f t="shared" si="923"/>
        <v>0.776404637554966</v>
      </c>
      <c r="AF537">
        <f t="shared" si="924"/>
        <v>0.51156101632865</v>
      </c>
      <c r="AG537">
        <f t="shared" si="925"/>
        <v>0.233770665727666</v>
      </c>
      <c r="AH537">
        <f t="shared" si="926"/>
        <v>0.507245439870427</v>
      </c>
    </row>
    <row r="538" spans="1:34">
      <c r="A538" s="1" t="s">
        <v>295</v>
      </c>
      <c r="B538" s="1">
        <v>2017</v>
      </c>
      <c r="C538" s="1">
        <v>1153.629</v>
      </c>
      <c r="D538">
        <v>8366</v>
      </c>
      <c r="E538">
        <v>4946</v>
      </c>
      <c r="F538">
        <v>2167.51248070176</v>
      </c>
      <c r="G538">
        <v>24510.3859649123</v>
      </c>
      <c r="H538">
        <v>26620.8245614035</v>
      </c>
      <c r="I538">
        <f t="shared" si="892"/>
        <v>0.53223638169156</v>
      </c>
      <c r="J538">
        <f t="shared" si="910"/>
        <v>0.34132469443673</v>
      </c>
      <c r="K538">
        <f t="shared" si="911"/>
        <v>0.185794395233385</v>
      </c>
      <c r="L538">
        <f t="shared" si="912"/>
        <v>0.353118490453892</v>
      </c>
      <c r="M538" s="2">
        <v>987</v>
      </c>
      <c r="N538">
        <f t="shared" si="913"/>
        <v>1.16882370820669</v>
      </c>
      <c r="O538">
        <f t="shared" si="914"/>
        <v>8.47619047619048</v>
      </c>
      <c r="P538">
        <f t="shared" si="915"/>
        <v>5.01114488348531</v>
      </c>
      <c r="Q538">
        <v>3.85032885480357</v>
      </c>
      <c r="R538">
        <v>53.7290690195421</v>
      </c>
      <c r="S538">
        <v>53.7571146545848</v>
      </c>
      <c r="T538">
        <f t="shared" si="916"/>
        <v>0.303564644029949</v>
      </c>
      <c r="U538">
        <f t="shared" si="917"/>
        <v>0.157758000108052</v>
      </c>
      <c r="V538">
        <f t="shared" si="918"/>
        <v>0.09321826358584</v>
      </c>
      <c r="W538">
        <f t="shared" si="919"/>
        <v>0.18484696924128</v>
      </c>
      <c r="X538">
        <v>219.555</v>
      </c>
      <c r="Y538">
        <f t="shared" si="920"/>
        <v>5.25439639270342</v>
      </c>
      <c r="Z538">
        <f t="shared" si="921"/>
        <v>38.1043474300289</v>
      </c>
      <c r="AA538">
        <f t="shared" si="922"/>
        <v>22.5273849377149</v>
      </c>
      <c r="AB538">
        <v>6.88033091006649</v>
      </c>
      <c r="AC538">
        <v>109.787945817379</v>
      </c>
      <c r="AD538">
        <v>122.596740234823</v>
      </c>
      <c r="AE538">
        <f t="shared" si="923"/>
        <v>0.76368367472207</v>
      </c>
      <c r="AF538">
        <f t="shared" si="924"/>
        <v>0.347072232259556</v>
      </c>
      <c r="AG538">
        <f t="shared" si="925"/>
        <v>0.183751908040668</v>
      </c>
      <c r="AH538">
        <f t="shared" si="926"/>
        <v>0.431502605007431</v>
      </c>
    </row>
    <row r="539" spans="1:34">
      <c r="A539" s="1" t="s">
        <v>295</v>
      </c>
      <c r="B539" s="1">
        <v>2018</v>
      </c>
      <c r="C539" s="1">
        <v>1164.369</v>
      </c>
      <c r="D539">
        <v>6931</v>
      </c>
      <c r="E539">
        <v>5157</v>
      </c>
      <c r="F539">
        <v>2333.65008421053</v>
      </c>
      <c r="G539">
        <v>18784.3333333333</v>
      </c>
      <c r="H539">
        <v>23460.8070175439</v>
      </c>
      <c r="I539">
        <f t="shared" si="892"/>
        <v>0.498947553396338</v>
      </c>
      <c r="J539">
        <f t="shared" si="910"/>
        <v>0.368977694177772</v>
      </c>
      <c r="K539">
        <f t="shared" si="911"/>
        <v>0.219813410346184</v>
      </c>
      <c r="L539">
        <f t="shared" si="912"/>
        <v>0.362579552640098</v>
      </c>
      <c r="M539" s="2">
        <v>999</v>
      </c>
      <c r="N539">
        <f t="shared" si="913"/>
        <v>1.16553453453453</v>
      </c>
      <c r="O539">
        <f t="shared" si="914"/>
        <v>6.93793793793794</v>
      </c>
      <c r="P539">
        <f t="shared" si="915"/>
        <v>5.16216216216216</v>
      </c>
      <c r="Q539">
        <v>4.13949989191831</v>
      </c>
      <c r="R539">
        <v>40.8039000418815</v>
      </c>
      <c r="S539">
        <v>45.646221660073</v>
      </c>
      <c r="T539">
        <f t="shared" si="916"/>
        <v>0.281564093481449</v>
      </c>
      <c r="U539">
        <f t="shared" si="917"/>
        <v>0.170031245317648</v>
      </c>
      <c r="V539">
        <f t="shared" si="918"/>
        <v>0.113090678142098</v>
      </c>
      <c r="W539">
        <f t="shared" si="919"/>
        <v>0.188228672313731</v>
      </c>
      <c r="X539">
        <v>238.90346</v>
      </c>
      <c r="Y539">
        <f t="shared" si="920"/>
        <v>4.87380551123035</v>
      </c>
      <c r="Z539">
        <f t="shared" si="921"/>
        <v>29.0117187921849</v>
      </c>
      <c r="AA539">
        <f t="shared" si="922"/>
        <v>21.5861252072281</v>
      </c>
      <c r="AB539">
        <v>6.99408128608981</v>
      </c>
      <c r="AC539">
        <v>80.5912957990599</v>
      </c>
      <c r="AD539">
        <v>97.1179593190069</v>
      </c>
      <c r="AE539">
        <f t="shared" si="923"/>
        <v>0.696847135723691</v>
      </c>
      <c r="AF539">
        <f t="shared" si="924"/>
        <v>0.359985759064112</v>
      </c>
      <c r="AG539">
        <f t="shared" si="925"/>
        <v>0.222267079730571</v>
      </c>
      <c r="AH539">
        <f t="shared" si="926"/>
        <v>0.426366658172791</v>
      </c>
    </row>
    <row r="540" spans="1:34">
      <c r="A540" s="1" t="s">
        <v>295</v>
      </c>
      <c r="B540" s="1">
        <v>2019</v>
      </c>
      <c r="C540" s="1">
        <v>1082.574</v>
      </c>
      <c r="D540">
        <v>6047</v>
      </c>
      <c r="E540">
        <v>4709</v>
      </c>
      <c r="F540" s="4">
        <v>2428.92643508772</v>
      </c>
      <c r="G540">
        <v>16248.1052631579</v>
      </c>
      <c r="H540">
        <v>21476.7894736842</v>
      </c>
      <c r="I540">
        <f t="shared" si="892"/>
        <v>0.445700612567504</v>
      </c>
      <c r="J540">
        <f t="shared" si="910"/>
        <v>0.372166471232273</v>
      </c>
      <c r="K540">
        <f t="shared" si="911"/>
        <v>0.219259959956771</v>
      </c>
      <c r="L540">
        <f t="shared" si="912"/>
        <v>0.345709014585516</v>
      </c>
      <c r="M540" s="2">
        <v>1005</v>
      </c>
      <c r="N540">
        <f t="shared" si="913"/>
        <v>1.07718805970149</v>
      </c>
      <c r="O540">
        <f t="shared" si="914"/>
        <v>6.01691542288557</v>
      </c>
      <c r="P540">
        <f t="shared" si="915"/>
        <v>4.68557213930348</v>
      </c>
      <c r="Q540">
        <v>4.25522437737024</v>
      </c>
      <c r="R540">
        <v>33.0439687820845</v>
      </c>
      <c r="S540">
        <v>40.9597406280486</v>
      </c>
      <c r="T540">
        <f t="shared" si="916"/>
        <v>0.2531448318989</v>
      </c>
      <c r="U540">
        <f t="shared" si="917"/>
        <v>0.182088158434158</v>
      </c>
      <c r="V540">
        <f t="shared" si="918"/>
        <v>0.114394575440619</v>
      </c>
      <c r="W540">
        <f t="shared" si="919"/>
        <v>0.183209188591226</v>
      </c>
      <c r="X540">
        <v>291.1</v>
      </c>
      <c r="Y540">
        <f t="shared" si="920"/>
        <v>3.71890759189282</v>
      </c>
      <c r="Z540">
        <f t="shared" si="921"/>
        <v>20.7729302645139</v>
      </c>
      <c r="AA540">
        <f t="shared" si="922"/>
        <v>16.1765716248712</v>
      </c>
      <c r="AB540">
        <v>7.43170449759887</v>
      </c>
      <c r="AC540">
        <v>70.4923095860377</v>
      </c>
      <c r="AD540">
        <v>89.7284566406211</v>
      </c>
      <c r="AE540">
        <f t="shared" si="923"/>
        <v>0.500411122790791</v>
      </c>
      <c r="AF540">
        <f t="shared" si="924"/>
        <v>0.294683638350081</v>
      </c>
      <c r="AG540">
        <f t="shared" si="925"/>
        <v>0.180283627184866</v>
      </c>
      <c r="AH540">
        <f t="shared" si="926"/>
        <v>0.325126129441913</v>
      </c>
    </row>
    <row r="541" spans="1:24">
      <c r="A541" s="1" t="s">
        <v>295</v>
      </c>
      <c r="B541" s="1">
        <v>2020</v>
      </c>
      <c r="C541" s="1"/>
      <c r="M541" s="2">
        <v>1011</v>
      </c>
      <c r="X541" s="7">
        <v>292.53327478</v>
      </c>
    </row>
    <row r="542" spans="1:34">
      <c r="A542" s="1" t="s">
        <v>298</v>
      </c>
      <c r="B542" s="1">
        <v>2011</v>
      </c>
      <c r="C542" s="1">
        <v>272.1153</v>
      </c>
      <c r="D542">
        <v>41793</v>
      </c>
      <c r="E542">
        <v>12581</v>
      </c>
      <c r="F542">
        <v>1075.78372192982</v>
      </c>
      <c r="G542">
        <v>97228.8771929825</v>
      </c>
      <c r="H542">
        <v>71289.701754386</v>
      </c>
      <c r="I542">
        <f t="shared" si="892"/>
        <v>0.252946102876383</v>
      </c>
      <c r="J542">
        <f t="shared" ref="J542:J550" si="927">D542/G542</f>
        <v>0.429841434011915</v>
      </c>
      <c r="K542">
        <f t="shared" ref="K542:K550" si="928">E542/H542</f>
        <v>0.176477102448054</v>
      </c>
      <c r="L542">
        <f t="shared" ref="L542:L550" si="929">AVERAGE(I542:K542)</f>
        <v>0.286421546445451</v>
      </c>
      <c r="M542" s="2">
        <v>876.6</v>
      </c>
      <c r="N542">
        <f t="shared" ref="N542:N550" si="930">C542/$M542</f>
        <v>0.31042128678987</v>
      </c>
      <c r="O542">
        <f t="shared" ref="O542:O550" si="931">D542/$M542</f>
        <v>47.6762491444216</v>
      </c>
      <c r="P542">
        <f t="shared" ref="P542:P550" si="932">E542/$M542</f>
        <v>14.3520419803787</v>
      </c>
      <c r="Q542">
        <v>1.86188110077612</v>
      </c>
      <c r="R542">
        <v>211.870055386791</v>
      </c>
      <c r="S542">
        <v>160.820245361298</v>
      </c>
      <c r="T542">
        <f t="shared" ref="T542:T550" si="933">N542/Q542</f>
        <v>0.166724548984611</v>
      </c>
      <c r="U542">
        <f t="shared" ref="U542:U550" si="934">O542/R542</f>
        <v>0.225025896450462</v>
      </c>
      <c r="V542">
        <f t="shared" ref="V542:V550" si="935">P542/S542</f>
        <v>0.0892427563963449</v>
      </c>
      <c r="W542">
        <f t="shared" ref="W542:W550" si="936">AVERAGE(T542:V542)</f>
        <v>0.160331067277139</v>
      </c>
      <c r="X542">
        <v>125.76828</v>
      </c>
      <c r="Y542">
        <f t="shared" ref="Y542:Y550" si="937">C542/$X542</f>
        <v>2.16362424611357</v>
      </c>
      <c r="Z542">
        <f t="shared" ref="Z542:Z550" si="938">D542/$X542</f>
        <v>332.301594646917</v>
      </c>
      <c r="AA542">
        <f t="shared" ref="AA542:AA550" si="939">E542/$X542</f>
        <v>100.033172116212</v>
      </c>
      <c r="AB542">
        <v>4.16631478580653</v>
      </c>
      <c r="AC542">
        <v>592.635349194472</v>
      </c>
      <c r="AD542">
        <v>501.680671453495</v>
      </c>
      <c r="AE542">
        <f t="shared" ref="AE542:AE550" si="940">Y542/AB542</f>
        <v>0.51931367583756</v>
      </c>
      <c r="AF542">
        <f t="shared" ref="AF542:AF550" si="941">Z542/AC542</f>
        <v>0.560718484137998</v>
      </c>
      <c r="AG542">
        <f t="shared" ref="AG542:AG550" si="942">AA542/AD542</f>
        <v>0.199396105547362</v>
      </c>
      <c r="AH542">
        <f t="shared" ref="AH542:AH550" si="943">AVERAGE(AE542:AG542)</f>
        <v>0.42647608850764</v>
      </c>
    </row>
    <row r="543" spans="1:34">
      <c r="A543" s="1" t="s">
        <v>298</v>
      </c>
      <c r="B543" s="1">
        <v>2012</v>
      </c>
      <c r="C543" s="1">
        <v>301.2176</v>
      </c>
      <c r="D543">
        <v>36002</v>
      </c>
      <c r="E543">
        <v>6533</v>
      </c>
      <c r="F543">
        <v>1134.46881754386</v>
      </c>
      <c r="G543">
        <v>90106.7894736842</v>
      </c>
      <c r="H543">
        <v>140930.631578947</v>
      </c>
      <c r="I543">
        <f t="shared" si="892"/>
        <v>0.265514217175347</v>
      </c>
      <c r="J543">
        <f t="shared" si="927"/>
        <v>0.399548138495318</v>
      </c>
      <c r="K543">
        <f t="shared" si="928"/>
        <v>0.0463561393772674</v>
      </c>
      <c r="L543">
        <f t="shared" si="929"/>
        <v>0.237139498349311</v>
      </c>
      <c r="M543" s="2">
        <v>855.2</v>
      </c>
      <c r="N543">
        <f t="shared" si="930"/>
        <v>0.35221889616464</v>
      </c>
      <c r="O543">
        <f t="shared" si="931"/>
        <v>42.0977549111319</v>
      </c>
      <c r="P543">
        <f t="shared" si="932"/>
        <v>7.63914873713751</v>
      </c>
      <c r="Q543">
        <v>1.9581467365227</v>
      </c>
      <c r="R543">
        <v>195.230062904204</v>
      </c>
      <c r="S543">
        <v>317.051546791206</v>
      </c>
      <c r="T543">
        <f t="shared" si="933"/>
        <v>0.179873596597829</v>
      </c>
      <c r="U543">
        <f t="shared" si="934"/>
        <v>0.215631518450048</v>
      </c>
      <c r="V543">
        <f t="shared" si="935"/>
        <v>0.0240943430633009</v>
      </c>
      <c r="W543">
        <f t="shared" si="936"/>
        <v>0.139866486037059</v>
      </c>
      <c r="X543">
        <v>139.73205</v>
      </c>
      <c r="Y543">
        <f t="shared" si="937"/>
        <v>2.15568010345515</v>
      </c>
      <c r="Z543">
        <f t="shared" si="938"/>
        <v>257.650267064714</v>
      </c>
      <c r="AA543">
        <f t="shared" si="939"/>
        <v>46.7537690887667</v>
      </c>
      <c r="AB543">
        <v>4.02494890271734</v>
      </c>
      <c r="AC543">
        <v>496.862341390914</v>
      </c>
      <c r="AD543">
        <v>1027.71691301842</v>
      </c>
      <c r="AE543">
        <f t="shared" si="940"/>
        <v>0.535579495680007</v>
      </c>
      <c r="AF543">
        <f t="shared" si="941"/>
        <v>0.518554628920858</v>
      </c>
      <c r="AG543">
        <f t="shared" si="942"/>
        <v>0.0454928477837832</v>
      </c>
      <c r="AH543">
        <f t="shared" si="943"/>
        <v>0.366542324128216</v>
      </c>
    </row>
    <row r="544" spans="1:34">
      <c r="A544" s="1" t="s">
        <v>298</v>
      </c>
      <c r="B544" s="1">
        <v>2013</v>
      </c>
      <c r="C544" s="1">
        <v>336.0792</v>
      </c>
      <c r="D544">
        <v>33706</v>
      </c>
      <c r="E544">
        <v>9288</v>
      </c>
      <c r="F544">
        <v>1211.69344912281</v>
      </c>
      <c r="G544">
        <v>85260.0350877193</v>
      </c>
      <c r="H544">
        <v>108169.385964912</v>
      </c>
      <c r="I544">
        <f t="shared" si="892"/>
        <v>0.277363222722134</v>
      </c>
      <c r="J544">
        <f t="shared" si="927"/>
        <v>0.395331763179804</v>
      </c>
      <c r="K544">
        <f t="shared" si="928"/>
        <v>0.0858653297986994</v>
      </c>
      <c r="L544">
        <f t="shared" si="929"/>
        <v>0.252853438566879</v>
      </c>
      <c r="M544" s="2">
        <v>859.8</v>
      </c>
      <c r="N544">
        <f t="shared" si="930"/>
        <v>0.390880669923238</v>
      </c>
      <c r="O544">
        <f t="shared" si="931"/>
        <v>39.2021400325657</v>
      </c>
      <c r="P544">
        <f t="shared" si="932"/>
        <v>10.8025122121424</v>
      </c>
      <c r="Q544">
        <v>2.07405146424946</v>
      </c>
      <c r="R544">
        <v>186.233604680522</v>
      </c>
      <c r="S544">
        <v>273.216385782665</v>
      </c>
      <c r="T544">
        <f t="shared" si="933"/>
        <v>0.18846237745826</v>
      </c>
      <c r="U544">
        <f t="shared" si="934"/>
        <v>0.210499818761581</v>
      </c>
      <c r="V544">
        <f t="shared" si="935"/>
        <v>0.0395383028773955</v>
      </c>
      <c r="W544">
        <f t="shared" si="936"/>
        <v>0.146166833032412</v>
      </c>
      <c r="X544">
        <v>158.11632</v>
      </c>
      <c r="Y544">
        <f t="shared" si="937"/>
        <v>2.12551873203222</v>
      </c>
      <c r="Z544">
        <f t="shared" si="938"/>
        <v>213.172176028382</v>
      </c>
      <c r="AA544">
        <f t="shared" si="939"/>
        <v>58.7415644381301</v>
      </c>
      <c r="AB544">
        <v>4.01137838193116</v>
      </c>
      <c r="AC544">
        <v>455.678771077918</v>
      </c>
      <c r="AD544">
        <v>822.501376806412</v>
      </c>
      <c r="AE544">
        <f t="shared" si="940"/>
        <v>0.529872410343137</v>
      </c>
      <c r="AF544">
        <f t="shared" si="941"/>
        <v>0.467812392322159</v>
      </c>
      <c r="AG544">
        <f t="shared" si="942"/>
        <v>0.0714181958773253</v>
      </c>
      <c r="AH544">
        <f t="shared" si="943"/>
        <v>0.356367666180874</v>
      </c>
    </row>
    <row r="545" spans="1:34">
      <c r="A545" s="1" t="s">
        <v>298</v>
      </c>
      <c r="B545" s="1">
        <v>2014</v>
      </c>
      <c r="C545" s="1">
        <v>315.1195</v>
      </c>
      <c r="D545">
        <v>31423</v>
      </c>
      <c r="E545">
        <v>18999</v>
      </c>
      <c r="F545">
        <v>1217.28489298246</v>
      </c>
      <c r="G545">
        <v>81558.9649122807</v>
      </c>
      <c r="H545">
        <v>71303.1052631579</v>
      </c>
      <c r="I545">
        <f t="shared" si="892"/>
        <v>0.258870788437971</v>
      </c>
      <c r="J545">
        <f t="shared" si="927"/>
        <v>0.385279534062214</v>
      </c>
      <c r="K545">
        <f t="shared" si="928"/>
        <v>0.266454033521829</v>
      </c>
      <c r="L545">
        <f t="shared" si="929"/>
        <v>0.303534785340672</v>
      </c>
      <c r="M545" s="2">
        <v>890.4</v>
      </c>
      <c r="N545">
        <f t="shared" si="930"/>
        <v>0.353907794249775</v>
      </c>
      <c r="O545">
        <f t="shared" si="931"/>
        <v>35.2908805031447</v>
      </c>
      <c r="P545">
        <f t="shared" si="932"/>
        <v>21.3376010781671</v>
      </c>
      <c r="Q545">
        <v>2.04139047146826</v>
      </c>
      <c r="R545">
        <v>177.27208249297</v>
      </c>
      <c r="S545">
        <v>138.902953934055</v>
      </c>
      <c r="T545">
        <f t="shared" si="933"/>
        <v>0.173366045935949</v>
      </c>
      <c r="U545">
        <f t="shared" si="934"/>
        <v>0.199077485901054</v>
      </c>
      <c r="V545">
        <f t="shared" si="935"/>
        <v>0.15361517141167</v>
      </c>
      <c r="W545">
        <f t="shared" si="936"/>
        <v>0.175352901082891</v>
      </c>
      <c r="X545">
        <v>175.73375</v>
      </c>
      <c r="Y545">
        <f t="shared" si="937"/>
        <v>1.79316437508447</v>
      </c>
      <c r="Z545">
        <f t="shared" si="938"/>
        <v>178.81027406517</v>
      </c>
      <c r="AA545">
        <f t="shared" si="939"/>
        <v>108.112414376863</v>
      </c>
      <c r="AB545">
        <v>3.74912398912536</v>
      </c>
      <c r="AC545">
        <v>424.352999349216</v>
      </c>
      <c r="AD545">
        <v>358.090523000227</v>
      </c>
      <c r="AE545">
        <f t="shared" si="940"/>
        <v>0.478288896362374</v>
      </c>
      <c r="AF545">
        <f t="shared" si="941"/>
        <v>0.421371533462451</v>
      </c>
      <c r="AG545">
        <f t="shared" si="942"/>
        <v>0.301913643151049</v>
      </c>
      <c r="AH545">
        <f t="shared" si="943"/>
        <v>0.400524690991958</v>
      </c>
    </row>
    <row r="546" spans="1:34">
      <c r="A546" s="1" t="s">
        <v>298</v>
      </c>
      <c r="B546" s="1">
        <v>2015</v>
      </c>
      <c r="C546" s="1">
        <v>312.9755</v>
      </c>
      <c r="D546">
        <v>23958</v>
      </c>
      <c r="E546">
        <v>16415</v>
      </c>
      <c r="F546">
        <v>1207.20128596491</v>
      </c>
      <c r="G546">
        <v>69593.4210526316</v>
      </c>
      <c r="H546">
        <v>93071.2456140351</v>
      </c>
      <c r="I546">
        <f t="shared" si="892"/>
        <v>0.259257096259502</v>
      </c>
      <c r="J546">
        <f t="shared" si="927"/>
        <v>0.344256678830047</v>
      </c>
      <c r="K546">
        <f t="shared" si="928"/>
        <v>0.176370262283506</v>
      </c>
      <c r="L546">
        <f t="shared" si="929"/>
        <v>0.259961345791018</v>
      </c>
      <c r="M546" s="2">
        <v>897.96</v>
      </c>
      <c r="N546">
        <f t="shared" si="930"/>
        <v>0.348540580872199</v>
      </c>
      <c r="O546">
        <f t="shared" si="931"/>
        <v>26.6804757450221</v>
      </c>
      <c r="P546">
        <f t="shared" si="932"/>
        <v>18.2803242906143</v>
      </c>
      <c r="Q546">
        <v>2.04756505260844</v>
      </c>
      <c r="R546">
        <v>151.355038626027</v>
      </c>
      <c r="S546">
        <v>230.704973155184</v>
      </c>
      <c r="T546">
        <f t="shared" si="933"/>
        <v>0.170221981679256</v>
      </c>
      <c r="U546">
        <f t="shared" si="934"/>
        <v>0.176277420211593</v>
      </c>
      <c r="V546">
        <f t="shared" si="935"/>
        <v>0.079236802053322</v>
      </c>
      <c r="W546">
        <f t="shared" si="936"/>
        <v>0.14191206798139</v>
      </c>
      <c r="X546">
        <v>187.7744</v>
      </c>
      <c r="Y546">
        <f t="shared" si="937"/>
        <v>1.6667634139691</v>
      </c>
      <c r="Z546">
        <f t="shared" si="938"/>
        <v>127.589277345581</v>
      </c>
      <c r="AA546">
        <f t="shared" si="939"/>
        <v>87.4187322659532</v>
      </c>
      <c r="AB546">
        <v>3.59418405508056</v>
      </c>
      <c r="AC546">
        <v>361.637788425244</v>
      </c>
      <c r="AD546">
        <v>570.876932663049</v>
      </c>
      <c r="AE546">
        <f t="shared" si="940"/>
        <v>0.463739026278592</v>
      </c>
      <c r="AF546">
        <f t="shared" si="941"/>
        <v>0.352809583039343</v>
      </c>
      <c r="AG546">
        <f t="shared" si="942"/>
        <v>0.153130608830451</v>
      </c>
      <c r="AH546">
        <f t="shared" si="943"/>
        <v>0.323226406049462</v>
      </c>
    </row>
    <row r="547" spans="1:34">
      <c r="A547" s="1" t="s">
        <v>298</v>
      </c>
      <c r="B547" s="1">
        <v>2016</v>
      </c>
      <c r="C547" s="1">
        <v>324.3305</v>
      </c>
      <c r="D547">
        <v>6076</v>
      </c>
      <c r="E547">
        <v>19720</v>
      </c>
      <c r="F547">
        <v>1255.50161403509</v>
      </c>
      <c r="G547">
        <v>39089.0350877193</v>
      </c>
      <c r="H547">
        <v>43726.3333333333</v>
      </c>
      <c r="I547">
        <f t="shared" si="892"/>
        <v>0.258327425767002</v>
      </c>
      <c r="J547">
        <f t="shared" si="927"/>
        <v>0.155440009873994</v>
      </c>
      <c r="K547">
        <f t="shared" si="928"/>
        <v>0.450986819536664</v>
      </c>
      <c r="L547">
        <f t="shared" si="929"/>
        <v>0.288251418392553</v>
      </c>
      <c r="M547" s="2">
        <v>908</v>
      </c>
      <c r="N547">
        <f t="shared" si="930"/>
        <v>0.35719218061674</v>
      </c>
      <c r="O547">
        <f t="shared" si="931"/>
        <v>6.69162995594714</v>
      </c>
      <c r="P547">
        <f t="shared" si="932"/>
        <v>21.7180616740088</v>
      </c>
      <c r="Q547">
        <v>2.11113558376918</v>
      </c>
      <c r="R547">
        <v>87.6040161472796</v>
      </c>
      <c r="S547">
        <v>90.5528392530271</v>
      </c>
      <c r="T547">
        <f t="shared" si="933"/>
        <v>0.169194334728145</v>
      </c>
      <c r="U547">
        <f t="shared" si="934"/>
        <v>0.076384967838657</v>
      </c>
      <c r="V547">
        <f t="shared" si="935"/>
        <v>0.239838550101374</v>
      </c>
      <c r="W547">
        <f t="shared" si="936"/>
        <v>0.161805950889392</v>
      </c>
      <c r="X547">
        <v>203.7801</v>
      </c>
      <c r="Y547">
        <f t="shared" si="937"/>
        <v>1.59157101208607</v>
      </c>
      <c r="Z547">
        <f t="shared" si="938"/>
        <v>29.8164541091108</v>
      </c>
      <c r="AA547">
        <f t="shared" si="939"/>
        <v>96.7709800907939</v>
      </c>
      <c r="AB547">
        <v>3.55191905456205</v>
      </c>
      <c r="AC547">
        <v>196.988219727374</v>
      </c>
      <c r="AD547">
        <v>221.459599460646</v>
      </c>
      <c r="AE547">
        <f t="shared" si="940"/>
        <v>0.448087635905404</v>
      </c>
      <c r="AF547">
        <f t="shared" si="941"/>
        <v>0.151361610102248</v>
      </c>
      <c r="AG547">
        <f t="shared" si="942"/>
        <v>0.436969001689135</v>
      </c>
      <c r="AH547">
        <f t="shared" si="943"/>
        <v>0.345472749232262</v>
      </c>
    </row>
    <row r="548" spans="1:34">
      <c r="A548" s="1" t="s">
        <v>298</v>
      </c>
      <c r="B548" s="1">
        <v>2017</v>
      </c>
      <c r="C548" s="1">
        <v>696.3577</v>
      </c>
      <c r="D548">
        <v>11056</v>
      </c>
      <c r="E548">
        <v>10085</v>
      </c>
      <c r="F548">
        <v>2167.51248070176</v>
      </c>
      <c r="G548">
        <v>24510.3859649123</v>
      </c>
      <c r="H548">
        <v>26620.8245614035</v>
      </c>
      <c r="I548">
        <f t="shared" si="892"/>
        <v>0.321270445360733</v>
      </c>
      <c r="J548">
        <f t="shared" si="927"/>
        <v>0.451074088177443</v>
      </c>
      <c r="K548">
        <f t="shared" si="928"/>
        <v>0.378838753725978</v>
      </c>
      <c r="L548">
        <f t="shared" si="929"/>
        <v>0.383727762421384</v>
      </c>
      <c r="M548" s="2">
        <v>911</v>
      </c>
      <c r="N548">
        <f t="shared" si="930"/>
        <v>0.764388254665203</v>
      </c>
      <c r="O548">
        <f t="shared" si="931"/>
        <v>12.1361141602634</v>
      </c>
      <c r="P548">
        <f t="shared" si="932"/>
        <v>11.0702524698134</v>
      </c>
      <c r="Q548">
        <v>3.85032885480357</v>
      </c>
      <c r="R548">
        <v>53.7290690195421</v>
      </c>
      <c r="S548">
        <v>53.7571146545848</v>
      </c>
      <c r="T548">
        <f t="shared" si="933"/>
        <v>0.198525446394422</v>
      </c>
      <c r="U548">
        <f t="shared" si="934"/>
        <v>0.225876129658032</v>
      </c>
      <c r="V548">
        <f t="shared" si="935"/>
        <v>0.205930927300415</v>
      </c>
      <c r="W548">
        <f t="shared" si="936"/>
        <v>0.210110834450956</v>
      </c>
      <c r="X548">
        <v>219.451</v>
      </c>
      <c r="Y548">
        <f t="shared" si="937"/>
        <v>3.17318080118113</v>
      </c>
      <c r="Z548">
        <f t="shared" si="938"/>
        <v>50.3802671211341</v>
      </c>
      <c r="AA548">
        <f t="shared" si="939"/>
        <v>45.9555891748044</v>
      </c>
      <c r="AB548">
        <v>6.88033091006649</v>
      </c>
      <c r="AC548">
        <v>109.787945817379</v>
      </c>
      <c r="AD548">
        <v>122.596740234823</v>
      </c>
      <c r="AE548">
        <f t="shared" si="940"/>
        <v>0.46119595738317</v>
      </c>
      <c r="AF548">
        <f t="shared" si="941"/>
        <v>0.458887054913446</v>
      </c>
      <c r="AG548">
        <f t="shared" si="942"/>
        <v>0.374851640319151</v>
      </c>
      <c r="AH548">
        <f t="shared" si="943"/>
        <v>0.431644884205256</v>
      </c>
    </row>
    <row r="549" spans="1:34">
      <c r="A549" s="1" t="s">
        <v>298</v>
      </c>
      <c r="B549" s="1">
        <v>2018</v>
      </c>
      <c r="C549" s="1">
        <v>724.3189</v>
      </c>
      <c r="D549">
        <v>4434</v>
      </c>
      <c r="E549">
        <v>6994</v>
      </c>
      <c r="F549">
        <v>2333.65008421053</v>
      </c>
      <c r="G549">
        <v>18784.3333333333</v>
      </c>
      <c r="H549">
        <v>23460.8070175439</v>
      </c>
      <c r="I549">
        <f t="shared" si="892"/>
        <v>0.310380251478463</v>
      </c>
      <c r="J549">
        <f t="shared" si="927"/>
        <v>0.236047770305041</v>
      </c>
      <c r="K549">
        <f t="shared" si="928"/>
        <v>0.298114212131319</v>
      </c>
      <c r="L549">
        <f t="shared" si="929"/>
        <v>0.281514077971608</v>
      </c>
      <c r="M549" s="2">
        <v>912</v>
      </c>
      <c r="N549">
        <f t="shared" si="930"/>
        <v>0.794209320175439</v>
      </c>
      <c r="O549">
        <f t="shared" si="931"/>
        <v>4.86184210526316</v>
      </c>
      <c r="P549">
        <f t="shared" si="932"/>
        <v>7.66885964912281</v>
      </c>
      <c r="Q549">
        <v>4.13949989191831</v>
      </c>
      <c r="R549">
        <v>40.8039000418815</v>
      </c>
      <c r="S549">
        <v>45.646221660073</v>
      </c>
      <c r="T549">
        <f t="shared" si="933"/>
        <v>0.191861176690933</v>
      </c>
      <c r="U549">
        <f t="shared" si="934"/>
        <v>0.119151407102579</v>
      </c>
      <c r="V549">
        <f t="shared" si="935"/>
        <v>0.168006449826948</v>
      </c>
      <c r="W549">
        <f t="shared" si="936"/>
        <v>0.15967301120682</v>
      </c>
      <c r="X549">
        <v>238.77965</v>
      </c>
      <c r="Y549">
        <f t="shared" si="937"/>
        <v>3.03341972400077</v>
      </c>
      <c r="Z549">
        <f t="shared" si="938"/>
        <v>18.569421640412</v>
      </c>
      <c r="AA549">
        <f t="shared" si="939"/>
        <v>29.2906032821474</v>
      </c>
      <c r="AB549">
        <v>6.99408128608981</v>
      </c>
      <c r="AC549">
        <v>80.5912957990599</v>
      </c>
      <c r="AD549">
        <v>97.1179593190069</v>
      </c>
      <c r="AE549">
        <f t="shared" si="940"/>
        <v>0.433712391938279</v>
      </c>
      <c r="AF549">
        <f t="shared" si="941"/>
        <v>0.230414729733488</v>
      </c>
      <c r="AG549">
        <f t="shared" si="942"/>
        <v>0.301598216102703</v>
      </c>
      <c r="AH549">
        <f t="shared" si="943"/>
        <v>0.321908445924823</v>
      </c>
    </row>
    <row r="550" spans="1:34">
      <c r="A550" s="1" t="s">
        <v>298</v>
      </c>
      <c r="B550" s="1">
        <v>2019</v>
      </c>
      <c r="C550" s="1">
        <v>818.1196</v>
      </c>
      <c r="D550">
        <v>4540</v>
      </c>
      <c r="E550">
        <v>4747</v>
      </c>
      <c r="F550" s="4">
        <v>2428.92643508772</v>
      </c>
      <c r="G550">
        <v>16248.1052631579</v>
      </c>
      <c r="H550">
        <v>21476.7894736842</v>
      </c>
      <c r="I550">
        <f t="shared" si="892"/>
        <v>0.336823539890558</v>
      </c>
      <c r="J550">
        <f t="shared" si="927"/>
        <v>0.279417195203327</v>
      </c>
      <c r="K550">
        <f t="shared" si="928"/>
        <v>0.221029311937735</v>
      </c>
      <c r="L550">
        <f t="shared" si="929"/>
        <v>0.279090015677207</v>
      </c>
      <c r="M550" s="2">
        <v>912</v>
      </c>
      <c r="N550">
        <f t="shared" si="930"/>
        <v>0.897060964912281</v>
      </c>
      <c r="O550">
        <f t="shared" si="931"/>
        <v>4.9780701754386</v>
      </c>
      <c r="P550">
        <f t="shared" si="932"/>
        <v>5.20504385964912</v>
      </c>
      <c r="Q550">
        <v>4.25522437737024</v>
      </c>
      <c r="R550">
        <v>33.0439687820845</v>
      </c>
      <c r="S550">
        <v>40.9597406280486</v>
      </c>
      <c r="T550">
        <f t="shared" si="933"/>
        <v>0.210814021860504</v>
      </c>
      <c r="U550">
        <f t="shared" si="934"/>
        <v>0.150649887374835</v>
      </c>
      <c r="V550">
        <f t="shared" si="935"/>
        <v>0.127077070797777</v>
      </c>
      <c r="W550">
        <f t="shared" si="936"/>
        <v>0.162846993344372</v>
      </c>
      <c r="X550">
        <v>275.8</v>
      </c>
      <c r="Y550">
        <f t="shared" si="937"/>
        <v>2.96635097897027</v>
      </c>
      <c r="Z550">
        <f t="shared" si="938"/>
        <v>16.4612037708484</v>
      </c>
      <c r="AA550">
        <f t="shared" si="939"/>
        <v>17.2117476432197</v>
      </c>
      <c r="AB550">
        <v>7.43170449759887</v>
      </c>
      <c r="AC550">
        <v>70.4923095860377</v>
      </c>
      <c r="AD550">
        <v>89.7284566406211</v>
      </c>
      <c r="AE550">
        <f t="shared" si="940"/>
        <v>0.399148133504054</v>
      </c>
      <c r="AF550">
        <f t="shared" si="941"/>
        <v>0.233517725089672</v>
      </c>
      <c r="AG550">
        <f t="shared" si="942"/>
        <v>0.191820391073435</v>
      </c>
      <c r="AH550">
        <f t="shared" si="943"/>
        <v>0.274828749889054</v>
      </c>
    </row>
    <row r="551" spans="1:24">
      <c r="A551" s="1" t="s">
        <v>298</v>
      </c>
      <c r="B551" s="1">
        <v>2020</v>
      </c>
      <c r="C551" s="1"/>
      <c r="M551" s="2">
        <v>912</v>
      </c>
      <c r="X551" s="7">
        <v>280.56810494</v>
      </c>
    </row>
    <row r="552" spans="1:34">
      <c r="A552" s="1" t="s">
        <v>301</v>
      </c>
      <c r="B552" s="1">
        <v>2011</v>
      </c>
      <c r="C552" s="1">
        <v>87.9763</v>
      </c>
      <c r="D552">
        <v>21771</v>
      </c>
      <c r="E552">
        <v>13849</v>
      </c>
      <c r="F552">
        <v>1075.78372192982</v>
      </c>
      <c r="G552">
        <v>97228.8771929825</v>
      </c>
      <c r="H552">
        <v>71289.701754386</v>
      </c>
      <c r="I552">
        <f t="shared" si="892"/>
        <v>0.0817787982905907</v>
      </c>
      <c r="J552">
        <f t="shared" ref="J552:J560" si="944">D552/G552</f>
        <v>0.223914958482842</v>
      </c>
      <c r="K552">
        <f t="shared" ref="K552:K560" si="945">E552/H552</f>
        <v>0.194263682680479</v>
      </c>
      <c r="L552">
        <f t="shared" ref="L552:L560" si="946">AVERAGE(I552:K552)</f>
        <v>0.16665247981797</v>
      </c>
      <c r="M552" s="2">
        <v>1238.5</v>
      </c>
      <c r="N552">
        <f t="shared" ref="N552:N560" si="947">C552/$M552</f>
        <v>0.0710345579329834</v>
      </c>
      <c r="O552">
        <f t="shared" ref="O552:O560" si="948">D552/$M552</f>
        <v>17.5785224061365</v>
      </c>
      <c r="P552">
        <f t="shared" ref="P552:P560" si="949">E552/$M552</f>
        <v>11.1820750908357</v>
      </c>
      <c r="Q552">
        <v>1.86188110077612</v>
      </c>
      <c r="R552">
        <v>211.870055386791</v>
      </c>
      <c r="S552">
        <v>160.820245361298</v>
      </c>
      <c r="T552">
        <f t="shared" ref="T552:T560" si="950">N552/Q552</f>
        <v>0.0381520376910066</v>
      </c>
      <c r="U552">
        <f t="shared" ref="U552:U560" si="951">O552/R552</f>
        <v>0.0829684137007705</v>
      </c>
      <c r="V552">
        <f t="shared" ref="V552:V560" si="952">P552/S552</f>
        <v>0.0695315136829576</v>
      </c>
      <c r="W552">
        <f t="shared" ref="W552:W560" si="953">AVERAGE(T552:V552)</f>
        <v>0.0635506550249116</v>
      </c>
      <c r="X552">
        <v>140.74894</v>
      </c>
      <c r="Y552">
        <f t="shared" ref="Y552:Y560" si="954">C552/$X552</f>
        <v>0.625058348574419</v>
      </c>
      <c r="Z552">
        <f t="shared" ref="Z552:Z560" si="955">D552/$X552</f>
        <v>154.679672898425</v>
      </c>
      <c r="AA552">
        <f t="shared" ref="AA552:AA560" si="956">E552/$X552</f>
        <v>98.3950571848001</v>
      </c>
      <c r="AB552">
        <v>4.16631478580653</v>
      </c>
      <c r="AC552">
        <v>592.635349194472</v>
      </c>
      <c r="AD552">
        <v>501.680671453495</v>
      </c>
      <c r="AE552">
        <f t="shared" ref="AE552:AE560" si="957">Y552/AB552</f>
        <v>0.15002667362145</v>
      </c>
      <c r="AF552">
        <f t="shared" ref="AF552:AF560" si="958">Z552/AC552</f>
        <v>0.261003116180413</v>
      </c>
      <c r="AG552">
        <f t="shared" ref="AG552:AG560" si="959">AA552/AD552</f>
        <v>0.196130851323661</v>
      </c>
      <c r="AH552">
        <f t="shared" ref="AH552:AH560" si="960">AVERAGE(AE552:AG552)</f>
        <v>0.202386880375175</v>
      </c>
    </row>
    <row r="553" spans="1:34">
      <c r="A553" s="1" t="s">
        <v>301</v>
      </c>
      <c r="B553" s="1">
        <v>2012</v>
      </c>
      <c r="C553" s="1">
        <v>104.8015</v>
      </c>
      <c r="D553">
        <v>22175</v>
      </c>
      <c r="E553">
        <v>9773</v>
      </c>
      <c r="F553">
        <v>1134.46881754386</v>
      </c>
      <c r="G553">
        <v>90106.7894736842</v>
      </c>
      <c r="H553">
        <v>140930.631578947</v>
      </c>
      <c r="I553">
        <f t="shared" si="892"/>
        <v>0.0923793570870433</v>
      </c>
      <c r="J553">
        <f t="shared" si="944"/>
        <v>0.246096882704674</v>
      </c>
      <c r="K553">
        <f t="shared" si="945"/>
        <v>0.0693461732946631</v>
      </c>
      <c r="L553">
        <f t="shared" si="946"/>
        <v>0.135940804362127</v>
      </c>
      <c r="M553" s="2">
        <v>1229.2</v>
      </c>
      <c r="N553">
        <f t="shared" si="947"/>
        <v>0.0852599251545721</v>
      </c>
      <c r="O553">
        <f t="shared" si="948"/>
        <v>18.0401887406443</v>
      </c>
      <c r="P553">
        <f t="shared" si="949"/>
        <v>7.95069964204361</v>
      </c>
      <c r="Q553">
        <v>1.9581467365227</v>
      </c>
      <c r="R553">
        <v>195.230062904204</v>
      </c>
      <c r="S553">
        <v>317.051546791206</v>
      </c>
      <c r="T553">
        <f t="shared" si="950"/>
        <v>0.0435411318081186</v>
      </c>
      <c r="U553">
        <f t="shared" si="951"/>
        <v>0.0924047683654966</v>
      </c>
      <c r="V553">
        <f t="shared" si="952"/>
        <v>0.025076993701846</v>
      </c>
      <c r="W553">
        <f t="shared" si="953"/>
        <v>0.0536742979584871</v>
      </c>
      <c r="X553">
        <v>157.47181</v>
      </c>
      <c r="Y553">
        <f t="shared" si="954"/>
        <v>0.665525467701171</v>
      </c>
      <c r="Z553">
        <f t="shared" si="955"/>
        <v>140.8188551335</v>
      </c>
      <c r="AA553">
        <f t="shared" si="956"/>
        <v>62.0619017460967</v>
      </c>
      <c r="AB553">
        <v>4.02494890271734</v>
      </c>
      <c r="AC553">
        <v>496.862341390914</v>
      </c>
      <c r="AD553">
        <v>1027.71691301842</v>
      </c>
      <c r="AE553">
        <f t="shared" si="957"/>
        <v>0.165350041400988</v>
      </c>
      <c r="AF553">
        <f t="shared" si="958"/>
        <v>0.283416237059327</v>
      </c>
      <c r="AG553">
        <f t="shared" si="959"/>
        <v>0.0603881292211293</v>
      </c>
      <c r="AH553">
        <f t="shared" si="960"/>
        <v>0.169718135893815</v>
      </c>
    </row>
    <row r="554" spans="1:34">
      <c r="A554" s="1" t="s">
        <v>301</v>
      </c>
      <c r="B554" s="1">
        <v>2013</v>
      </c>
      <c r="C554" s="1">
        <v>127.6473</v>
      </c>
      <c r="D554">
        <v>20604</v>
      </c>
      <c r="E554">
        <v>9411</v>
      </c>
      <c r="F554">
        <v>1211.69344912281</v>
      </c>
      <c r="G554">
        <v>85260.0350877193</v>
      </c>
      <c r="H554">
        <v>108169.385964912</v>
      </c>
      <c r="I554">
        <f t="shared" si="892"/>
        <v>0.10534619964514</v>
      </c>
      <c r="J554">
        <f t="shared" si="944"/>
        <v>0.241660702799403</v>
      </c>
      <c r="K554">
        <f t="shared" si="945"/>
        <v>0.0870024352643799</v>
      </c>
      <c r="L554">
        <f t="shared" si="946"/>
        <v>0.144669779236308</v>
      </c>
      <c r="M554" s="2">
        <v>1130.8</v>
      </c>
      <c r="N554">
        <f t="shared" si="947"/>
        <v>0.112882295719844</v>
      </c>
      <c r="O554">
        <f t="shared" si="948"/>
        <v>18.2207286876548</v>
      </c>
      <c r="P554">
        <f t="shared" si="949"/>
        <v>8.32242660063672</v>
      </c>
      <c r="Q554">
        <v>2.07405146424946</v>
      </c>
      <c r="R554">
        <v>186.233604680522</v>
      </c>
      <c r="S554">
        <v>273.216385782665</v>
      </c>
      <c r="T554">
        <f t="shared" si="950"/>
        <v>0.0544259858858871</v>
      </c>
      <c r="U554">
        <f t="shared" si="951"/>
        <v>0.0978380283134824</v>
      </c>
      <c r="V554">
        <f t="shared" si="952"/>
        <v>0.0304609351184996</v>
      </c>
      <c r="W554">
        <f t="shared" si="953"/>
        <v>0.0609083164392897</v>
      </c>
      <c r="X554">
        <v>179.06548</v>
      </c>
      <c r="Y554">
        <f t="shared" si="954"/>
        <v>0.712852639157475</v>
      </c>
      <c r="Z554">
        <f t="shared" si="955"/>
        <v>115.064053663498</v>
      </c>
      <c r="AA554">
        <f t="shared" si="956"/>
        <v>52.5561934103659</v>
      </c>
      <c r="AB554">
        <v>4.01137838193116</v>
      </c>
      <c r="AC554">
        <v>455.678771077918</v>
      </c>
      <c r="AD554">
        <v>822.501376806412</v>
      </c>
      <c r="AE554">
        <f t="shared" si="957"/>
        <v>0.177707653401246</v>
      </c>
      <c r="AF554">
        <f t="shared" si="958"/>
        <v>0.252511332470704</v>
      </c>
      <c r="AG554">
        <f t="shared" si="959"/>
        <v>0.0638980005291052</v>
      </c>
      <c r="AH554">
        <f t="shared" si="960"/>
        <v>0.164705662133685</v>
      </c>
    </row>
    <row r="555" spans="1:34">
      <c r="A555" s="1" t="s">
        <v>301</v>
      </c>
      <c r="B555" s="1">
        <v>2014</v>
      </c>
      <c r="C555" s="1">
        <v>123.8909</v>
      </c>
      <c r="D555">
        <v>19088</v>
      </c>
      <c r="E555">
        <v>8264</v>
      </c>
      <c r="F555">
        <v>1217.28489298246</v>
      </c>
      <c r="G555">
        <v>81558.9649122807</v>
      </c>
      <c r="H555">
        <v>71303.1052631579</v>
      </c>
      <c r="I555">
        <f t="shared" si="892"/>
        <v>0.101776421209382</v>
      </c>
      <c r="J555">
        <f t="shared" si="944"/>
        <v>0.234039262520432</v>
      </c>
      <c r="K555">
        <f t="shared" si="945"/>
        <v>0.115899580663424</v>
      </c>
      <c r="L555">
        <f t="shared" si="946"/>
        <v>0.150571754797746</v>
      </c>
      <c r="M555" s="2">
        <v>1236.9</v>
      </c>
      <c r="N555">
        <f t="shared" si="947"/>
        <v>0.100162422184493</v>
      </c>
      <c r="O555">
        <f t="shared" si="948"/>
        <v>15.4321287088689</v>
      </c>
      <c r="P555">
        <f t="shared" si="949"/>
        <v>6.68121917697469</v>
      </c>
      <c r="Q555">
        <v>2.04139047146826</v>
      </c>
      <c r="R555">
        <v>177.27208249297</v>
      </c>
      <c r="S555">
        <v>138.902953934055</v>
      </c>
      <c r="T555">
        <f t="shared" si="950"/>
        <v>0.04906578314361</v>
      </c>
      <c r="U555">
        <f t="shared" si="951"/>
        <v>0.0870533503744502</v>
      </c>
      <c r="V555">
        <f t="shared" si="952"/>
        <v>0.0480999070771862</v>
      </c>
      <c r="W555">
        <f t="shared" si="953"/>
        <v>0.0614063468650821</v>
      </c>
      <c r="X555">
        <v>199.20815</v>
      </c>
      <c r="Y555">
        <f t="shared" si="954"/>
        <v>0.621916824186159</v>
      </c>
      <c r="Z555">
        <f t="shared" si="955"/>
        <v>95.8193728519641</v>
      </c>
      <c r="AA555">
        <f t="shared" si="956"/>
        <v>41.4842465029669</v>
      </c>
      <c r="AB555">
        <v>3.74912398912536</v>
      </c>
      <c r="AC555">
        <v>424.352999349216</v>
      </c>
      <c r="AD555">
        <v>358.090523000227</v>
      </c>
      <c r="AE555">
        <f t="shared" si="957"/>
        <v>0.165883237254911</v>
      </c>
      <c r="AF555">
        <f t="shared" si="958"/>
        <v>0.225801097197173</v>
      </c>
      <c r="AG555">
        <f t="shared" si="959"/>
        <v>0.115848490363261</v>
      </c>
      <c r="AH555">
        <f t="shared" si="960"/>
        <v>0.169177608271782</v>
      </c>
    </row>
    <row r="556" spans="1:34">
      <c r="A556" s="1" t="s">
        <v>301</v>
      </c>
      <c r="B556" s="1">
        <v>2015</v>
      </c>
      <c r="C556" s="1">
        <v>111.6354</v>
      </c>
      <c r="D556">
        <v>18870</v>
      </c>
      <c r="E556">
        <v>8513</v>
      </c>
      <c r="F556">
        <v>1207.20128596491</v>
      </c>
      <c r="G556">
        <v>69593.4210526316</v>
      </c>
      <c r="H556">
        <v>93071.2456140351</v>
      </c>
      <c r="I556">
        <f t="shared" si="892"/>
        <v>0.0924745535793314</v>
      </c>
      <c r="J556">
        <f t="shared" si="944"/>
        <v>0.271146319789756</v>
      </c>
      <c r="K556">
        <f t="shared" si="945"/>
        <v>0.0914675627669503</v>
      </c>
      <c r="L556">
        <f t="shared" si="946"/>
        <v>0.151696145378679</v>
      </c>
      <c r="M556" s="2">
        <v>1244.35</v>
      </c>
      <c r="N556">
        <f t="shared" si="947"/>
        <v>0.0897138264957608</v>
      </c>
      <c r="O556">
        <f t="shared" si="948"/>
        <v>15.1645437376944</v>
      </c>
      <c r="P556">
        <f t="shared" si="949"/>
        <v>6.8413227789609</v>
      </c>
      <c r="Q556">
        <v>2.04756505260844</v>
      </c>
      <c r="R556">
        <v>151.355038626027</v>
      </c>
      <c r="S556">
        <v>230.704973155184</v>
      </c>
      <c r="T556">
        <f t="shared" si="950"/>
        <v>0.0438148846023097</v>
      </c>
      <c r="U556">
        <f t="shared" si="951"/>
        <v>0.100191865928979</v>
      </c>
      <c r="V556">
        <f t="shared" si="952"/>
        <v>0.029653989185396</v>
      </c>
      <c r="W556">
        <f t="shared" si="953"/>
        <v>0.057886913238895</v>
      </c>
      <c r="X556">
        <v>208.96975</v>
      </c>
      <c r="Y556">
        <f t="shared" si="954"/>
        <v>0.534217990881455</v>
      </c>
      <c r="Z556">
        <f t="shared" si="955"/>
        <v>90.3001510984245</v>
      </c>
      <c r="AA556">
        <f t="shared" si="956"/>
        <v>40.7379536990402</v>
      </c>
      <c r="AB556">
        <v>3.59418405508056</v>
      </c>
      <c r="AC556">
        <v>361.637788425244</v>
      </c>
      <c r="AD556">
        <v>570.876932663049</v>
      </c>
      <c r="AE556">
        <f t="shared" si="957"/>
        <v>0.148634010583379</v>
      </c>
      <c r="AF556">
        <f t="shared" si="958"/>
        <v>0.249697774924566</v>
      </c>
      <c r="AG556">
        <f t="shared" si="959"/>
        <v>0.0713603079196144</v>
      </c>
      <c r="AH556">
        <f t="shared" si="960"/>
        <v>0.15656403114252</v>
      </c>
    </row>
    <row r="557" spans="1:34">
      <c r="A557" s="1" t="s">
        <v>301</v>
      </c>
      <c r="B557" s="1">
        <v>2016</v>
      </c>
      <c r="C557" s="1">
        <v>101.6864</v>
      </c>
      <c r="D557">
        <v>5846</v>
      </c>
      <c r="E557">
        <v>2884</v>
      </c>
      <c r="F557">
        <v>1255.50161403509</v>
      </c>
      <c r="G557">
        <v>39089.0350877193</v>
      </c>
      <c r="H557">
        <v>43726.3333333333</v>
      </c>
      <c r="I557">
        <f t="shared" si="892"/>
        <v>0.0809926477698324</v>
      </c>
      <c r="J557">
        <f t="shared" si="944"/>
        <v>0.149556006866914</v>
      </c>
      <c r="K557">
        <f t="shared" si="945"/>
        <v>0.0659556788815283</v>
      </c>
      <c r="L557">
        <f t="shared" si="946"/>
        <v>0.098834777839425</v>
      </c>
      <c r="M557" s="2">
        <v>1259</v>
      </c>
      <c r="N557">
        <f t="shared" si="947"/>
        <v>0.0807675933280381</v>
      </c>
      <c r="O557">
        <f t="shared" si="948"/>
        <v>4.64336775218427</v>
      </c>
      <c r="P557">
        <f t="shared" si="949"/>
        <v>2.29070691024623</v>
      </c>
      <c r="Q557">
        <v>2.11113558376918</v>
      </c>
      <c r="R557">
        <v>87.6040161472796</v>
      </c>
      <c r="S557">
        <v>90.5528392530271</v>
      </c>
      <c r="T557">
        <f t="shared" si="950"/>
        <v>0.0382578901843136</v>
      </c>
      <c r="U557">
        <f t="shared" si="951"/>
        <v>0.0530040511427908</v>
      </c>
      <c r="V557">
        <f t="shared" si="952"/>
        <v>0.0252969087346386</v>
      </c>
      <c r="W557">
        <f t="shared" si="953"/>
        <v>0.038852950020581</v>
      </c>
      <c r="X557">
        <v>226.38615</v>
      </c>
      <c r="Y557">
        <f t="shared" si="954"/>
        <v>0.44917235440419</v>
      </c>
      <c r="Z557">
        <f t="shared" si="955"/>
        <v>25.8231344982898</v>
      </c>
      <c r="AA557">
        <f t="shared" si="956"/>
        <v>12.7392952263202</v>
      </c>
      <c r="AB557">
        <v>3.55191905456205</v>
      </c>
      <c r="AC557">
        <v>196.988219727374</v>
      </c>
      <c r="AD557">
        <v>221.459599460646</v>
      </c>
      <c r="AE557">
        <f t="shared" si="957"/>
        <v>0.126459062693807</v>
      </c>
      <c r="AF557">
        <f t="shared" si="958"/>
        <v>0.131089739955152</v>
      </c>
      <c r="AG557">
        <f t="shared" si="959"/>
        <v>0.0575242403460772</v>
      </c>
      <c r="AH557">
        <f t="shared" si="960"/>
        <v>0.105024347665012</v>
      </c>
    </row>
    <row r="558" spans="1:34">
      <c r="A558" s="1" t="s">
        <v>301</v>
      </c>
      <c r="B558" s="1">
        <v>2017</v>
      </c>
      <c r="C558" s="1">
        <v>620.475</v>
      </c>
      <c r="D558">
        <v>2584</v>
      </c>
      <c r="E558">
        <v>1315</v>
      </c>
      <c r="F558">
        <v>2167.51248070176</v>
      </c>
      <c r="G558">
        <v>24510.3859649123</v>
      </c>
      <c r="H558">
        <v>26620.8245614035</v>
      </c>
      <c r="I558">
        <f t="shared" si="892"/>
        <v>0.286261327454555</v>
      </c>
      <c r="J558">
        <f t="shared" si="944"/>
        <v>0.105424696440893</v>
      </c>
      <c r="K558">
        <f t="shared" si="945"/>
        <v>0.0493974180614438</v>
      </c>
      <c r="L558">
        <f t="shared" si="946"/>
        <v>0.147027813985631</v>
      </c>
      <c r="M558" s="2">
        <v>1258</v>
      </c>
      <c r="N558">
        <f t="shared" si="947"/>
        <v>0.493223370429253</v>
      </c>
      <c r="O558">
        <f t="shared" si="948"/>
        <v>2.05405405405405</v>
      </c>
      <c r="P558">
        <f t="shared" si="949"/>
        <v>1.04531001589825</v>
      </c>
      <c r="Q558">
        <v>3.85032885480357</v>
      </c>
      <c r="R558">
        <v>53.7290690195421</v>
      </c>
      <c r="S558">
        <v>53.7571146545848</v>
      </c>
      <c r="T558">
        <f t="shared" si="950"/>
        <v>0.12809902453239</v>
      </c>
      <c r="U558">
        <f t="shared" si="951"/>
        <v>0.0382298463669073</v>
      </c>
      <c r="V558">
        <f t="shared" si="952"/>
        <v>0.0194450543451759</v>
      </c>
      <c r="W558">
        <f t="shared" si="953"/>
        <v>0.0619246417481578</v>
      </c>
      <c r="X558">
        <v>245.97</v>
      </c>
      <c r="Y558">
        <f t="shared" si="954"/>
        <v>2.52256372728382</v>
      </c>
      <c r="Z558">
        <f t="shared" si="955"/>
        <v>10.5053461804285</v>
      </c>
      <c r="AA558">
        <f t="shared" si="956"/>
        <v>5.34618042850754</v>
      </c>
      <c r="AB558">
        <v>6.88033091006649</v>
      </c>
      <c r="AC558">
        <v>109.787945817379</v>
      </c>
      <c r="AD558">
        <v>122.596740234823</v>
      </c>
      <c r="AE558">
        <f t="shared" si="957"/>
        <v>0.366634070403954</v>
      </c>
      <c r="AF558">
        <f t="shared" si="958"/>
        <v>0.0956876103493462</v>
      </c>
      <c r="AG558">
        <f t="shared" si="959"/>
        <v>0.043607851385505</v>
      </c>
      <c r="AH558">
        <f t="shared" si="960"/>
        <v>0.168643177379602</v>
      </c>
    </row>
    <row r="559" spans="1:34">
      <c r="A559" s="1" t="s">
        <v>301</v>
      </c>
      <c r="B559" s="1">
        <v>2018</v>
      </c>
      <c r="C559" s="1">
        <v>674.3338</v>
      </c>
      <c r="D559">
        <v>1928</v>
      </c>
      <c r="E559">
        <v>1739</v>
      </c>
      <c r="F559">
        <v>2333.65008421053</v>
      </c>
      <c r="G559">
        <v>18784.3333333333</v>
      </c>
      <c r="H559">
        <v>23460.8070175439</v>
      </c>
      <c r="I559">
        <f t="shared" si="892"/>
        <v>0.288960973439224</v>
      </c>
      <c r="J559">
        <f t="shared" si="944"/>
        <v>0.102638723759161</v>
      </c>
      <c r="K559">
        <f t="shared" si="945"/>
        <v>0.0741236223758026</v>
      </c>
      <c r="L559">
        <f t="shared" si="946"/>
        <v>0.155241106524729</v>
      </c>
      <c r="M559" s="2">
        <v>1259</v>
      </c>
      <c r="N559">
        <f t="shared" si="947"/>
        <v>0.535610643367752</v>
      </c>
      <c r="O559">
        <f t="shared" si="948"/>
        <v>1.53137410643368</v>
      </c>
      <c r="P559">
        <f t="shared" si="949"/>
        <v>1.38125496425735</v>
      </c>
      <c r="Q559">
        <v>4.13949989191831</v>
      </c>
      <c r="R559">
        <v>40.8039000418815</v>
      </c>
      <c r="S559">
        <v>45.646221660073</v>
      </c>
      <c r="T559">
        <f t="shared" si="950"/>
        <v>0.129390181749598</v>
      </c>
      <c r="U559">
        <f t="shared" si="951"/>
        <v>0.0375300916055049</v>
      </c>
      <c r="V559">
        <f t="shared" si="952"/>
        <v>0.0302600065026968</v>
      </c>
      <c r="W559">
        <f t="shared" si="953"/>
        <v>0.0657267599526</v>
      </c>
      <c r="X559">
        <v>268.721</v>
      </c>
      <c r="Y559">
        <f t="shared" si="954"/>
        <v>2.50941980716059</v>
      </c>
      <c r="Z559">
        <f t="shared" si="955"/>
        <v>7.17472769154625</v>
      </c>
      <c r="AA559">
        <f t="shared" si="956"/>
        <v>6.47139598319447</v>
      </c>
      <c r="AB559">
        <v>6.99408128608981</v>
      </c>
      <c r="AC559">
        <v>80.5912957990599</v>
      </c>
      <c r="AD559">
        <v>97.1179593190069</v>
      </c>
      <c r="AE559">
        <f t="shared" si="957"/>
        <v>0.358791913407047</v>
      </c>
      <c r="AF559">
        <f t="shared" si="958"/>
        <v>0.0890260867555121</v>
      </c>
      <c r="AG559">
        <f t="shared" si="959"/>
        <v>0.0666343900610353</v>
      </c>
      <c r="AH559">
        <f t="shared" si="960"/>
        <v>0.171484130074532</v>
      </c>
    </row>
    <row r="560" spans="1:34">
      <c r="A560" s="1" t="s">
        <v>301</v>
      </c>
      <c r="B560" s="1">
        <v>2019</v>
      </c>
      <c r="C560" s="1">
        <v>736.9271</v>
      </c>
      <c r="D560">
        <v>1483</v>
      </c>
      <c r="E560">
        <v>583</v>
      </c>
      <c r="F560" s="4">
        <v>2428.92643508772</v>
      </c>
      <c r="G560">
        <v>16248.1052631579</v>
      </c>
      <c r="H560">
        <v>21476.7894736842</v>
      </c>
      <c r="I560">
        <f t="shared" si="892"/>
        <v>0.303396220385483</v>
      </c>
      <c r="J560">
        <f t="shared" si="944"/>
        <v>0.0912721807239063</v>
      </c>
      <c r="K560">
        <f t="shared" si="945"/>
        <v>0.0271455843395195</v>
      </c>
      <c r="L560">
        <f t="shared" si="946"/>
        <v>0.140604661816303</v>
      </c>
      <c r="M560" s="2">
        <v>1257</v>
      </c>
      <c r="N560">
        <f t="shared" si="947"/>
        <v>0.586258631662689</v>
      </c>
      <c r="O560">
        <f t="shared" si="948"/>
        <v>1.17979315831344</v>
      </c>
      <c r="P560">
        <f t="shared" si="949"/>
        <v>0.463802704852824</v>
      </c>
      <c r="Q560">
        <v>4.25522437737024</v>
      </c>
      <c r="R560">
        <v>33.0439687820845</v>
      </c>
      <c r="S560">
        <v>40.9597406280486</v>
      </c>
      <c r="T560">
        <f t="shared" si="950"/>
        <v>0.137773846845886</v>
      </c>
      <c r="U560">
        <f t="shared" si="951"/>
        <v>0.035703736621162</v>
      </c>
      <c r="V560">
        <f t="shared" si="952"/>
        <v>0.0113233799272454</v>
      </c>
      <c r="W560">
        <f t="shared" si="953"/>
        <v>0.0616003211314312</v>
      </c>
      <c r="X560">
        <v>319.8</v>
      </c>
      <c r="Y560">
        <f t="shared" si="954"/>
        <v>2.30433739837398</v>
      </c>
      <c r="Z560">
        <f t="shared" si="955"/>
        <v>4.63727329580988</v>
      </c>
      <c r="AA560">
        <f t="shared" si="956"/>
        <v>1.82301438398999</v>
      </c>
      <c r="AB560">
        <v>7.43170449759887</v>
      </c>
      <c r="AC560">
        <v>70.4923095860377</v>
      </c>
      <c r="AD560">
        <v>89.7284566406211</v>
      </c>
      <c r="AE560">
        <f t="shared" si="957"/>
        <v>0.310068490898488</v>
      </c>
      <c r="AF560">
        <f t="shared" si="958"/>
        <v>0.0657841021672012</v>
      </c>
      <c r="AG560">
        <f t="shared" si="959"/>
        <v>0.020317014827208</v>
      </c>
      <c r="AH560">
        <f t="shared" si="960"/>
        <v>0.132056535964299</v>
      </c>
    </row>
    <row r="561" spans="1:24">
      <c r="A561" s="1" t="s">
        <v>301</v>
      </c>
      <c r="B561" s="1">
        <v>2020</v>
      </c>
      <c r="C561" s="1"/>
      <c r="M561" s="2">
        <v>1255</v>
      </c>
      <c r="X561" s="7">
        <v>326.71891464</v>
      </c>
    </row>
    <row r="562" spans="1:34">
      <c r="A562" s="1" t="s">
        <v>305</v>
      </c>
      <c r="B562" s="1">
        <v>2011</v>
      </c>
      <c r="C562" s="1">
        <v>226.8242</v>
      </c>
      <c r="D562">
        <v>34191</v>
      </c>
      <c r="E562">
        <v>23888</v>
      </c>
      <c r="F562">
        <v>1075.78372192982</v>
      </c>
      <c r="G562">
        <v>97228.8771929825</v>
      </c>
      <c r="H562">
        <v>71289.701754386</v>
      </c>
      <c r="I562">
        <f t="shared" si="892"/>
        <v>0.210845540210541</v>
      </c>
      <c r="J562">
        <f t="shared" ref="J562:J570" si="961">D562/G562</f>
        <v>0.351654785976154</v>
      </c>
      <c r="K562">
        <f t="shared" ref="K562:K570" si="962">E562/H562</f>
        <v>0.335083461034824</v>
      </c>
      <c r="L562">
        <f t="shared" ref="L562:L570" si="963">AVERAGE(I562:K562)</f>
        <v>0.299194595740506</v>
      </c>
      <c r="M562" s="2">
        <v>892.1</v>
      </c>
      <c r="N562">
        <f t="shared" ref="N562:N570" si="964">C562/$M562</f>
        <v>0.254258715390651</v>
      </c>
      <c r="O562">
        <f t="shared" ref="O562:O570" si="965">D562/$M562</f>
        <v>38.3264208048425</v>
      </c>
      <c r="P562">
        <f t="shared" ref="P562:P570" si="966">E562/$M562</f>
        <v>26.7772671225199</v>
      </c>
      <c r="Q562">
        <v>1.86188110077612</v>
      </c>
      <c r="R562">
        <v>211.870055386791</v>
      </c>
      <c r="S562">
        <v>160.820245361298</v>
      </c>
      <c r="T562">
        <f t="shared" ref="T562:T570" si="967">N562/Q562</f>
        <v>0.136560124749461</v>
      </c>
      <c r="U562">
        <f t="shared" ref="U562:U570" si="968">O562/R562</f>
        <v>0.180895883256714</v>
      </c>
      <c r="V562">
        <f t="shared" ref="V562:V570" si="969">P562/S562</f>
        <v>0.166504329491366</v>
      </c>
      <c r="W562">
        <f t="shared" ref="W562:W570" si="970">AVERAGE(T562:V562)</f>
        <v>0.16132011249918</v>
      </c>
      <c r="X562">
        <v>124.47731</v>
      </c>
      <c r="Y562">
        <f t="shared" ref="Y562:Y570" si="971">C562/$X562</f>
        <v>1.82221322102799</v>
      </c>
      <c r="Z562">
        <f t="shared" ref="Z562:Z570" si="972">D562/$X562</f>
        <v>274.676565552389</v>
      </c>
      <c r="AA562">
        <f t="shared" ref="AA562:AA570" si="973">E562/$X562</f>
        <v>191.906460703561</v>
      </c>
      <c r="AB562">
        <v>4.16631478580653</v>
      </c>
      <c r="AC562">
        <v>592.635349194472</v>
      </c>
      <c r="AD562">
        <v>501.680671453495</v>
      </c>
      <c r="AE562">
        <f t="shared" ref="AE562:AE570" si="974">Y562/AB562</f>
        <v>0.437368109398686</v>
      </c>
      <c r="AF562">
        <f t="shared" ref="AF562:AF570" si="975">Z562/AC562</f>
        <v>0.463483263233854</v>
      </c>
      <c r="AG562">
        <f t="shared" ref="AG562:AG570" si="976">AA562/AD562</f>
        <v>0.382527116597017</v>
      </c>
      <c r="AH562">
        <f t="shared" ref="AH562:AH570" si="977">AVERAGE(AE562:AG562)</f>
        <v>0.427792829743186</v>
      </c>
    </row>
    <row r="563" spans="1:34">
      <c r="A563" s="1" t="s">
        <v>305</v>
      </c>
      <c r="B563" s="1">
        <v>2012</v>
      </c>
      <c r="C563" s="1">
        <v>295.1122</v>
      </c>
      <c r="D563">
        <v>31829</v>
      </c>
      <c r="E563">
        <v>19237</v>
      </c>
      <c r="F563">
        <v>1134.46881754386</v>
      </c>
      <c r="G563">
        <v>90106.7894736842</v>
      </c>
      <c r="H563">
        <v>140930.631578947</v>
      </c>
      <c r="I563">
        <f t="shared" si="892"/>
        <v>0.260132491467612</v>
      </c>
      <c r="J563">
        <f t="shared" si="961"/>
        <v>0.353236422981153</v>
      </c>
      <c r="K563">
        <f t="shared" si="962"/>
        <v>0.136499778539797</v>
      </c>
      <c r="L563">
        <f t="shared" si="963"/>
        <v>0.249956230996187</v>
      </c>
      <c r="M563" s="2">
        <v>899.2</v>
      </c>
      <c r="N563">
        <f t="shared" si="964"/>
        <v>0.328194172597865</v>
      </c>
      <c r="O563">
        <f t="shared" si="965"/>
        <v>35.3970195729537</v>
      </c>
      <c r="P563">
        <f t="shared" si="966"/>
        <v>21.3934608540925</v>
      </c>
      <c r="Q563">
        <v>1.9581467365227</v>
      </c>
      <c r="R563">
        <v>195.230062904204</v>
      </c>
      <c r="S563">
        <v>317.051546791206</v>
      </c>
      <c r="T563">
        <f t="shared" si="967"/>
        <v>0.167604483605083</v>
      </c>
      <c r="U563">
        <f t="shared" si="968"/>
        <v>0.181309266853653</v>
      </c>
      <c r="V563">
        <f t="shared" si="969"/>
        <v>0.0674762860191349</v>
      </c>
      <c r="W563">
        <f t="shared" si="970"/>
        <v>0.138796678825957</v>
      </c>
      <c r="X563">
        <v>137.35463</v>
      </c>
      <c r="Y563">
        <f t="shared" si="971"/>
        <v>2.14854206225156</v>
      </c>
      <c r="Z563">
        <f t="shared" si="972"/>
        <v>231.728628295966</v>
      </c>
      <c r="AA563">
        <f t="shared" si="973"/>
        <v>140.05352422412</v>
      </c>
      <c r="AB563">
        <v>4.02494890271734</v>
      </c>
      <c r="AC563">
        <v>496.862341390914</v>
      </c>
      <c r="AD563">
        <v>1027.71691301842</v>
      </c>
      <c r="AE563">
        <f t="shared" si="974"/>
        <v>0.533806046780129</v>
      </c>
      <c r="AF563">
        <f t="shared" si="975"/>
        <v>0.466383963910942</v>
      </c>
      <c r="AG563">
        <f t="shared" si="976"/>
        <v>0.136276364094058</v>
      </c>
      <c r="AH563">
        <f t="shared" si="977"/>
        <v>0.378822124928376</v>
      </c>
    </row>
    <row r="564" spans="1:34">
      <c r="A564" s="1" t="s">
        <v>305</v>
      </c>
      <c r="B564" s="1">
        <v>2013</v>
      </c>
      <c r="C564" s="1">
        <v>329.3469</v>
      </c>
      <c r="D564">
        <v>31846</v>
      </c>
      <c r="E564">
        <v>21829</v>
      </c>
      <c r="F564">
        <v>1211.69344912281</v>
      </c>
      <c r="G564">
        <v>85260.0350877193</v>
      </c>
      <c r="H564">
        <v>108169.385964912</v>
      </c>
      <c r="I564">
        <f t="shared" si="892"/>
        <v>0.271807114446667</v>
      </c>
      <c r="J564">
        <f t="shared" si="961"/>
        <v>0.373516149356911</v>
      </c>
      <c r="K564">
        <f t="shared" si="962"/>
        <v>0.201803863498688</v>
      </c>
      <c r="L564">
        <f t="shared" si="963"/>
        <v>0.282375709100755</v>
      </c>
      <c r="M564" s="2">
        <v>896</v>
      </c>
      <c r="N564">
        <f t="shared" si="964"/>
        <v>0.367574665178571</v>
      </c>
      <c r="O564">
        <f t="shared" si="965"/>
        <v>35.5424107142857</v>
      </c>
      <c r="P564">
        <f t="shared" si="966"/>
        <v>24.3627232142857</v>
      </c>
      <c r="Q564">
        <v>2.07405146424946</v>
      </c>
      <c r="R564">
        <v>186.233604680522</v>
      </c>
      <c r="S564">
        <v>273.216385782665</v>
      </c>
      <c r="T564">
        <f t="shared" si="967"/>
        <v>0.177225431246272</v>
      </c>
      <c r="U564">
        <f t="shared" si="968"/>
        <v>0.190848535500656</v>
      </c>
      <c r="V564">
        <f t="shared" si="969"/>
        <v>0.0891700662260625</v>
      </c>
      <c r="W564">
        <f t="shared" si="970"/>
        <v>0.152414677657664</v>
      </c>
      <c r="X564">
        <v>154.2021</v>
      </c>
      <c r="Y564">
        <f t="shared" si="971"/>
        <v>2.13581332549946</v>
      </c>
      <c r="Z564">
        <f t="shared" si="972"/>
        <v>206.521182266649</v>
      </c>
      <c r="AA564">
        <f t="shared" si="973"/>
        <v>141.560977444535</v>
      </c>
      <c r="AB564">
        <v>4.01137838193116</v>
      </c>
      <c r="AC564">
        <v>455.678771077918</v>
      </c>
      <c r="AD564">
        <v>822.501376806412</v>
      </c>
      <c r="AE564">
        <f t="shared" si="974"/>
        <v>0.532438758487608</v>
      </c>
      <c r="AF564">
        <f t="shared" si="975"/>
        <v>0.453216597688145</v>
      </c>
      <c r="AG564">
        <f t="shared" si="976"/>
        <v>0.172110322774394</v>
      </c>
      <c r="AH564">
        <f t="shared" si="977"/>
        <v>0.385921892983382</v>
      </c>
    </row>
    <row r="565" spans="1:34">
      <c r="A565" s="1" t="s">
        <v>305</v>
      </c>
      <c r="B565" s="1">
        <v>2014</v>
      </c>
      <c r="C565" s="1">
        <v>341.6141</v>
      </c>
      <c r="D565">
        <v>29081</v>
      </c>
      <c r="E565">
        <v>28498</v>
      </c>
      <c r="F565">
        <v>1217.28489298246</v>
      </c>
      <c r="G565">
        <v>81558.9649122807</v>
      </c>
      <c r="H565">
        <v>71303.1052631579</v>
      </c>
      <c r="I565">
        <f t="shared" si="892"/>
        <v>0.280636112359051</v>
      </c>
      <c r="J565">
        <f t="shared" si="961"/>
        <v>0.356564113231176</v>
      </c>
      <c r="K565">
        <f t="shared" si="962"/>
        <v>0.399674037965424</v>
      </c>
      <c r="L565">
        <f t="shared" si="963"/>
        <v>0.345624754518551</v>
      </c>
      <c r="M565" s="2">
        <v>920.6</v>
      </c>
      <c r="N565">
        <f t="shared" si="964"/>
        <v>0.371077666739083</v>
      </c>
      <c r="O565">
        <f t="shared" si="965"/>
        <v>31.5891809689333</v>
      </c>
      <c r="P565">
        <f t="shared" si="966"/>
        <v>30.9558983271779</v>
      </c>
      <c r="Q565">
        <v>2.04139047146826</v>
      </c>
      <c r="R565">
        <v>177.27208249297</v>
      </c>
      <c r="S565">
        <v>138.902953934055</v>
      </c>
      <c r="T565">
        <f t="shared" si="967"/>
        <v>0.181776917216718</v>
      </c>
      <c r="U565">
        <f t="shared" si="968"/>
        <v>0.178196027962756</v>
      </c>
      <c r="V565">
        <f t="shared" si="969"/>
        <v>0.222859899306926</v>
      </c>
      <c r="W565">
        <f t="shared" si="970"/>
        <v>0.1942776148288</v>
      </c>
      <c r="X565">
        <v>169.12964</v>
      </c>
      <c r="Y565">
        <f t="shared" si="971"/>
        <v>2.01983578987101</v>
      </c>
      <c r="Z565">
        <f t="shared" si="972"/>
        <v>171.94502394731</v>
      </c>
      <c r="AA565">
        <f t="shared" si="973"/>
        <v>168.497964046988</v>
      </c>
      <c r="AB565">
        <v>3.74912398912536</v>
      </c>
      <c r="AC565">
        <v>424.352999349216</v>
      </c>
      <c r="AD565">
        <v>358.090523000227</v>
      </c>
      <c r="AE565">
        <f t="shared" si="974"/>
        <v>0.538748730564717</v>
      </c>
      <c r="AF565">
        <f t="shared" si="975"/>
        <v>0.405193374881299</v>
      </c>
      <c r="AG565">
        <f t="shared" si="976"/>
        <v>0.470545723006697</v>
      </c>
      <c r="AH565">
        <f t="shared" si="977"/>
        <v>0.471495942817571</v>
      </c>
    </row>
    <row r="566" spans="1:34">
      <c r="A566" s="1" t="s">
        <v>305</v>
      </c>
      <c r="B566" s="1">
        <v>2015</v>
      </c>
      <c r="C566" s="1">
        <v>315.4773</v>
      </c>
      <c r="D566">
        <v>24785</v>
      </c>
      <c r="E566">
        <v>23191</v>
      </c>
      <c r="F566">
        <v>1207.20128596491</v>
      </c>
      <c r="G566">
        <v>69593.4210526316</v>
      </c>
      <c r="H566">
        <v>93071.2456140351</v>
      </c>
      <c r="I566">
        <f t="shared" si="892"/>
        <v>0.261329492991585</v>
      </c>
      <c r="J566">
        <f t="shared" si="961"/>
        <v>0.356139986008962</v>
      </c>
      <c r="K566">
        <f t="shared" si="962"/>
        <v>0.249174703174949</v>
      </c>
      <c r="L566">
        <f t="shared" si="963"/>
        <v>0.288881394058499</v>
      </c>
      <c r="M566" s="2">
        <v>930.88</v>
      </c>
      <c r="N566">
        <f t="shared" si="964"/>
        <v>0.338902221553799</v>
      </c>
      <c r="O566">
        <f t="shared" si="965"/>
        <v>26.6253437607425</v>
      </c>
      <c r="P566">
        <f t="shared" si="966"/>
        <v>24.9129855620488</v>
      </c>
      <c r="Q566">
        <v>2.04756505260844</v>
      </c>
      <c r="R566">
        <v>151.355038626027</v>
      </c>
      <c r="S566">
        <v>230.704973155184</v>
      </c>
      <c r="T566">
        <f t="shared" si="967"/>
        <v>0.165514751837586</v>
      </c>
      <c r="U566">
        <f t="shared" si="968"/>
        <v>0.175913164189593</v>
      </c>
      <c r="V566">
        <f t="shared" si="969"/>
        <v>0.107986339528498</v>
      </c>
      <c r="W566">
        <f t="shared" si="970"/>
        <v>0.149804751851892</v>
      </c>
      <c r="X566">
        <v>180.7096</v>
      </c>
      <c r="Y566">
        <f t="shared" si="971"/>
        <v>1.74576945552422</v>
      </c>
      <c r="Z566">
        <f t="shared" si="972"/>
        <v>137.153753868084</v>
      </c>
      <c r="AA566">
        <f t="shared" si="973"/>
        <v>128.332971795632</v>
      </c>
      <c r="AB566">
        <v>3.59418405508056</v>
      </c>
      <c r="AC566">
        <v>361.637788425244</v>
      </c>
      <c r="AD566">
        <v>570.876932663049</v>
      </c>
      <c r="AE566">
        <f t="shared" si="974"/>
        <v>0.485720661148805</v>
      </c>
      <c r="AF566">
        <f t="shared" si="975"/>
        <v>0.379257252029225</v>
      </c>
      <c r="AG566">
        <f t="shared" si="976"/>
        <v>0.224799715057639</v>
      </c>
      <c r="AH566">
        <f t="shared" si="977"/>
        <v>0.363259209411889</v>
      </c>
    </row>
    <row r="567" spans="1:34">
      <c r="A567" s="1" t="s">
        <v>305</v>
      </c>
      <c r="B567" s="1">
        <v>2016</v>
      </c>
      <c r="C567" s="1">
        <v>273.7017</v>
      </c>
      <c r="D567">
        <v>8518</v>
      </c>
      <c r="E567">
        <v>7286</v>
      </c>
      <c r="F567">
        <v>1255.50161403509</v>
      </c>
      <c r="G567">
        <v>39089.0350877193</v>
      </c>
      <c r="H567">
        <v>43726.3333333333</v>
      </c>
      <c r="I567">
        <f t="shared" si="892"/>
        <v>0.218001870280631</v>
      </c>
      <c r="J567">
        <f t="shared" si="961"/>
        <v>0.217912772236123</v>
      </c>
      <c r="K567">
        <f t="shared" si="962"/>
        <v>0.166627280281143</v>
      </c>
      <c r="L567">
        <f t="shared" si="963"/>
        <v>0.200847307599299</v>
      </c>
      <c r="M567" s="2">
        <v>949</v>
      </c>
      <c r="N567">
        <f t="shared" si="964"/>
        <v>0.288410642781876</v>
      </c>
      <c r="O567">
        <f t="shared" si="965"/>
        <v>8.97576396206533</v>
      </c>
      <c r="P567">
        <f t="shared" si="966"/>
        <v>7.67755532139094</v>
      </c>
      <c r="Q567">
        <v>2.11113558376918</v>
      </c>
      <c r="R567">
        <v>87.6040161472796</v>
      </c>
      <c r="S567">
        <v>90.5528392530271</v>
      </c>
      <c r="T567">
        <f t="shared" si="967"/>
        <v>0.136613983961633</v>
      </c>
      <c r="U567">
        <f t="shared" si="968"/>
        <v>0.102458361577571</v>
      </c>
      <c r="V567">
        <f t="shared" si="969"/>
        <v>0.0847853627199689</v>
      </c>
      <c r="W567">
        <f t="shared" si="970"/>
        <v>0.107952569419724</v>
      </c>
      <c r="X567">
        <v>197.29881</v>
      </c>
      <c r="Y567">
        <f t="shared" si="971"/>
        <v>1.38724455560578</v>
      </c>
      <c r="Z567">
        <f t="shared" si="972"/>
        <v>43.1730936441026</v>
      </c>
      <c r="AA567">
        <f t="shared" si="973"/>
        <v>36.9287579585503</v>
      </c>
      <c r="AB567">
        <v>3.55191905456205</v>
      </c>
      <c r="AC567">
        <v>196.988219727374</v>
      </c>
      <c r="AD567">
        <v>221.459599460646</v>
      </c>
      <c r="AE567">
        <f t="shared" si="974"/>
        <v>0.390561984745688</v>
      </c>
      <c r="AF567">
        <f t="shared" si="975"/>
        <v>0.219165865369274</v>
      </c>
      <c r="AG567">
        <f t="shared" si="976"/>
        <v>0.166751669597925</v>
      </c>
      <c r="AH567">
        <f t="shared" si="977"/>
        <v>0.258826506570962</v>
      </c>
    </row>
    <row r="568" spans="1:34">
      <c r="A568" s="1" t="s">
        <v>305</v>
      </c>
      <c r="B568" s="1">
        <v>2017</v>
      </c>
      <c r="C568" s="1">
        <v>790.492</v>
      </c>
      <c r="D568">
        <v>2560</v>
      </c>
      <c r="E568">
        <v>1733</v>
      </c>
      <c r="F568">
        <v>2167.51248070176</v>
      </c>
      <c r="G568">
        <v>24510.3859649123</v>
      </c>
      <c r="H568">
        <v>26620.8245614035</v>
      </c>
      <c r="I568">
        <f t="shared" si="892"/>
        <v>0.364700091481858</v>
      </c>
      <c r="J568">
        <f t="shared" si="961"/>
        <v>0.104445519693764</v>
      </c>
      <c r="K568">
        <f t="shared" si="962"/>
        <v>0.0650994110269826</v>
      </c>
      <c r="L568">
        <f t="shared" si="963"/>
        <v>0.178081674067535</v>
      </c>
      <c r="M568" s="2">
        <v>961</v>
      </c>
      <c r="N568">
        <f t="shared" si="964"/>
        <v>0.82257232049948</v>
      </c>
      <c r="O568">
        <f t="shared" si="965"/>
        <v>2.66389177939646</v>
      </c>
      <c r="P568">
        <f t="shared" si="966"/>
        <v>1.80332986472425</v>
      </c>
      <c r="Q568">
        <v>3.85032885480357</v>
      </c>
      <c r="R568">
        <v>53.7290690195421</v>
      </c>
      <c r="S568">
        <v>53.7571146545848</v>
      </c>
      <c r="T568">
        <f t="shared" si="967"/>
        <v>0.213636899994466</v>
      </c>
      <c r="U568">
        <f t="shared" si="968"/>
        <v>0.0495800844497708</v>
      </c>
      <c r="V568">
        <f t="shared" si="969"/>
        <v>0.0335458827415032</v>
      </c>
      <c r="W568">
        <f t="shared" si="970"/>
        <v>0.0989209557285802</v>
      </c>
      <c r="X568">
        <v>217.504</v>
      </c>
      <c r="Y568">
        <f t="shared" si="971"/>
        <v>3.63437913785494</v>
      </c>
      <c r="Z568">
        <f t="shared" si="972"/>
        <v>11.7698984846256</v>
      </c>
      <c r="AA568">
        <f t="shared" si="973"/>
        <v>7.96766956010004</v>
      </c>
      <c r="AB568">
        <v>6.88033091006649</v>
      </c>
      <c r="AC568">
        <v>109.787945817379</v>
      </c>
      <c r="AD568">
        <v>122.596740234823</v>
      </c>
      <c r="AE568">
        <f t="shared" si="974"/>
        <v>0.528227375305095</v>
      </c>
      <c r="AF568">
        <f t="shared" si="975"/>
        <v>0.107205744647082</v>
      </c>
      <c r="AG568">
        <f t="shared" si="976"/>
        <v>0.0649908761426989</v>
      </c>
      <c r="AH568">
        <f t="shared" si="977"/>
        <v>0.233474665364958</v>
      </c>
    </row>
    <row r="569" spans="1:34">
      <c r="A569" s="1" t="s">
        <v>305</v>
      </c>
      <c r="B569" s="1">
        <v>2018</v>
      </c>
      <c r="C569" s="1">
        <v>841.448</v>
      </c>
      <c r="D569">
        <v>2031</v>
      </c>
      <c r="E569">
        <v>2125</v>
      </c>
      <c r="F569">
        <v>2333.65008421053</v>
      </c>
      <c r="G569">
        <v>18784.3333333333</v>
      </c>
      <c r="H569">
        <v>23460.8070175439</v>
      </c>
      <c r="I569">
        <f t="shared" si="892"/>
        <v>0.360571623695101</v>
      </c>
      <c r="J569">
        <f t="shared" si="961"/>
        <v>0.108122016574095</v>
      </c>
      <c r="K569">
        <f t="shared" si="962"/>
        <v>0.0905765943350089</v>
      </c>
      <c r="L569">
        <f t="shared" si="963"/>
        <v>0.186423411534735</v>
      </c>
      <c r="M569" s="2">
        <v>964</v>
      </c>
      <c r="N569">
        <f t="shared" si="964"/>
        <v>0.872871369294606</v>
      </c>
      <c r="O569">
        <f t="shared" si="965"/>
        <v>2.10684647302905</v>
      </c>
      <c r="P569">
        <f t="shared" si="966"/>
        <v>2.20435684647303</v>
      </c>
      <c r="Q569">
        <v>4.13949989191831</v>
      </c>
      <c r="R569">
        <v>40.8039000418815</v>
      </c>
      <c r="S569">
        <v>45.646221660073</v>
      </c>
      <c r="T569">
        <f t="shared" si="967"/>
        <v>0.210863967166358</v>
      </c>
      <c r="U569">
        <f t="shared" si="968"/>
        <v>0.0516334583426231</v>
      </c>
      <c r="V569">
        <f t="shared" si="969"/>
        <v>0.0482922083428691</v>
      </c>
      <c r="W569">
        <f t="shared" si="970"/>
        <v>0.103596544617283</v>
      </c>
      <c r="X569">
        <v>237.033</v>
      </c>
      <c r="Y569">
        <f t="shared" si="971"/>
        <v>3.54991920956154</v>
      </c>
      <c r="Z569">
        <f t="shared" si="972"/>
        <v>8.56842718102543</v>
      </c>
      <c r="AA569">
        <f t="shared" si="973"/>
        <v>8.96499643509554</v>
      </c>
      <c r="AB569">
        <v>6.99408128608981</v>
      </c>
      <c r="AC569">
        <v>80.5912957990599</v>
      </c>
      <c r="AD569">
        <v>97.1179593190069</v>
      </c>
      <c r="AE569">
        <f t="shared" si="974"/>
        <v>0.507560473542365</v>
      </c>
      <c r="AF569">
        <f t="shared" si="975"/>
        <v>0.106319511258254</v>
      </c>
      <c r="AG569">
        <f t="shared" si="976"/>
        <v>0.0923103872647065</v>
      </c>
      <c r="AH569">
        <f t="shared" si="977"/>
        <v>0.235396790688442</v>
      </c>
    </row>
    <row r="570" spans="1:34">
      <c r="A570" s="1" t="s">
        <v>305</v>
      </c>
      <c r="B570" s="1">
        <v>2019</v>
      </c>
      <c r="C570" s="1">
        <v>903.4744</v>
      </c>
      <c r="D570">
        <v>2057</v>
      </c>
      <c r="E570">
        <v>4367</v>
      </c>
      <c r="F570" s="4">
        <v>2428.92643508772</v>
      </c>
      <c r="G570">
        <v>16248.1052631579</v>
      </c>
      <c r="H570">
        <v>21476.7894736842</v>
      </c>
      <c r="I570">
        <f t="shared" si="892"/>
        <v>0.371964497132813</v>
      </c>
      <c r="J570">
        <f t="shared" si="961"/>
        <v>0.126599376769437</v>
      </c>
      <c r="K570">
        <f t="shared" si="962"/>
        <v>0.203335792128099</v>
      </c>
      <c r="L570">
        <f t="shared" si="963"/>
        <v>0.23396655534345</v>
      </c>
      <c r="M570" s="2">
        <v>964</v>
      </c>
      <c r="N570">
        <f t="shared" si="964"/>
        <v>0.937214107883817</v>
      </c>
      <c r="O570">
        <f t="shared" si="965"/>
        <v>2.13381742738589</v>
      </c>
      <c r="P570">
        <f t="shared" si="966"/>
        <v>4.53008298755187</v>
      </c>
      <c r="Q570">
        <v>4.25522437737024</v>
      </c>
      <c r="R570">
        <v>33.0439687820845</v>
      </c>
      <c r="S570">
        <v>40.9597406280486</v>
      </c>
      <c r="T570">
        <f t="shared" si="967"/>
        <v>0.220250220615399</v>
      </c>
      <c r="U570">
        <f t="shared" si="968"/>
        <v>0.0645750951242512</v>
      </c>
      <c r="V570">
        <f t="shared" si="969"/>
        <v>0.110598429533261</v>
      </c>
      <c r="W570">
        <f t="shared" si="970"/>
        <v>0.13180791509097</v>
      </c>
      <c r="X570">
        <v>274.2</v>
      </c>
      <c r="Y570">
        <f t="shared" si="971"/>
        <v>3.29494675419402</v>
      </c>
      <c r="Z570">
        <f t="shared" si="972"/>
        <v>7.5018234865062</v>
      </c>
      <c r="AA570">
        <f t="shared" si="973"/>
        <v>15.9263311451495</v>
      </c>
      <c r="AB570">
        <v>7.43170449759887</v>
      </c>
      <c r="AC570">
        <v>70.4923095860377</v>
      </c>
      <c r="AD570">
        <v>89.7284566406211</v>
      </c>
      <c r="AE570">
        <f t="shared" si="974"/>
        <v>0.443363531913654</v>
      </c>
      <c r="AF570">
        <f t="shared" si="975"/>
        <v>0.106420452536741</v>
      </c>
      <c r="AG570">
        <f t="shared" si="976"/>
        <v>0.177494762992942</v>
      </c>
      <c r="AH570">
        <f t="shared" si="977"/>
        <v>0.242426249147779</v>
      </c>
    </row>
    <row r="571" spans="1:24">
      <c r="A571" s="1" t="s">
        <v>305</v>
      </c>
      <c r="B571" s="1">
        <v>2020</v>
      </c>
      <c r="C571" s="1"/>
      <c r="M571" s="2">
        <v>964</v>
      </c>
      <c r="X571" s="7">
        <v>285.92749181</v>
      </c>
    </row>
  </sheetData>
  <autoFilter ref="A1:E571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5"/>
  <sheetViews>
    <sheetView workbookViewId="0">
      <selection activeCell="F1" sqref="F$1:G$1048576"/>
    </sheetView>
  </sheetViews>
  <sheetFormatPr defaultColWidth="9" defaultRowHeight="13.8" outlineLevelRow="4" outlineLevelCol="2"/>
  <cols>
    <col min="1" max="1" width="19.1296296296296" customWidth="1"/>
    <col min="2" max="2" width="4.92592592592593" customWidth="1"/>
    <col min="3" max="3" width="2.06481481481481" customWidth="1"/>
  </cols>
  <sheetData>
    <row r="2" spans="1:3">
      <c r="A2" s="1" t="s">
        <v>377</v>
      </c>
      <c r="B2" s="1" t="s">
        <v>378</v>
      </c>
      <c r="C2" s="1">
        <v>1</v>
      </c>
    </row>
    <row r="3" spans="1:3">
      <c r="A3" s="1"/>
      <c r="B3" s="1" t="s">
        <v>379</v>
      </c>
      <c r="C3" s="1">
        <v>2</v>
      </c>
    </row>
    <row r="4" spans="1:3">
      <c r="A4" s="1"/>
      <c r="B4" s="1" t="s">
        <v>380</v>
      </c>
      <c r="C4" s="1">
        <v>3</v>
      </c>
    </row>
    <row r="5" spans="1:3">
      <c r="A5" s="1"/>
      <c r="B5" s="1" t="s">
        <v>381</v>
      </c>
      <c r="C5" s="1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数据库</vt:lpstr>
      <vt:lpstr>环境规制</vt:lpstr>
      <vt:lpstr>中央财政</vt:lpstr>
      <vt:lpstr>财政分权</vt:lpstr>
      <vt:lpstr>嵌套数据</vt:lpstr>
      <vt:lpstr>环境分权</vt:lpstr>
      <vt:lpstr>综合排放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彭丽颖</dc:creator>
  <cp:lastModifiedBy>胡颖</cp:lastModifiedBy>
  <dcterms:created xsi:type="dcterms:W3CDTF">2021-12-01T12:44:00Z</dcterms:created>
  <dcterms:modified xsi:type="dcterms:W3CDTF">2022-07-29T08:59:10Z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959ECED8DE154C009090CD07894915F3</vt:lpwstr>
  </property>
  <property fmtid="{D5CDD505-2E9C-101B-9397-08002B2CF9AE}" pid="3" name="KSOProductBuildVer">
    <vt:lpwstr>2052-11.1.0.11875</vt:lpwstr>
  </property>
</Properties>
</file>