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饱和磁滞回线" sheetId="1" r:id="rId1"/>
    <sheet name="动态磁滞回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Y3" i="2"/>
  <c r="X4" i="2"/>
  <c r="Y4" i="2"/>
  <c r="Y2" i="2"/>
  <c r="X2" i="2"/>
  <c r="P3" i="2"/>
  <c r="Q3" i="2"/>
  <c r="P4" i="2"/>
  <c r="Q4" i="2"/>
  <c r="Q2" i="2"/>
  <c r="R3" i="2"/>
  <c r="R4" i="2"/>
  <c r="R2" i="2"/>
  <c r="P2" i="2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H11" i="2"/>
  <c r="H10" i="2"/>
  <c r="H9" i="2"/>
  <c r="H8" i="2"/>
  <c r="H7" i="2"/>
  <c r="H6" i="2"/>
  <c r="H5" i="2"/>
  <c r="H4" i="2"/>
  <c r="H3" i="2"/>
  <c r="H2" i="2"/>
  <c r="C11" i="2"/>
  <c r="C10" i="2"/>
  <c r="C9" i="2"/>
  <c r="C8" i="2"/>
  <c r="C7" i="2"/>
  <c r="C6" i="2"/>
  <c r="C5" i="2"/>
  <c r="C4" i="2"/>
  <c r="C3" i="2"/>
  <c r="C2" i="2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<sst xmlns="http://schemas.openxmlformats.org/spreadsheetml/2006/main" count="14" uniqueCount="9">
  <si>
    <t>X/mV</t>
    <phoneticPr fontId="1" type="noConversion"/>
  </si>
  <si>
    <t>H</t>
    <phoneticPr fontId="1" type="noConversion"/>
  </si>
  <si>
    <t>B</t>
    <phoneticPr fontId="1" type="noConversion"/>
  </si>
  <si>
    <t>Y/mV</t>
    <phoneticPr fontId="1" type="noConversion"/>
  </si>
  <si>
    <t>X/mV</t>
    <phoneticPr fontId="1" type="noConversion"/>
  </si>
  <si>
    <t>Y/mV</t>
    <phoneticPr fontId="1" type="noConversion"/>
  </si>
  <si>
    <t>H</t>
    <phoneticPr fontId="1" type="noConversion"/>
  </si>
  <si>
    <t>B</t>
    <phoneticPr fontId="1" type="noConversion"/>
  </si>
  <si>
    <t>B/μH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</si>
</sst>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 "/>
    <numFmt numFmtId="177" formatCode="0.0000_ "/>
    <numFmt numFmtId="178" formatCode="0.000_ "/>
    <numFmt numFmtId="179" formatCode="0.0_ "/>
    <numFmt numFmtId="180" formatCode="0.00_);[Red]\(0.00\)"/>
    <numFmt numFmtId="181" formatCode="0_ "/>
    <numFmt numFmtId="183" formatCode="0.000_);[Red]\(0.000\)"/>
    <numFmt numFmtId="184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3" fontId="0" fillId="0" borderId="0" xfId="0" applyNumberFormat="1"/>
    <xf numFmtId="18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8F5C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3" sqref="G3:H15"/>
    </sheetView>
  </sheetViews>
  <sheetFormatPr defaultRowHeight="14" x14ac:dyDescent="0.3"/>
  <cols>
    <col min="3" max="3" width="8.6640625" style="1"/>
    <col min="4" max="4" width="8.6640625" style="2"/>
    <col min="7" max="7" width="8.6640625" style="1"/>
    <col min="8" max="8" width="8.6640625" style="2"/>
  </cols>
  <sheetData>
    <row r="1" spans="1:8" x14ac:dyDescent="0.3">
      <c r="A1" t="s">
        <v>0</v>
      </c>
      <c r="B1" t="s">
        <v>3</v>
      </c>
      <c r="C1" s="1" t="s">
        <v>1</v>
      </c>
      <c r="D1" s="2" t="s">
        <v>2</v>
      </c>
    </row>
    <row r="2" spans="1:8" x14ac:dyDescent="0.3">
      <c r="A2">
        <v>400</v>
      </c>
      <c r="B2">
        <v>14.85</v>
      </c>
      <c r="C2" s="1">
        <f>150/0.13/2*A2/1000</f>
        <v>230.76923076923075</v>
      </c>
      <c r="D2" s="2">
        <f>0.5/150/0.000124*B2/1000</f>
        <v>0.39919354838709675</v>
      </c>
      <c r="E2">
        <v>-400</v>
      </c>
      <c r="F2">
        <v>-14.8</v>
      </c>
      <c r="G2" s="1">
        <f>150/0.13/2*E2/1000</f>
        <v>-230.76923076923075</v>
      </c>
      <c r="H2" s="2">
        <f>0.5/150/0.000124*F2/1000</f>
        <v>-0.39784946236559143</v>
      </c>
    </row>
    <row r="3" spans="1:8" x14ac:dyDescent="0.3">
      <c r="A3">
        <v>300</v>
      </c>
      <c r="B3">
        <v>14.55</v>
      </c>
      <c r="C3" s="1">
        <f t="shared" ref="C3:C20" si="0">150/0.13/2*A3/1000</f>
        <v>173.07692307692307</v>
      </c>
      <c r="D3" s="2">
        <f t="shared" ref="D3:D20" si="1">0.5/150/0.000124*B3/1000</f>
        <v>0.39112903225806456</v>
      </c>
      <c r="E3">
        <v>-300</v>
      </c>
      <c r="F3">
        <v>-14.6</v>
      </c>
      <c r="G3" s="1">
        <f>150/0.13/2*E3/1000</f>
        <v>-173.07692307692307</v>
      </c>
      <c r="H3" s="2">
        <f t="shared" ref="H3:H15" si="2">0.5/150/0.000124*F3/1000</f>
        <v>-0.39247311827956993</v>
      </c>
    </row>
    <row r="4" spans="1:8" x14ac:dyDescent="0.3">
      <c r="A4">
        <v>200</v>
      </c>
      <c r="B4">
        <v>14.05</v>
      </c>
      <c r="C4" s="1">
        <f t="shared" si="0"/>
        <v>115.38461538461537</v>
      </c>
      <c r="D4" s="2">
        <f t="shared" si="1"/>
        <v>0.37768817204301081</v>
      </c>
      <c r="E4">
        <v>-200</v>
      </c>
      <c r="F4">
        <v>-14.05</v>
      </c>
      <c r="G4" s="1">
        <f>150/0.13/2*E4/1000</f>
        <v>-115.38461538461537</v>
      </c>
      <c r="H4" s="2">
        <f t="shared" si="2"/>
        <v>-0.37768817204301081</v>
      </c>
    </row>
    <row r="5" spans="1:8" x14ac:dyDescent="0.3">
      <c r="A5">
        <v>150</v>
      </c>
      <c r="B5">
        <v>13.5</v>
      </c>
      <c r="C5" s="1">
        <f t="shared" si="0"/>
        <v>86.538461538461533</v>
      </c>
      <c r="D5" s="2">
        <f t="shared" si="1"/>
        <v>0.36290322580645162</v>
      </c>
      <c r="E5">
        <v>-100</v>
      </c>
      <c r="F5">
        <v>-12.75</v>
      </c>
      <c r="G5" s="1">
        <f>150/0.13/2*E5/1000</f>
        <v>-57.692307692307686</v>
      </c>
      <c r="H5" s="2">
        <f t="shared" si="2"/>
        <v>-0.342741935483871</v>
      </c>
    </row>
    <row r="6" spans="1:8" x14ac:dyDescent="0.3">
      <c r="A6">
        <v>100</v>
      </c>
      <c r="B6">
        <v>12.5</v>
      </c>
      <c r="C6" s="1">
        <f t="shared" si="0"/>
        <v>57.692307692307686</v>
      </c>
      <c r="D6" s="2">
        <f t="shared" si="1"/>
        <v>0.33602150537634412</v>
      </c>
      <c r="E6">
        <v>-50</v>
      </c>
      <c r="F6">
        <v>-10.7</v>
      </c>
      <c r="G6" s="1">
        <f>150/0.13/2*E6/1000</f>
        <v>-28.846153846153843</v>
      </c>
      <c r="H6" s="2">
        <f t="shared" si="2"/>
        <v>-0.2876344086021505</v>
      </c>
    </row>
    <row r="7" spans="1:8" x14ac:dyDescent="0.3">
      <c r="A7">
        <v>80</v>
      </c>
      <c r="B7">
        <v>11.85</v>
      </c>
      <c r="C7" s="1">
        <f t="shared" si="0"/>
        <v>46.153846153846153</v>
      </c>
      <c r="D7" s="2">
        <f t="shared" si="1"/>
        <v>0.31854838709677419</v>
      </c>
      <c r="E7">
        <v>-20</v>
      </c>
      <c r="F7">
        <v>-7.45</v>
      </c>
      <c r="G7" s="1">
        <f>150/0.13/2*E7/1000</f>
        <v>-11.538461538461538</v>
      </c>
      <c r="H7" s="2">
        <f t="shared" si="2"/>
        <v>-0.20026881720430109</v>
      </c>
    </row>
    <row r="8" spans="1:8" x14ac:dyDescent="0.3">
      <c r="A8">
        <v>60</v>
      </c>
      <c r="B8">
        <v>10.95</v>
      </c>
      <c r="C8" s="1">
        <f t="shared" si="0"/>
        <v>34.61538461538462</v>
      </c>
      <c r="D8" s="2">
        <f t="shared" si="1"/>
        <v>0.29435483870967744</v>
      </c>
      <c r="E8">
        <v>0</v>
      </c>
      <c r="F8">
        <v>-4.2</v>
      </c>
      <c r="G8" s="1">
        <f>150/0.13/2*E8/1000</f>
        <v>0</v>
      </c>
      <c r="H8" s="2">
        <f t="shared" si="2"/>
        <v>-0.11290322580645161</v>
      </c>
    </row>
    <row r="9" spans="1:8" x14ac:dyDescent="0.3">
      <c r="A9">
        <v>40</v>
      </c>
      <c r="B9">
        <v>9.4499999999999993</v>
      </c>
      <c r="C9" s="1">
        <f t="shared" si="0"/>
        <v>23.076923076923077</v>
      </c>
      <c r="D9" s="2">
        <f t="shared" si="1"/>
        <v>0.25403225806451613</v>
      </c>
      <c r="E9">
        <v>23.6</v>
      </c>
      <c r="F9">
        <v>0</v>
      </c>
      <c r="G9" s="1">
        <f>150/0.13/2*E9/1000</f>
        <v>13.615384615384615</v>
      </c>
      <c r="H9" s="2">
        <f t="shared" si="2"/>
        <v>0</v>
      </c>
    </row>
    <row r="10" spans="1:8" x14ac:dyDescent="0.3">
      <c r="A10">
        <v>20</v>
      </c>
      <c r="B10">
        <v>7</v>
      </c>
      <c r="C10" s="1">
        <f t="shared" si="0"/>
        <v>11.538461538461538</v>
      </c>
      <c r="D10" s="2">
        <f t="shared" si="1"/>
        <v>0.18817204301075272</v>
      </c>
      <c r="E10">
        <v>50</v>
      </c>
      <c r="F10">
        <v>4.4000000000000004</v>
      </c>
      <c r="G10" s="1">
        <f>150/0.13/2*E10/1000</f>
        <v>28.846153846153843</v>
      </c>
      <c r="H10" s="2">
        <f t="shared" si="2"/>
        <v>0.11827956989247314</v>
      </c>
    </row>
    <row r="11" spans="1:8" x14ac:dyDescent="0.3">
      <c r="A11">
        <v>0</v>
      </c>
      <c r="B11">
        <v>3.7</v>
      </c>
      <c r="C11" s="1">
        <f t="shared" si="0"/>
        <v>0</v>
      </c>
      <c r="D11" s="2">
        <f t="shared" si="1"/>
        <v>9.9462365591397858E-2</v>
      </c>
      <c r="E11">
        <v>100</v>
      </c>
      <c r="F11">
        <v>10.45</v>
      </c>
      <c r="G11" s="1">
        <f>150/0.13/2*E11/1000</f>
        <v>57.692307692307686</v>
      </c>
      <c r="H11" s="2">
        <f t="shared" si="2"/>
        <v>0.28091397849462363</v>
      </c>
    </row>
    <row r="12" spans="1:8" x14ac:dyDescent="0.3">
      <c r="A12">
        <v>-20.2</v>
      </c>
      <c r="B12">
        <v>0</v>
      </c>
      <c r="C12" s="1">
        <f t="shared" si="0"/>
        <v>-11.653846153846153</v>
      </c>
      <c r="D12" s="2">
        <f t="shared" si="1"/>
        <v>0</v>
      </c>
      <c r="E12">
        <v>150</v>
      </c>
      <c r="F12">
        <v>12.65</v>
      </c>
      <c r="G12" s="1">
        <f>150/0.13/2*E12/1000</f>
        <v>86.538461538461533</v>
      </c>
      <c r="H12" s="2">
        <f t="shared" si="2"/>
        <v>0.34005376344086025</v>
      </c>
    </row>
    <row r="13" spans="1:8" x14ac:dyDescent="0.3">
      <c r="A13">
        <v>-40</v>
      </c>
      <c r="B13">
        <v>-3.75</v>
      </c>
      <c r="C13" s="1">
        <f t="shared" si="0"/>
        <v>-23.076923076923077</v>
      </c>
      <c r="D13" s="2">
        <f t="shared" si="1"/>
        <v>-0.10080645161290323</v>
      </c>
      <c r="E13">
        <v>200</v>
      </c>
      <c r="F13">
        <v>13.6</v>
      </c>
      <c r="G13" s="1">
        <f>150/0.13/2*E13/1000</f>
        <v>115.38461538461537</v>
      </c>
      <c r="H13" s="2">
        <f t="shared" si="2"/>
        <v>0.36559139784946237</v>
      </c>
    </row>
    <row r="14" spans="1:8" x14ac:dyDescent="0.3">
      <c r="A14">
        <v>-60</v>
      </c>
      <c r="B14">
        <v>-6.95</v>
      </c>
      <c r="C14" s="1">
        <f t="shared" si="0"/>
        <v>-34.61538461538462</v>
      </c>
      <c r="D14" s="2">
        <f t="shared" si="1"/>
        <v>-0.18682795698924731</v>
      </c>
      <c r="E14">
        <v>300</v>
      </c>
      <c r="F14">
        <v>14.5</v>
      </c>
      <c r="G14" s="1">
        <f>150/0.13/2*E14/1000</f>
        <v>173.07692307692307</v>
      </c>
      <c r="H14" s="2">
        <f t="shared" si="2"/>
        <v>0.38978494623655918</v>
      </c>
    </row>
    <row r="15" spans="1:8" x14ac:dyDescent="0.3">
      <c r="A15">
        <v>-80</v>
      </c>
      <c r="B15">
        <v>-9.25</v>
      </c>
      <c r="C15" s="1">
        <f t="shared" si="0"/>
        <v>-46.153846153846153</v>
      </c>
      <c r="D15" s="2">
        <f t="shared" si="1"/>
        <v>-0.24865591397849462</v>
      </c>
      <c r="E15">
        <v>400</v>
      </c>
      <c r="F15">
        <v>14.9</v>
      </c>
      <c r="G15" s="1">
        <f>150/0.13/2*E15/1000</f>
        <v>230.76923076923075</v>
      </c>
      <c r="H15" s="2">
        <f t="shared" si="2"/>
        <v>0.40053763440860218</v>
      </c>
    </row>
    <row r="16" spans="1:8" x14ac:dyDescent="0.3">
      <c r="A16">
        <v>-100</v>
      </c>
      <c r="B16">
        <v>-10.9</v>
      </c>
      <c r="C16" s="1">
        <f t="shared" si="0"/>
        <v>-57.692307692307686</v>
      </c>
      <c r="D16" s="2">
        <f t="shared" si="1"/>
        <v>-0.29301075268817212</v>
      </c>
    </row>
    <row r="17" spans="1:4" x14ac:dyDescent="0.3">
      <c r="A17">
        <v>-150</v>
      </c>
      <c r="B17">
        <v>-12.75</v>
      </c>
      <c r="C17" s="1">
        <f t="shared" si="0"/>
        <v>-86.538461538461533</v>
      </c>
      <c r="D17" s="2">
        <f t="shared" si="1"/>
        <v>-0.342741935483871</v>
      </c>
    </row>
    <row r="18" spans="1:4" x14ac:dyDescent="0.3">
      <c r="A18">
        <v>-200</v>
      </c>
      <c r="B18">
        <v>-13.6</v>
      </c>
      <c r="C18" s="1">
        <f t="shared" si="0"/>
        <v>-115.38461538461537</v>
      </c>
      <c r="D18" s="2">
        <f t="shared" si="1"/>
        <v>-0.36559139784946237</v>
      </c>
    </row>
    <row r="19" spans="1:4" x14ac:dyDescent="0.3">
      <c r="A19">
        <v>-300</v>
      </c>
      <c r="B19">
        <v>-14.35</v>
      </c>
      <c r="C19" s="1">
        <f t="shared" si="0"/>
        <v>-173.07692307692307</v>
      </c>
      <c r="D19" s="2">
        <f t="shared" si="1"/>
        <v>-0.385752688172043</v>
      </c>
    </row>
    <row r="20" spans="1:4" x14ac:dyDescent="0.3">
      <c r="A20">
        <v>-400</v>
      </c>
      <c r="B20">
        <v>-14.8</v>
      </c>
      <c r="C20" s="1">
        <f t="shared" si="0"/>
        <v>-230.76923076923075</v>
      </c>
      <c r="D20" s="2">
        <f t="shared" si="1"/>
        <v>-0.39784946236559143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K1" workbookViewId="0">
      <selection activeCell="X7" sqref="X7"/>
    </sheetView>
  </sheetViews>
  <sheetFormatPr defaultRowHeight="14" x14ac:dyDescent="0.3"/>
  <cols>
    <col min="2" max="3" width="8.6640625" style="5"/>
    <col min="4" max="4" width="8.6640625" style="1"/>
    <col min="5" max="5" width="8.6640625" style="4"/>
    <col min="14" max="14" width="8.6640625" style="4"/>
    <col min="15" max="15" width="8.6640625" style="6"/>
    <col min="16" max="17" width="8.6640625" style="7"/>
    <col min="18" max="18" width="8.6640625" style="8"/>
  </cols>
  <sheetData>
    <row r="1" spans="1:25" x14ac:dyDescent="0.3">
      <c r="A1" t="s">
        <v>4</v>
      </c>
      <c r="B1" s="5" t="s">
        <v>5</v>
      </c>
      <c r="C1" s="5" t="s">
        <v>6</v>
      </c>
      <c r="D1" s="1" t="s">
        <v>7</v>
      </c>
      <c r="E1" s="4" t="s">
        <v>8</v>
      </c>
      <c r="F1" t="s">
        <v>4</v>
      </c>
      <c r="G1" s="5" t="s">
        <v>5</v>
      </c>
      <c r="H1" s="5" t="s">
        <v>6</v>
      </c>
      <c r="I1" s="1" t="s">
        <v>7</v>
      </c>
      <c r="J1" s="4" t="s">
        <v>8</v>
      </c>
    </row>
    <row r="2" spans="1:25" x14ac:dyDescent="0.3">
      <c r="A2">
        <v>2</v>
      </c>
      <c r="B2" s="5">
        <v>0.17</v>
      </c>
      <c r="C2" s="5">
        <f>150/0.13/2*A2/1000</f>
        <v>1.1538461538461537</v>
      </c>
      <c r="D2" s="1">
        <f>0.5/150/0.000124*B2</f>
        <v>4.56989247311828</v>
      </c>
      <c r="E2" s="4">
        <f>D2/(0.0000004*PI())/C2/1000</f>
        <v>3151.7242314792898</v>
      </c>
      <c r="F2">
        <v>50</v>
      </c>
      <c r="G2" s="5">
        <v>5.9</v>
      </c>
      <c r="H2" s="5">
        <f>150/0.13/2*F2/1000</f>
        <v>28.846153846153843</v>
      </c>
      <c r="I2" s="1">
        <f>0.5/150/0.000124*G2</f>
        <v>158.60215053763443</v>
      </c>
      <c r="J2" s="4">
        <f>I2/(0.0000004*PI())/H2/1000</f>
        <v>4375.3348154653677</v>
      </c>
      <c r="L2">
        <v>20</v>
      </c>
      <c r="M2">
        <v>33.6</v>
      </c>
      <c r="N2" s="4">
        <v>21.2</v>
      </c>
      <c r="O2" s="6">
        <v>100</v>
      </c>
      <c r="P2" s="7">
        <f>0.5/150/0.00012*M2/1000</f>
        <v>0.93333333333333335</v>
      </c>
      <c r="Q2" s="7">
        <f>0.5/150/0.00012*N2/1000</f>
        <v>0.58888888888888891</v>
      </c>
      <c r="R2" s="8">
        <f>150/0.075/2*O2/1000</f>
        <v>100</v>
      </c>
      <c r="S2">
        <v>50</v>
      </c>
      <c r="T2">
        <v>3.58</v>
      </c>
      <c r="U2">
        <v>-3.92</v>
      </c>
      <c r="V2">
        <v>-20</v>
      </c>
      <c r="W2">
        <v>21.8</v>
      </c>
      <c r="X2" s="3">
        <f>150/0.13/2*(W2-V2)/2/1000</f>
        <v>12.057692307692307</v>
      </c>
      <c r="Y2" s="3">
        <f>0.5/150/0.000124*(T2-U2)/2/1000</f>
        <v>0.10080645161290323</v>
      </c>
    </row>
    <row r="3" spans="1:25" x14ac:dyDescent="0.3">
      <c r="A3">
        <v>4</v>
      </c>
      <c r="B3" s="5">
        <v>0.32</v>
      </c>
      <c r="C3" s="5">
        <f t="shared" ref="C3:C20" si="0">150/0.13/2*A3/1000</f>
        <v>2.3076923076923075</v>
      </c>
      <c r="D3" s="1">
        <f t="shared" ref="D3:D21" si="1">0.5/150/0.000124*B3</f>
        <v>8.6021505376344098</v>
      </c>
      <c r="E3" s="4">
        <f t="shared" ref="E3:E21" si="2">D3/(0.0000004*PI())/C3/1000</f>
        <v>2966.3286884510962</v>
      </c>
      <c r="F3">
        <v>60</v>
      </c>
      <c r="G3" s="5">
        <v>6.84</v>
      </c>
      <c r="H3" s="5">
        <f>150/0.13/2*F3/1000</f>
        <v>34.61538461538462</v>
      </c>
      <c r="I3" s="1">
        <f>0.5/150/0.000124*G3</f>
        <v>183.87096774193549</v>
      </c>
      <c r="J3" s="4">
        <f>I3/(0.0000004*PI())/H3/1000</f>
        <v>4227.0183810428107</v>
      </c>
      <c r="L3">
        <v>40</v>
      </c>
      <c r="M3">
        <v>33.6</v>
      </c>
      <c r="N3" s="4">
        <v>22.4</v>
      </c>
      <c r="O3" s="6">
        <v>117</v>
      </c>
      <c r="P3" s="7">
        <f t="shared" ref="P3:P4" si="3">0.5/150/0.00012*M3/1000</f>
        <v>0.93333333333333335</v>
      </c>
      <c r="Q3" s="7">
        <f t="shared" ref="Q3:Q4" si="4">0.5/150/0.00012*N3/1000</f>
        <v>0.62222222222222212</v>
      </c>
      <c r="R3" s="8">
        <f t="shared" ref="R3:R4" si="5">150/0.075/2*O3/1000</f>
        <v>117</v>
      </c>
      <c r="S3">
        <v>100</v>
      </c>
      <c r="T3">
        <v>3.7</v>
      </c>
      <c r="U3">
        <v>-4.2</v>
      </c>
      <c r="V3">
        <v>-20.2</v>
      </c>
      <c r="W3">
        <v>23.6</v>
      </c>
      <c r="X3" s="3">
        <f t="shared" ref="X3:X4" si="6">150/0.13/2*(W3-V3)/2/1000</f>
        <v>12.634615384615383</v>
      </c>
      <c r="Y3" s="3">
        <f t="shared" ref="Y3:Y4" si="7">0.5/150/0.000124*(T3-U3)/2/1000</f>
        <v>0.10618279569892473</v>
      </c>
    </row>
    <row r="4" spans="1:25" x14ac:dyDescent="0.3">
      <c r="A4">
        <v>6</v>
      </c>
      <c r="B4" s="5">
        <v>0.49</v>
      </c>
      <c r="C4" s="5">
        <f t="shared" si="0"/>
        <v>3.4615384615384612</v>
      </c>
      <c r="D4" s="1">
        <f t="shared" si="1"/>
        <v>13.172043010752688</v>
      </c>
      <c r="E4" s="4">
        <f t="shared" si="2"/>
        <v>3028.1272027938271</v>
      </c>
      <c r="F4">
        <v>80</v>
      </c>
      <c r="G4" s="5">
        <v>9.6999999999999993</v>
      </c>
      <c r="H4" s="5">
        <f>150/0.13/2*F4/1000</f>
        <v>46.153846153846153</v>
      </c>
      <c r="I4" s="1">
        <f>0.5/150/0.000124*G4</f>
        <v>260.75268817204301</v>
      </c>
      <c r="J4" s="4">
        <f>I4/(0.0000004*PI())/H4/1000</f>
        <v>4495.8419184336926</v>
      </c>
      <c r="L4">
        <v>60</v>
      </c>
      <c r="M4">
        <v>33.6</v>
      </c>
      <c r="N4" s="4">
        <v>23.4</v>
      </c>
      <c r="O4" s="6">
        <v>134</v>
      </c>
      <c r="P4" s="7">
        <f t="shared" si="3"/>
        <v>0.93333333333333335</v>
      </c>
      <c r="Q4" s="7">
        <f t="shared" si="4"/>
        <v>0.65</v>
      </c>
      <c r="R4" s="8">
        <f t="shared" si="5"/>
        <v>134</v>
      </c>
      <c r="S4">
        <v>150</v>
      </c>
      <c r="T4">
        <v>3.6</v>
      </c>
      <c r="U4">
        <v>-3.65</v>
      </c>
      <c r="V4">
        <v>-20.2</v>
      </c>
      <c r="W4">
        <v>20.6</v>
      </c>
      <c r="X4" s="3">
        <f t="shared" si="6"/>
        <v>11.769230769230768</v>
      </c>
      <c r="Y4" s="3">
        <f t="shared" si="7"/>
        <v>9.7446236559139796E-2</v>
      </c>
    </row>
    <row r="5" spans="1:25" x14ac:dyDescent="0.3">
      <c r="A5">
        <v>8</v>
      </c>
      <c r="B5" s="5">
        <v>0.7</v>
      </c>
      <c r="C5" s="5">
        <f t="shared" si="0"/>
        <v>4.615384615384615</v>
      </c>
      <c r="D5" s="1">
        <f t="shared" si="1"/>
        <v>18.817204301075268</v>
      </c>
      <c r="E5" s="4">
        <f t="shared" si="2"/>
        <v>3244.4220029933863</v>
      </c>
      <c r="F5">
        <v>100</v>
      </c>
      <c r="G5" s="5">
        <v>10.6</v>
      </c>
      <c r="H5" s="5">
        <f>150/0.13/2*F5/1000</f>
        <v>57.692307692307686</v>
      </c>
      <c r="I5" s="1">
        <f>0.5/150/0.000124*G5</f>
        <v>284.94623655913978</v>
      </c>
      <c r="J5" s="4">
        <f>I5/(0.0000004*PI())/H5/1000</f>
        <v>3930.3855121977022</v>
      </c>
    </row>
    <row r="6" spans="1:25" x14ac:dyDescent="0.3">
      <c r="A6">
        <v>10</v>
      </c>
      <c r="B6" s="5">
        <v>0.86</v>
      </c>
      <c r="C6" s="5">
        <f t="shared" si="0"/>
        <v>5.7692307692307692</v>
      </c>
      <c r="D6" s="1">
        <f t="shared" si="1"/>
        <v>23.118279569892472</v>
      </c>
      <c r="E6" s="4">
        <f t="shared" si="2"/>
        <v>3188.8033400849281</v>
      </c>
      <c r="F6">
        <v>120</v>
      </c>
      <c r="G6" s="5">
        <v>11.7</v>
      </c>
      <c r="H6" s="5">
        <f>150/0.13/2*F6/1000</f>
        <v>69.230769230769241</v>
      </c>
      <c r="I6" s="1">
        <f>0.5/150/0.000124*G6</f>
        <v>314.51612903225805</v>
      </c>
      <c r="J6" s="4">
        <f>I6/(0.0000004*PI())/H6/1000</f>
        <v>3615.2130890497724</v>
      </c>
    </row>
    <row r="7" spans="1:25" x14ac:dyDescent="0.3">
      <c r="A7">
        <v>15</v>
      </c>
      <c r="B7" s="5">
        <v>1.36</v>
      </c>
      <c r="C7" s="5">
        <f t="shared" si="0"/>
        <v>8.6538461538461551</v>
      </c>
      <c r="D7" s="1">
        <f t="shared" si="1"/>
        <v>36.55913978494624</v>
      </c>
      <c r="E7" s="4">
        <f t="shared" si="2"/>
        <v>3361.8391802445753</v>
      </c>
      <c r="F7">
        <v>150</v>
      </c>
      <c r="G7" s="5">
        <v>12.65</v>
      </c>
      <c r="H7" s="5">
        <f>150/0.13/2*F7/1000</f>
        <v>86.538461538461533</v>
      </c>
      <c r="I7" s="1">
        <f>0.5/150/0.000124*G7</f>
        <v>340.05376344086022</v>
      </c>
      <c r="J7" s="4">
        <f>I7/(0.0000004*PI())/H7/1000</f>
        <v>3127.0048257421972</v>
      </c>
    </row>
    <row r="8" spans="1:25" x14ac:dyDescent="0.3">
      <c r="A8">
        <v>20</v>
      </c>
      <c r="B8" s="5">
        <v>1.94</v>
      </c>
      <c r="C8" s="5">
        <f t="shared" si="0"/>
        <v>11.538461538461538</v>
      </c>
      <c r="D8" s="1">
        <f t="shared" si="1"/>
        <v>52.1505376344086</v>
      </c>
      <c r="E8" s="4">
        <f t="shared" si="2"/>
        <v>3596.6735347469539</v>
      </c>
      <c r="F8">
        <v>168</v>
      </c>
      <c r="G8" s="5">
        <v>13.1</v>
      </c>
      <c r="H8" s="5">
        <f>150/0.13/2*F8/1000</f>
        <v>96.92307692307692</v>
      </c>
      <c r="I8" s="1">
        <f>0.5/150/0.000124*G8</f>
        <v>352.15053763440858</v>
      </c>
      <c r="J8" s="4">
        <f>I8/(0.0000004*PI())/H8/1000</f>
        <v>2891.2876353206366</v>
      </c>
    </row>
    <row r="9" spans="1:25" x14ac:dyDescent="0.3">
      <c r="A9">
        <v>25</v>
      </c>
      <c r="B9" s="5">
        <v>2.48</v>
      </c>
      <c r="C9" s="5">
        <f t="shared" si="0"/>
        <v>14.423076923076922</v>
      </c>
      <c r="D9" s="1">
        <f t="shared" si="1"/>
        <v>66.666666666666671</v>
      </c>
      <c r="E9" s="4">
        <f t="shared" si="2"/>
        <v>3678.2475736793594</v>
      </c>
      <c r="F9">
        <v>200</v>
      </c>
      <c r="G9" s="5">
        <v>13.55</v>
      </c>
      <c r="H9" s="5">
        <f>150/0.13/2*F9/1000</f>
        <v>115.38461538461537</v>
      </c>
      <c r="I9" s="1">
        <f>0.5/150/0.000124*G9</f>
        <v>364.24731182795705</v>
      </c>
      <c r="J9" s="4">
        <f>I9/(0.0000004*PI())/H9/1000</f>
        <v>2512.1096080320226</v>
      </c>
    </row>
    <row r="10" spans="1:25" x14ac:dyDescent="0.3">
      <c r="A10">
        <v>30</v>
      </c>
      <c r="B10" s="5">
        <v>3.16</v>
      </c>
      <c r="C10" s="5">
        <f t="shared" si="0"/>
        <v>17.30769230769231</v>
      </c>
      <c r="D10" s="1">
        <f t="shared" si="1"/>
        <v>84.946236559139791</v>
      </c>
      <c r="E10" s="4">
        <f t="shared" si="2"/>
        <v>3905.6661064606096</v>
      </c>
      <c r="F10">
        <v>250</v>
      </c>
      <c r="G10" s="5">
        <v>14.2</v>
      </c>
      <c r="H10" s="5">
        <f>150/0.13/2*F10/1000</f>
        <v>144.23076923076923</v>
      </c>
      <c r="I10" s="1">
        <f>0.5/150/0.000124*G10</f>
        <v>381.72043010752685</v>
      </c>
      <c r="J10" s="4">
        <f>I10/(0.0000004*PI())/H10/1000</f>
        <v>2106.0933688002783</v>
      </c>
    </row>
    <row r="11" spans="1:25" x14ac:dyDescent="0.3">
      <c r="A11">
        <v>40</v>
      </c>
      <c r="B11" s="5">
        <v>4.38</v>
      </c>
      <c r="C11" s="5">
        <f t="shared" si="0"/>
        <v>23.076923076923077</v>
      </c>
      <c r="D11" s="1">
        <f t="shared" si="1"/>
        <v>117.74193548387098</v>
      </c>
      <c r="E11" s="4">
        <f t="shared" si="2"/>
        <v>4060.1623923174379</v>
      </c>
      <c r="F11">
        <v>300</v>
      </c>
      <c r="G11" s="5">
        <v>14.55</v>
      </c>
      <c r="H11" s="5">
        <f>150/0.13/2*F11/1000</f>
        <v>173.07692307692307</v>
      </c>
      <c r="I11" s="1">
        <f>0.5/150/0.000124*G11</f>
        <v>391.12903225806457</v>
      </c>
      <c r="J11" s="4">
        <f>I11/(0.0000004*PI())/H11/1000</f>
        <v>1798.3367673734772</v>
      </c>
    </row>
  </sheetData>
  <sortState ref="A1:B20">
    <sortCondition ref="A1:A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饱和磁滞回线</vt:lpstr>
      <vt:lpstr>动态磁滞回线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2018-06-19T03:24:34Z</dcterms:modified>
</cp:coreProperties>
</file>