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3845021-my.sharepoint.com/personal/ben_craker_us/Documents/_AgGateway/PMC/Projects &amp; Working Groups/WG04 Ag Lab Data/The File/"/>
    </mc:Choice>
  </mc:AlternateContent>
  <xr:revisionPtr revIDLastSave="73" documentId="14_{697DD69E-D59B-4C06-BF8F-9FD48123D69E}" xr6:coauthVersionLast="47" xr6:coauthVersionMax="47" xr10:uidLastSave="{A10A81AA-754C-4105-A887-4ECA0AEABFF8}"/>
  <bookViews>
    <workbookView xWindow="-120" yWindow="-120" windowWidth="29040" windowHeight="15720" xr2:uid="{00000000-000D-0000-FFFF-FFFF00000000}"/>
  </bookViews>
  <sheets>
    <sheet name="Consolidated Methods" sheetId="2" r:id="rId1"/>
    <sheet name="Analyte Code" sheetId="6" r:id="rId2"/>
    <sheet name="Sheet2" sheetId="7" r:id="rId3"/>
    <sheet name="Method Reference" sheetId="4" r:id="rId4"/>
    <sheet name="Header Reconciliation" sheetId="1" r:id="rId5"/>
    <sheet name="PRS" sheetId="5" r:id="rId6"/>
    <sheet name="Sheet1" sheetId="8" r:id="rId7"/>
    <sheet name="Sheet3" sheetId="9" r:id="rId8"/>
    <sheet name="Andres work" sheetId="10" r:id="rId9"/>
  </sheets>
  <definedNames>
    <definedName name="_xlnm._FilterDatabase" localSheetId="5" hidden="1">PRS!$A$14:$Q$62</definedName>
    <definedName name="_xlnm._FilterDatabase" localSheetId="6" hidden="1">Sheet1!$A$1:$Q$608</definedName>
    <definedName name="_xlnm._FilterDatabase" localSheetId="2" hidden="1">Sheet2!$A$1:$A$578</definedName>
    <definedName name="_xlnm._FilterDatabase" localSheetId="0" hidden="1">'Consolidated Methods'!$A$1:$AF$606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B607" i="2"/>
  <c r="B608" i="2"/>
  <c r="G238" i="2"/>
  <c r="G239" i="2"/>
  <c r="G240" i="2"/>
  <c r="G241" i="2"/>
  <c r="G242" i="2"/>
  <c r="G243" i="2"/>
  <c r="G244" i="2"/>
  <c r="G245" i="2"/>
  <c r="G246" i="2"/>
  <c r="G247" i="2"/>
  <c r="H247" i="2" s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H267" i="2" s="1"/>
  <c r="I267" i="2" s="1"/>
  <c r="G268" i="2"/>
  <c r="G269" i="2"/>
  <c r="H269" i="2" s="1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H289" i="2" s="1"/>
  <c r="I289" i="2" s="1"/>
  <c r="G290" i="2"/>
  <c r="H290" i="2" s="1"/>
  <c r="I290" i="2" s="1"/>
  <c r="G291" i="2"/>
  <c r="H291" i="2" s="1"/>
  <c r="I291" i="2" s="1"/>
  <c r="G292" i="2"/>
  <c r="G293" i="2"/>
  <c r="H293" i="2" s="1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H313" i="2" s="1"/>
  <c r="I313" i="2" s="1"/>
  <c r="G314" i="2"/>
  <c r="H314" i="2" s="1"/>
  <c r="I314" i="2" s="1"/>
  <c r="G315" i="2"/>
  <c r="H315" i="2" s="1"/>
  <c r="I315" i="2" s="1"/>
  <c r="G316" i="2"/>
  <c r="G317" i="2"/>
  <c r="G318" i="2"/>
  <c r="G319" i="2"/>
  <c r="G320" i="2"/>
  <c r="G321" i="2"/>
  <c r="G322" i="2"/>
  <c r="G323" i="2"/>
  <c r="G324" i="2"/>
  <c r="G325" i="2"/>
  <c r="G326" i="2"/>
  <c r="H326" i="2" s="1"/>
  <c r="I326" i="2" s="1"/>
  <c r="G327" i="2"/>
  <c r="H327" i="2" s="1"/>
  <c r="G328" i="2"/>
  <c r="G329" i="2"/>
  <c r="G330" i="2"/>
  <c r="G331" i="2"/>
  <c r="H331" i="2" s="1"/>
  <c r="I331" i="2" s="1"/>
  <c r="G332" i="2"/>
  <c r="G333" i="2"/>
  <c r="G334" i="2"/>
  <c r="G335" i="2"/>
  <c r="G336" i="2"/>
  <c r="G337" i="2"/>
  <c r="H337" i="2" s="1"/>
  <c r="I337" i="2" s="1"/>
  <c r="G338" i="2"/>
  <c r="H338" i="2" s="1"/>
  <c r="I338" i="2" s="1"/>
  <c r="G339" i="2"/>
  <c r="H339" i="2" s="1"/>
  <c r="I339" i="2" s="1"/>
  <c r="G340" i="2"/>
  <c r="H340" i="2" s="1"/>
  <c r="G341" i="2"/>
  <c r="G342" i="2"/>
  <c r="H342" i="2" s="1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H355" i="2" s="1"/>
  <c r="I355" i="2" s="1"/>
  <c r="G356" i="2"/>
  <c r="H356" i="2" s="1"/>
  <c r="I356" i="2" s="1"/>
  <c r="G357" i="2"/>
  <c r="H357" i="2" s="1"/>
  <c r="I357" i="2" s="1"/>
  <c r="G358" i="2"/>
  <c r="H358" i="2" s="1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H403" i="2" s="1"/>
  <c r="I403" i="2" s="1"/>
  <c r="G404" i="2"/>
  <c r="G405" i="2"/>
  <c r="G406" i="2"/>
  <c r="G407" i="2"/>
  <c r="H407" i="2" s="1"/>
  <c r="I407" i="2" s="1"/>
  <c r="G408" i="2"/>
  <c r="H408" i="2" s="1"/>
  <c r="I408" i="2" s="1"/>
  <c r="G409" i="2"/>
  <c r="H409" i="2" s="1"/>
  <c r="I409" i="2" s="1"/>
  <c r="G410" i="2"/>
  <c r="G411" i="2"/>
  <c r="G412" i="2"/>
  <c r="H412" i="2" s="1"/>
  <c r="I412" i="2" s="1"/>
  <c r="G413" i="2"/>
  <c r="H413" i="2" s="1"/>
  <c r="G414" i="2"/>
  <c r="G415" i="2"/>
  <c r="H415" i="2" s="1"/>
  <c r="G416" i="2"/>
  <c r="G417" i="2"/>
  <c r="G418" i="2"/>
  <c r="H418" i="2" s="1"/>
  <c r="I418" i="2" s="1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H457" i="2" s="1"/>
  <c r="I457" i="2" s="1"/>
  <c r="G458" i="2"/>
  <c r="G459" i="2"/>
  <c r="G460" i="2"/>
  <c r="H460" i="2" s="1"/>
  <c r="I460" i="2" s="1"/>
  <c r="G461" i="2"/>
  <c r="G462" i="2"/>
  <c r="G463" i="2"/>
  <c r="H463" i="2" s="1"/>
  <c r="I463" i="2" s="1"/>
  <c r="G464" i="2"/>
  <c r="H464" i="2" s="1"/>
  <c r="I464" i="2" s="1"/>
  <c r="G465" i="2"/>
  <c r="H465" i="2" s="1"/>
  <c r="I465" i="2" s="1"/>
  <c r="G466" i="2"/>
  <c r="G467" i="2"/>
  <c r="G468" i="2"/>
  <c r="G469" i="2"/>
  <c r="H469" i="2" s="1"/>
  <c r="I469" i="2" s="1"/>
  <c r="G470" i="2"/>
  <c r="H470" i="2" s="1"/>
  <c r="I470" i="2" s="1"/>
  <c r="G471" i="2"/>
  <c r="H471" i="2" s="1"/>
  <c r="I471" i="2" s="1"/>
  <c r="G472" i="2"/>
  <c r="H472" i="2" s="1"/>
  <c r="I472" i="2" s="1"/>
  <c r="G473" i="2"/>
  <c r="H473" i="2" s="1"/>
  <c r="I473" i="2" s="1"/>
  <c r="G474" i="2"/>
  <c r="H474" i="2" s="1"/>
  <c r="I474" i="2" s="1"/>
  <c r="G475" i="2"/>
  <c r="G476" i="2"/>
  <c r="G477" i="2"/>
  <c r="H477" i="2" s="1"/>
  <c r="G478" i="2"/>
  <c r="G479" i="2"/>
  <c r="G480" i="2"/>
  <c r="H480" i="2" s="1"/>
  <c r="I480" i="2" s="1"/>
  <c r="G481" i="2"/>
  <c r="H481" i="2" s="1"/>
  <c r="I481" i="2" s="1"/>
  <c r="G482" i="2"/>
  <c r="G483" i="2"/>
  <c r="G484" i="2"/>
  <c r="G485" i="2"/>
  <c r="H485" i="2" s="1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H498" i="2" s="1"/>
  <c r="G499" i="2"/>
  <c r="G500" i="2"/>
  <c r="G501" i="2"/>
  <c r="G502" i="2"/>
  <c r="G503" i="2"/>
  <c r="H503" i="2" s="1"/>
  <c r="G504" i="2"/>
  <c r="G505" i="2"/>
  <c r="G506" i="2"/>
  <c r="G507" i="2"/>
  <c r="H507" i="2" s="1"/>
  <c r="I507" i="2" s="1"/>
  <c r="G508" i="2"/>
  <c r="H508" i="2" s="1"/>
  <c r="I508" i="2" s="1"/>
  <c r="G509" i="2"/>
  <c r="H509" i="2" s="1"/>
  <c r="G510" i="2"/>
  <c r="G511" i="2"/>
  <c r="G512" i="2"/>
  <c r="G513" i="2"/>
  <c r="G514" i="2"/>
  <c r="G515" i="2"/>
  <c r="G516" i="2"/>
  <c r="H516" i="2" s="1"/>
  <c r="G517" i="2"/>
  <c r="G518" i="2"/>
  <c r="G519" i="2"/>
  <c r="H519" i="2" s="1"/>
  <c r="I519" i="2" s="1"/>
  <c r="G520" i="2"/>
  <c r="H520" i="2" s="1"/>
  <c r="I520" i="2" s="1"/>
  <c r="G521" i="2"/>
  <c r="H521" i="2" s="1"/>
  <c r="I521" i="2" s="1"/>
  <c r="G522" i="2"/>
  <c r="H522" i="2" s="1"/>
  <c r="G523" i="2"/>
  <c r="G524" i="2"/>
  <c r="G525" i="2"/>
  <c r="G526" i="2"/>
  <c r="G527" i="2"/>
  <c r="G528" i="2"/>
  <c r="G529" i="2"/>
  <c r="G530" i="2"/>
  <c r="G531" i="2"/>
  <c r="H531" i="2" s="1"/>
  <c r="I531" i="2" s="1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H552" i="2" s="1"/>
  <c r="I552" i="2" s="1"/>
  <c r="G553" i="2"/>
  <c r="H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H574" i="2" s="1"/>
  <c r="I574" i="2" s="1"/>
  <c r="G575" i="2"/>
  <c r="H575" i="2" s="1"/>
  <c r="G576" i="2"/>
  <c r="G577" i="2"/>
  <c r="G578" i="2"/>
  <c r="H578" i="2" s="1"/>
  <c r="I578" i="2" s="1"/>
  <c r="G579" i="2"/>
  <c r="H579" i="2" s="1"/>
  <c r="I579" i="2" s="1"/>
  <c r="G580" i="2"/>
  <c r="H580" i="2" s="1"/>
  <c r="I580" i="2" s="1"/>
  <c r="G581" i="2"/>
  <c r="H581" i="2" s="1"/>
  <c r="I581" i="2" s="1"/>
  <c r="G582" i="2"/>
  <c r="H582" i="2" s="1"/>
  <c r="I582" i="2" s="1"/>
  <c r="G583" i="2"/>
  <c r="H583" i="2" s="1"/>
  <c r="I583" i="2" s="1"/>
  <c r="G584" i="2"/>
  <c r="H584" i="2" s="1"/>
  <c r="I584" i="2" s="1"/>
  <c r="G585" i="2"/>
  <c r="H585" i="2" s="1"/>
  <c r="I585" i="2" s="1"/>
  <c r="G586" i="2"/>
  <c r="H586" i="2" s="1"/>
  <c r="I586" i="2" s="1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G16" i="2"/>
  <c r="G17" i="2"/>
  <c r="G18" i="2"/>
  <c r="G19" i="2"/>
  <c r="G20" i="2"/>
  <c r="G21" i="2"/>
  <c r="G22" i="2"/>
  <c r="G23" i="2"/>
  <c r="G24" i="2"/>
  <c r="H24" i="2" s="1"/>
  <c r="I24" i="2" s="1"/>
  <c r="G25" i="2"/>
  <c r="H25" i="2" s="1"/>
  <c r="I25" i="2" s="1"/>
  <c r="G26" i="2"/>
  <c r="H26" i="2" s="1"/>
  <c r="G27" i="2"/>
  <c r="G28" i="2"/>
  <c r="G29" i="2"/>
  <c r="H29" i="2" s="1"/>
  <c r="G30" i="2"/>
  <c r="G31" i="2"/>
  <c r="G32" i="2"/>
  <c r="G33" i="2"/>
  <c r="G34" i="2"/>
  <c r="G35" i="2"/>
  <c r="G36" i="2"/>
  <c r="G37" i="2"/>
  <c r="H37" i="2" s="1"/>
  <c r="I37" i="2" s="1"/>
  <c r="G38" i="2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G50" i="2"/>
  <c r="G51" i="2"/>
  <c r="H51" i="2" s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H71" i="2" s="1"/>
  <c r="G72" i="2"/>
  <c r="G73" i="2"/>
  <c r="G74" i="2"/>
  <c r="G75" i="2"/>
  <c r="G76" i="2"/>
  <c r="G77" i="2"/>
  <c r="G78" i="2"/>
  <c r="G79" i="2"/>
  <c r="G80" i="2"/>
  <c r="G81" i="2"/>
  <c r="G82" i="2"/>
  <c r="H82" i="2" s="1"/>
  <c r="I82" i="2" s="1"/>
  <c r="G83" i="2"/>
  <c r="H83" i="2" s="1"/>
  <c r="G84" i="2"/>
  <c r="G85" i="2"/>
  <c r="G86" i="2"/>
  <c r="G87" i="2"/>
  <c r="H87" i="2" s="1"/>
  <c r="G88" i="2"/>
  <c r="G89" i="2"/>
  <c r="G90" i="2"/>
  <c r="G91" i="2"/>
  <c r="G92" i="2"/>
  <c r="H92" i="2" s="1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H120" i="2" s="1"/>
  <c r="I120" i="2" s="1"/>
  <c r="G121" i="2"/>
  <c r="G122" i="2"/>
  <c r="G123" i="2"/>
  <c r="G124" i="2"/>
  <c r="G125" i="2"/>
  <c r="H125" i="2" s="1"/>
  <c r="I125" i="2" s="1"/>
  <c r="G126" i="2"/>
  <c r="H126" i="2" s="1"/>
  <c r="I126" i="2" s="1"/>
  <c r="G127" i="2"/>
  <c r="H127" i="2" s="1"/>
  <c r="G128" i="2"/>
  <c r="G129" i="2"/>
  <c r="G130" i="2"/>
  <c r="G131" i="2"/>
  <c r="H131" i="2" s="1"/>
  <c r="I131" i="2" s="1"/>
  <c r="G132" i="2"/>
  <c r="H132" i="2" s="1"/>
  <c r="G133" i="2"/>
  <c r="G134" i="2"/>
  <c r="G135" i="2"/>
  <c r="G136" i="2"/>
  <c r="G137" i="2"/>
  <c r="G138" i="2"/>
  <c r="G139" i="2"/>
  <c r="G140" i="2"/>
  <c r="G141" i="2"/>
  <c r="G142" i="2"/>
  <c r="H142" i="2" s="1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H159" i="2" s="1"/>
  <c r="G160" i="2"/>
  <c r="G161" i="2"/>
  <c r="H161" i="2" s="1"/>
  <c r="I161" i="2" s="1"/>
  <c r="G162" i="2"/>
  <c r="G163" i="2"/>
  <c r="G164" i="2"/>
  <c r="G165" i="2"/>
  <c r="H165" i="2" s="1"/>
  <c r="I165" i="2" s="1"/>
  <c r="G166" i="2"/>
  <c r="H166" i="2" s="1"/>
  <c r="I166" i="2" s="1"/>
  <c r="G167" i="2"/>
  <c r="H167" i="2" s="1"/>
  <c r="G168" i="2"/>
  <c r="G169" i="2"/>
  <c r="G170" i="2"/>
  <c r="H170" i="2" s="1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H188" i="2" s="1"/>
  <c r="I188" i="2" s="1"/>
  <c r="G189" i="2"/>
  <c r="H189" i="2" s="1"/>
  <c r="G190" i="2"/>
  <c r="G191" i="2"/>
  <c r="G192" i="2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H215" i="2" s="1"/>
  <c r="G216" i="2"/>
  <c r="G217" i="2"/>
  <c r="G218" i="2"/>
  <c r="G219" i="2"/>
  <c r="G220" i="2"/>
  <c r="H220" i="2" s="1"/>
  <c r="I220" i="2" s="1"/>
  <c r="G221" i="2"/>
  <c r="H221" i="2" s="1"/>
  <c r="I221" i="2" s="1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H2" i="2"/>
  <c r="I2" i="2" s="1"/>
  <c r="G4" i="2"/>
  <c r="H4" i="2" s="1"/>
  <c r="G5" i="2"/>
  <c r="G6" i="2"/>
  <c r="G7" i="2"/>
  <c r="G8" i="2"/>
  <c r="H8" i="2" s="1"/>
  <c r="G9" i="2"/>
  <c r="G10" i="2"/>
  <c r="G11" i="2"/>
  <c r="G12" i="2"/>
  <c r="G13" i="2"/>
  <c r="G14" i="2"/>
  <c r="G15" i="2"/>
  <c r="G3" i="2"/>
  <c r="H3" i="2" s="1"/>
  <c r="I3" i="2" s="1"/>
  <c r="B4" i="2"/>
  <c r="B5" i="2"/>
  <c r="B6" i="2"/>
  <c r="B7" i="2"/>
  <c r="B8" i="2"/>
  <c r="B9" i="2"/>
  <c r="B10" i="2"/>
  <c r="B11" i="2"/>
  <c r="B12" i="2"/>
  <c r="B13" i="2"/>
  <c r="B14" i="2"/>
  <c r="B15" i="2"/>
  <c r="B3" i="2"/>
  <c r="H517" i="2" l="1"/>
  <c r="H518" i="2" s="1"/>
  <c r="I518" i="2" s="1"/>
  <c r="H478" i="2"/>
  <c r="I478" i="2" s="1"/>
  <c r="H458" i="2"/>
  <c r="H459" i="2" s="1"/>
  <c r="I459" i="2" s="1"/>
  <c r="H523" i="2"/>
  <c r="I523" i="2" s="1"/>
  <c r="H499" i="2"/>
  <c r="I499" i="2" s="1"/>
  <c r="H532" i="2"/>
  <c r="I532" i="2" s="1"/>
  <c r="H332" i="2"/>
  <c r="I332" i="2" s="1"/>
  <c r="H316" i="2"/>
  <c r="I316" i="2" s="1"/>
  <c r="H292" i="2"/>
  <c r="I292" i="2" s="1"/>
  <c r="H554" i="2"/>
  <c r="I554" i="2" s="1"/>
  <c r="H466" i="2"/>
  <c r="I466" i="2" s="1"/>
  <c r="H504" i="2"/>
  <c r="I503" i="2"/>
  <c r="H482" i="2"/>
  <c r="I482" i="2" s="1"/>
  <c r="H410" i="2"/>
  <c r="H268" i="2"/>
  <c r="I268" i="2" s="1"/>
  <c r="H419" i="2"/>
  <c r="I522" i="2"/>
  <c r="I458" i="2"/>
  <c r="H416" i="2"/>
  <c r="I415" i="2"/>
  <c r="H328" i="2"/>
  <c r="I327" i="2"/>
  <c r="H248" i="2"/>
  <c r="I247" i="2"/>
  <c r="I498" i="2"/>
  <c r="H27" i="2"/>
  <c r="H28" i="2" s="1"/>
  <c r="I28" i="2" s="1"/>
  <c r="H576" i="2"/>
  <c r="I575" i="2"/>
  <c r="H343" i="2"/>
  <c r="I342" i="2"/>
  <c r="I516" i="2"/>
  <c r="H510" i="2"/>
  <c r="I509" i="2"/>
  <c r="H486" i="2"/>
  <c r="I485" i="2"/>
  <c r="H461" i="2"/>
  <c r="H414" i="2"/>
  <c r="I414" i="2" s="1"/>
  <c r="I413" i="2"/>
  <c r="H317" i="2"/>
  <c r="H294" i="2"/>
  <c r="I293" i="2"/>
  <c r="H270" i="2"/>
  <c r="I269" i="2"/>
  <c r="H404" i="2"/>
  <c r="H341" i="2"/>
  <c r="I341" i="2" s="1"/>
  <c r="I340" i="2"/>
  <c r="H359" i="2"/>
  <c r="I358" i="2"/>
  <c r="H587" i="2"/>
  <c r="I587" i="2" s="1"/>
  <c r="H475" i="2"/>
  <c r="I475" i="2" s="1"/>
  <c r="I477" i="2"/>
  <c r="H50" i="2"/>
  <c r="I50" i="2" s="1"/>
  <c r="H162" i="2"/>
  <c r="H163" i="2" s="1"/>
  <c r="H121" i="2"/>
  <c r="H122" i="2" s="1"/>
  <c r="H222" i="2"/>
  <c r="I222" i="2" s="1"/>
  <c r="H38" i="2"/>
  <c r="I38" i="2" s="1"/>
  <c r="H133" i="2"/>
  <c r="I132" i="2"/>
  <c r="H93" i="2"/>
  <c r="I92" i="2"/>
  <c r="H84" i="2"/>
  <c r="I83" i="2"/>
  <c r="I51" i="2"/>
  <c r="H52" i="2"/>
  <c r="H171" i="2"/>
  <c r="I170" i="2"/>
  <c r="H216" i="2"/>
  <c r="I215" i="2"/>
  <c r="H168" i="2"/>
  <c r="I167" i="2"/>
  <c r="H160" i="2"/>
  <c r="I160" i="2" s="1"/>
  <c r="I159" i="2"/>
  <c r="H128" i="2"/>
  <c r="I127" i="2"/>
  <c r="H88" i="2"/>
  <c r="I87" i="2"/>
  <c r="H72" i="2"/>
  <c r="I71" i="2"/>
  <c r="H199" i="2"/>
  <c r="I198" i="2"/>
  <c r="H143" i="2"/>
  <c r="I142" i="2"/>
  <c r="I189" i="2"/>
  <c r="H190" i="2"/>
  <c r="I190" i="2" s="1"/>
  <c r="I29" i="2"/>
  <c r="H30" i="2"/>
  <c r="I30" i="2" s="1"/>
  <c r="I26" i="2"/>
  <c r="I49" i="2"/>
  <c r="H5" i="2"/>
  <c r="H6" i="2" s="1"/>
  <c r="I7" i="2" s="1"/>
  <c r="H9" i="2"/>
  <c r="H10" i="2" s="1"/>
  <c r="H11" i="2" s="1"/>
  <c r="H12" i="2" s="1"/>
  <c r="H13" i="2" s="1"/>
  <c r="H14" i="2" s="1"/>
  <c r="H15" i="2" s="1"/>
  <c r="H16" i="2" s="1"/>
  <c r="I8" i="2"/>
  <c r="I4" i="2"/>
  <c r="H479" i="2" l="1"/>
  <c r="I479" i="2" s="1"/>
  <c r="I517" i="2"/>
  <c r="H555" i="2"/>
  <c r="I555" i="2" s="1"/>
  <c r="H524" i="2"/>
  <c r="I524" i="2" s="1"/>
  <c r="H467" i="2"/>
  <c r="I467" i="2" s="1"/>
  <c r="H533" i="2"/>
  <c r="I533" i="2" s="1"/>
  <c r="H333" i="2"/>
  <c r="H334" i="2" s="1"/>
  <c r="H500" i="2"/>
  <c r="H501" i="2" s="1"/>
  <c r="I27" i="2"/>
  <c r="I9" i="2"/>
  <c r="H476" i="2"/>
  <c r="I476" i="2" s="1"/>
  <c r="H483" i="2"/>
  <c r="H462" i="2"/>
  <c r="I462" i="2" s="1"/>
  <c r="I461" i="2"/>
  <c r="H411" i="2"/>
  <c r="I411" i="2" s="1"/>
  <c r="I410" i="2"/>
  <c r="H271" i="2"/>
  <c r="I270" i="2"/>
  <c r="H344" i="2"/>
  <c r="I343" i="2"/>
  <c r="H329" i="2"/>
  <c r="I328" i="2"/>
  <c r="H487" i="2"/>
  <c r="I486" i="2"/>
  <c r="H295" i="2"/>
  <c r="I294" i="2"/>
  <c r="H577" i="2"/>
  <c r="I577" i="2" s="1"/>
  <c r="I576" i="2"/>
  <c r="H417" i="2"/>
  <c r="I417" i="2" s="1"/>
  <c r="I416" i="2"/>
  <c r="H360" i="2"/>
  <c r="I359" i="2"/>
  <c r="H318" i="2"/>
  <c r="I317" i="2"/>
  <c r="H511" i="2"/>
  <c r="I510" i="2"/>
  <c r="H588" i="2"/>
  <c r="I419" i="2"/>
  <c r="H420" i="2"/>
  <c r="H405" i="2"/>
  <c r="I404" i="2"/>
  <c r="H249" i="2"/>
  <c r="I248" i="2"/>
  <c r="H505" i="2"/>
  <c r="I504" i="2"/>
  <c r="I121" i="2"/>
  <c r="H191" i="2"/>
  <c r="H192" i="2" s="1"/>
  <c r="I192" i="2" s="1"/>
  <c r="I5" i="2"/>
  <c r="H223" i="2"/>
  <c r="H224" i="2" s="1"/>
  <c r="I162" i="2"/>
  <c r="H17" i="2"/>
  <c r="I16" i="2"/>
  <c r="H73" i="2"/>
  <c r="I72" i="2"/>
  <c r="H169" i="2"/>
  <c r="I169" i="2" s="1"/>
  <c r="I168" i="2"/>
  <c r="H172" i="2"/>
  <c r="I171" i="2"/>
  <c r="H89" i="2"/>
  <c r="I88" i="2"/>
  <c r="H123" i="2"/>
  <c r="I122" i="2"/>
  <c r="H144" i="2"/>
  <c r="I143" i="2"/>
  <c r="H217" i="2"/>
  <c r="I216" i="2"/>
  <c r="H53" i="2"/>
  <c r="I52" i="2"/>
  <c r="H94" i="2"/>
  <c r="I93" i="2"/>
  <c r="H129" i="2"/>
  <c r="I128" i="2"/>
  <c r="H134" i="2"/>
  <c r="I133" i="2"/>
  <c r="H200" i="2"/>
  <c r="I199" i="2"/>
  <c r="H164" i="2"/>
  <c r="I164" i="2" s="1"/>
  <c r="I163" i="2"/>
  <c r="H31" i="2"/>
  <c r="H85" i="2"/>
  <c r="I84" i="2"/>
  <c r="I13" i="2"/>
  <c r="I12" i="2"/>
  <c r="I10" i="2"/>
  <c r="I11" i="2"/>
  <c r="I6" i="2"/>
  <c r="I15" i="2"/>
  <c r="I14" i="2"/>
  <c r="H556" i="2" l="1"/>
  <c r="H557" i="2" s="1"/>
  <c r="H525" i="2"/>
  <c r="H534" i="2"/>
  <c r="H535" i="2" s="1"/>
  <c r="H468" i="2"/>
  <c r="I468" i="2" s="1"/>
  <c r="I500" i="2"/>
  <c r="I333" i="2"/>
  <c r="H250" i="2"/>
  <c r="I249" i="2"/>
  <c r="I588" i="2"/>
  <c r="H589" i="2"/>
  <c r="H526" i="2"/>
  <c r="I525" i="2"/>
  <c r="H502" i="2"/>
  <c r="I502" i="2" s="1"/>
  <c r="I501" i="2"/>
  <c r="H335" i="2"/>
  <c r="I334" i="2"/>
  <c r="H272" i="2"/>
  <c r="I271" i="2"/>
  <c r="H512" i="2"/>
  <c r="I511" i="2"/>
  <c r="H488" i="2"/>
  <c r="I487" i="2"/>
  <c r="H406" i="2"/>
  <c r="I406" i="2" s="1"/>
  <c r="I405" i="2"/>
  <c r="I420" i="2"/>
  <c r="H421" i="2"/>
  <c r="H319" i="2"/>
  <c r="I318" i="2"/>
  <c r="H330" i="2"/>
  <c r="I330" i="2" s="1"/>
  <c r="I329" i="2"/>
  <c r="I191" i="2"/>
  <c r="H506" i="2"/>
  <c r="I506" i="2" s="1"/>
  <c r="I505" i="2"/>
  <c r="H361" i="2"/>
  <c r="I360" i="2"/>
  <c r="H296" i="2"/>
  <c r="I295" i="2"/>
  <c r="H345" i="2"/>
  <c r="I344" i="2"/>
  <c r="I483" i="2"/>
  <c r="H484" i="2"/>
  <c r="I484" i="2" s="1"/>
  <c r="I223" i="2"/>
  <c r="H130" i="2"/>
  <c r="I130" i="2" s="1"/>
  <c r="I129" i="2"/>
  <c r="H54" i="2"/>
  <c r="I53" i="2"/>
  <c r="H74" i="2"/>
  <c r="I73" i="2"/>
  <c r="H135" i="2"/>
  <c r="I134" i="2"/>
  <c r="H218" i="2"/>
  <c r="I217" i="2"/>
  <c r="H173" i="2"/>
  <c r="I172" i="2"/>
  <c r="H124" i="2"/>
  <c r="I124" i="2" s="1"/>
  <c r="I123" i="2"/>
  <c r="H86" i="2"/>
  <c r="I86" i="2" s="1"/>
  <c r="I85" i="2"/>
  <c r="H201" i="2"/>
  <c r="I200" i="2"/>
  <c r="H225" i="2"/>
  <c r="I224" i="2"/>
  <c r="H145" i="2"/>
  <c r="I144" i="2"/>
  <c r="H32" i="2"/>
  <c r="I31" i="2"/>
  <c r="H95" i="2"/>
  <c r="I94" i="2"/>
  <c r="H90" i="2"/>
  <c r="I89" i="2"/>
  <c r="H18" i="2"/>
  <c r="I17" i="2"/>
  <c r="I556" i="2" l="1"/>
  <c r="I534" i="2"/>
  <c r="H320" i="2"/>
  <c r="I319" i="2"/>
  <c r="H489" i="2"/>
  <c r="I488" i="2"/>
  <c r="H558" i="2"/>
  <c r="I557" i="2"/>
  <c r="H513" i="2"/>
  <c r="I512" i="2"/>
  <c r="H527" i="2"/>
  <c r="I526" i="2"/>
  <c r="H362" i="2"/>
  <c r="I361" i="2"/>
  <c r="H422" i="2"/>
  <c r="I421" i="2"/>
  <c r="H346" i="2"/>
  <c r="I345" i="2"/>
  <c r="H590" i="2"/>
  <c r="I589" i="2"/>
  <c r="H536" i="2"/>
  <c r="I535" i="2"/>
  <c r="H273" i="2"/>
  <c r="I272" i="2"/>
  <c r="H297" i="2"/>
  <c r="I296" i="2"/>
  <c r="H336" i="2"/>
  <c r="I336" i="2" s="1"/>
  <c r="I335" i="2"/>
  <c r="H251" i="2"/>
  <c r="I250" i="2"/>
  <c r="H96" i="2"/>
  <c r="I95" i="2"/>
  <c r="H202" i="2"/>
  <c r="I201" i="2"/>
  <c r="H33" i="2"/>
  <c r="I32" i="2"/>
  <c r="H19" i="2"/>
  <c r="I18" i="2"/>
  <c r="H146" i="2"/>
  <c r="I145" i="2"/>
  <c r="H219" i="2"/>
  <c r="I219" i="2" s="1"/>
  <c r="I218" i="2"/>
  <c r="H55" i="2"/>
  <c r="I54" i="2"/>
  <c r="H75" i="2"/>
  <c r="I74" i="2"/>
  <c r="H174" i="2"/>
  <c r="I173" i="2"/>
  <c r="H91" i="2"/>
  <c r="I91" i="2" s="1"/>
  <c r="I90" i="2"/>
  <c r="H226" i="2"/>
  <c r="I225" i="2"/>
  <c r="H136" i="2"/>
  <c r="I135" i="2"/>
  <c r="H298" i="2" l="1"/>
  <c r="I297" i="2"/>
  <c r="H347" i="2"/>
  <c r="I346" i="2"/>
  <c r="H514" i="2"/>
  <c r="I513" i="2"/>
  <c r="H274" i="2"/>
  <c r="I273" i="2"/>
  <c r="H423" i="2"/>
  <c r="I422" i="2"/>
  <c r="H559" i="2"/>
  <c r="I558" i="2"/>
  <c r="H252" i="2"/>
  <c r="I251" i="2"/>
  <c r="H537" i="2"/>
  <c r="I536" i="2"/>
  <c r="H363" i="2"/>
  <c r="I362" i="2"/>
  <c r="H490" i="2"/>
  <c r="I489" i="2"/>
  <c r="H591" i="2"/>
  <c r="I590" i="2"/>
  <c r="H528" i="2"/>
  <c r="I527" i="2"/>
  <c r="H321" i="2"/>
  <c r="I320" i="2"/>
  <c r="H175" i="2"/>
  <c r="I174" i="2"/>
  <c r="H137" i="2"/>
  <c r="I136" i="2"/>
  <c r="H227" i="2"/>
  <c r="I226" i="2"/>
  <c r="H76" i="2"/>
  <c r="I75" i="2"/>
  <c r="H20" i="2"/>
  <c r="I19" i="2"/>
  <c r="H203" i="2"/>
  <c r="I202" i="2"/>
  <c r="H147" i="2"/>
  <c r="I146" i="2"/>
  <c r="H56" i="2"/>
  <c r="I55" i="2"/>
  <c r="H34" i="2"/>
  <c r="I33" i="2"/>
  <c r="H97" i="2"/>
  <c r="I96" i="2"/>
  <c r="H529" i="2" l="1"/>
  <c r="I528" i="2"/>
  <c r="H538" i="2"/>
  <c r="I537" i="2"/>
  <c r="H275" i="2"/>
  <c r="I274" i="2"/>
  <c r="H592" i="2"/>
  <c r="I591" i="2"/>
  <c r="H253" i="2"/>
  <c r="I252" i="2"/>
  <c r="H515" i="2"/>
  <c r="I515" i="2" s="1"/>
  <c r="I514" i="2"/>
  <c r="H491" i="2"/>
  <c r="I490" i="2"/>
  <c r="H560" i="2"/>
  <c r="I559" i="2"/>
  <c r="H348" i="2"/>
  <c r="I347" i="2"/>
  <c r="H322" i="2"/>
  <c r="I321" i="2"/>
  <c r="H364" i="2"/>
  <c r="I363" i="2"/>
  <c r="H424" i="2"/>
  <c r="I423" i="2"/>
  <c r="H299" i="2"/>
  <c r="I298" i="2"/>
  <c r="H35" i="2"/>
  <c r="I34" i="2"/>
  <c r="H204" i="2"/>
  <c r="I203" i="2"/>
  <c r="H138" i="2"/>
  <c r="I137" i="2"/>
  <c r="H148" i="2"/>
  <c r="I147" i="2"/>
  <c r="H77" i="2"/>
  <c r="I76" i="2"/>
  <c r="H21" i="2"/>
  <c r="I20" i="2"/>
  <c r="H57" i="2"/>
  <c r="I56" i="2"/>
  <c r="H98" i="2"/>
  <c r="I97" i="2"/>
  <c r="H228" i="2"/>
  <c r="I227" i="2"/>
  <c r="H176" i="2"/>
  <c r="I175" i="2"/>
  <c r="H425" i="2" l="1"/>
  <c r="I424" i="2"/>
  <c r="H561" i="2"/>
  <c r="I560" i="2"/>
  <c r="H593" i="2"/>
  <c r="I592" i="2"/>
  <c r="H276" i="2"/>
  <c r="I275" i="2"/>
  <c r="H492" i="2"/>
  <c r="I491" i="2"/>
  <c r="H323" i="2"/>
  <c r="I322" i="2"/>
  <c r="H539" i="2"/>
  <c r="I538" i="2"/>
  <c r="H365" i="2"/>
  <c r="I364" i="2"/>
  <c r="H300" i="2"/>
  <c r="I299" i="2"/>
  <c r="H349" i="2"/>
  <c r="I348" i="2"/>
  <c r="H254" i="2"/>
  <c r="I253" i="2"/>
  <c r="H530" i="2"/>
  <c r="I530" i="2" s="1"/>
  <c r="I529" i="2"/>
  <c r="H229" i="2"/>
  <c r="I228" i="2"/>
  <c r="H22" i="2"/>
  <c r="I21" i="2"/>
  <c r="H99" i="2"/>
  <c r="I98" i="2"/>
  <c r="H78" i="2"/>
  <c r="I77" i="2"/>
  <c r="H205" i="2"/>
  <c r="I204" i="2"/>
  <c r="H139" i="2"/>
  <c r="I138" i="2"/>
  <c r="H177" i="2"/>
  <c r="I176" i="2"/>
  <c r="H58" i="2"/>
  <c r="I57" i="2"/>
  <c r="H149" i="2"/>
  <c r="I148" i="2"/>
  <c r="H36" i="2"/>
  <c r="I36" i="2" s="1"/>
  <c r="I35" i="2"/>
  <c r="H366" i="2" l="1"/>
  <c r="I365" i="2"/>
  <c r="H277" i="2"/>
  <c r="I276" i="2"/>
  <c r="H594" i="2"/>
  <c r="I593" i="2"/>
  <c r="H540" i="2"/>
  <c r="I539" i="2"/>
  <c r="H350" i="2"/>
  <c r="I349" i="2"/>
  <c r="H324" i="2"/>
  <c r="I323" i="2"/>
  <c r="H562" i="2"/>
  <c r="I561" i="2"/>
  <c r="H255" i="2"/>
  <c r="I254" i="2"/>
  <c r="H301" i="2"/>
  <c r="I300" i="2"/>
  <c r="H493" i="2"/>
  <c r="I492" i="2"/>
  <c r="H426" i="2"/>
  <c r="I425" i="2"/>
  <c r="H150" i="2"/>
  <c r="I149" i="2"/>
  <c r="H206" i="2"/>
  <c r="I205" i="2"/>
  <c r="H178" i="2"/>
  <c r="I177" i="2"/>
  <c r="H79" i="2"/>
  <c r="I78" i="2"/>
  <c r="H23" i="2"/>
  <c r="I23" i="2" s="1"/>
  <c r="I22" i="2"/>
  <c r="H59" i="2"/>
  <c r="I58" i="2"/>
  <c r="H140" i="2"/>
  <c r="I139" i="2"/>
  <c r="H100" i="2"/>
  <c r="I99" i="2"/>
  <c r="H230" i="2"/>
  <c r="I229" i="2"/>
  <c r="H256" i="2" l="1"/>
  <c r="I255" i="2"/>
  <c r="H541" i="2"/>
  <c r="I540" i="2"/>
  <c r="H563" i="2"/>
  <c r="I562" i="2"/>
  <c r="H595" i="2"/>
  <c r="I594" i="2"/>
  <c r="H427" i="2"/>
  <c r="I426" i="2"/>
  <c r="H494" i="2"/>
  <c r="I493" i="2"/>
  <c r="H325" i="2"/>
  <c r="I325" i="2" s="1"/>
  <c r="I324" i="2"/>
  <c r="H278" i="2"/>
  <c r="I277" i="2"/>
  <c r="H302" i="2"/>
  <c r="I301" i="2"/>
  <c r="H351" i="2"/>
  <c r="I350" i="2"/>
  <c r="H367" i="2"/>
  <c r="I366" i="2"/>
  <c r="H231" i="2"/>
  <c r="I230" i="2"/>
  <c r="H179" i="2"/>
  <c r="I178" i="2"/>
  <c r="H101" i="2"/>
  <c r="I100" i="2"/>
  <c r="H60" i="2"/>
  <c r="I59" i="2"/>
  <c r="H207" i="2"/>
  <c r="I206" i="2"/>
  <c r="H141" i="2"/>
  <c r="I141" i="2" s="1"/>
  <c r="I140" i="2"/>
  <c r="H151" i="2"/>
  <c r="I150" i="2"/>
  <c r="H80" i="2"/>
  <c r="I79" i="2"/>
  <c r="H279" i="2" l="1"/>
  <c r="I278" i="2"/>
  <c r="H596" i="2"/>
  <c r="I595" i="2"/>
  <c r="H368" i="2"/>
  <c r="I367" i="2"/>
  <c r="H564" i="2"/>
  <c r="I563" i="2"/>
  <c r="H352" i="2"/>
  <c r="I351" i="2"/>
  <c r="H495" i="2"/>
  <c r="I494" i="2"/>
  <c r="H542" i="2"/>
  <c r="I541" i="2"/>
  <c r="H303" i="2"/>
  <c r="I302" i="2"/>
  <c r="H428" i="2"/>
  <c r="I427" i="2"/>
  <c r="H257" i="2"/>
  <c r="I256" i="2"/>
  <c r="H152" i="2"/>
  <c r="I151" i="2"/>
  <c r="H102" i="2"/>
  <c r="I101" i="2"/>
  <c r="H232" i="2"/>
  <c r="I231" i="2"/>
  <c r="H180" i="2"/>
  <c r="I179" i="2"/>
  <c r="H81" i="2"/>
  <c r="I81" i="2" s="1"/>
  <c r="I80" i="2"/>
  <c r="H208" i="2"/>
  <c r="I207" i="2"/>
  <c r="H61" i="2"/>
  <c r="I60" i="2"/>
  <c r="H304" i="2" l="1"/>
  <c r="I303" i="2"/>
  <c r="H565" i="2"/>
  <c r="I564" i="2"/>
  <c r="H543" i="2"/>
  <c r="I542" i="2"/>
  <c r="H369" i="2"/>
  <c r="I368" i="2"/>
  <c r="H258" i="2"/>
  <c r="I257" i="2"/>
  <c r="H496" i="2"/>
  <c r="I495" i="2"/>
  <c r="H597" i="2"/>
  <c r="I596" i="2"/>
  <c r="H429" i="2"/>
  <c r="I428" i="2"/>
  <c r="H353" i="2"/>
  <c r="I352" i="2"/>
  <c r="H280" i="2"/>
  <c r="I279" i="2"/>
  <c r="H233" i="2"/>
  <c r="I232" i="2"/>
  <c r="H209" i="2"/>
  <c r="I208" i="2"/>
  <c r="H103" i="2"/>
  <c r="I102" i="2"/>
  <c r="H62" i="2"/>
  <c r="I61" i="2"/>
  <c r="H181" i="2"/>
  <c r="I180" i="2"/>
  <c r="H153" i="2"/>
  <c r="I152" i="2"/>
  <c r="H430" i="2" l="1"/>
  <c r="I429" i="2"/>
  <c r="H370" i="2"/>
  <c r="I369" i="2"/>
  <c r="H598" i="2"/>
  <c r="I597" i="2"/>
  <c r="H544" i="2"/>
  <c r="I543" i="2"/>
  <c r="H281" i="2"/>
  <c r="I280" i="2"/>
  <c r="H497" i="2"/>
  <c r="I497" i="2" s="1"/>
  <c r="I496" i="2"/>
  <c r="H566" i="2"/>
  <c r="I565" i="2"/>
  <c r="H354" i="2"/>
  <c r="I354" i="2" s="1"/>
  <c r="I353" i="2"/>
  <c r="H259" i="2"/>
  <c r="I258" i="2"/>
  <c r="H305" i="2"/>
  <c r="I304" i="2"/>
  <c r="H154" i="2"/>
  <c r="I153" i="2"/>
  <c r="H182" i="2"/>
  <c r="I181" i="2"/>
  <c r="H104" i="2"/>
  <c r="I103" i="2"/>
  <c r="H63" i="2"/>
  <c r="I62" i="2"/>
  <c r="H210" i="2"/>
  <c r="I209" i="2"/>
  <c r="H234" i="2"/>
  <c r="I233" i="2"/>
  <c r="H545" i="2" l="1"/>
  <c r="I544" i="2"/>
  <c r="H567" i="2"/>
  <c r="I566" i="2"/>
  <c r="H599" i="2"/>
  <c r="I598" i="2"/>
  <c r="H306" i="2"/>
  <c r="I305" i="2"/>
  <c r="H371" i="2"/>
  <c r="I370" i="2"/>
  <c r="H260" i="2"/>
  <c r="I259" i="2"/>
  <c r="H282" i="2"/>
  <c r="I281" i="2"/>
  <c r="H431" i="2"/>
  <c r="I430" i="2"/>
  <c r="H235" i="2"/>
  <c r="I234" i="2"/>
  <c r="H105" i="2"/>
  <c r="I104" i="2"/>
  <c r="H183" i="2"/>
  <c r="I182" i="2"/>
  <c r="H211" i="2"/>
  <c r="I210" i="2"/>
  <c r="H64" i="2"/>
  <c r="I63" i="2"/>
  <c r="H155" i="2"/>
  <c r="I154" i="2"/>
  <c r="H432" i="2" l="1"/>
  <c r="I431" i="2"/>
  <c r="H307" i="2"/>
  <c r="I306" i="2"/>
  <c r="H283" i="2"/>
  <c r="I282" i="2"/>
  <c r="H600" i="2"/>
  <c r="I599" i="2"/>
  <c r="H261" i="2"/>
  <c r="I260" i="2"/>
  <c r="H568" i="2"/>
  <c r="I567" i="2"/>
  <c r="H372" i="2"/>
  <c r="I371" i="2"/>
  <c r="H546" i="2"/>
  <c r="I545" i="2"/>
  <c r="H65" i="2"/>
  <c r="I64" i="2"/>
  <c r="H184" i="2"/>
  <c r="I183" i="2"/>
  <c r="H106" i="2"/>
  <c r="I105" i="2"/>
  <c r="H156" i="2"/>
  <c r="I155" i="2"/>
  <c r="H212" i="2"/>
  <c r="I211" i="2"/>
  <c r="H236" i="2"/>
  <c r="I235" i="2"/>
  <c r="H547" i="2" l="1"/>
  <c r="I546" i="2"/>
  <c r="H601" i="2"/>
  <c r="I600" i="2"/>
  <c r="H284" i="2"/>
  <c r="I283" i="2"/>
  <c r="H569" i="2"/>
  <c r="I568" i="2"/>
  <c r="H308" i="2"/>
  <c r="I307" i="2"/>
  <c r="H373" i="2"/>
  <c r="I372" i="2"/>
  <c r="H262" i="2"/>
  <c r="I261" i="2"/>
  <c r="H433" i="2"/>
  <c r="I432" i="2"/>
  <c r="H157" i="2"/>
  <c r="I156" i="2"/>
  <c r="H213" i="2"/>
  <c r="I212" i="2"/>
  <c r="H107" i="2"/>
  <c r="I106" i="2"/>
  <c r="H185" i="2"/>
  <c r="I184" i="2"/>
  <c r="H237" i="2"/>
  <c r="H238" i="2" s="1"/>
  <c r="I236" i="2"/>
  <c r="H66" i="2"/>
  <c r="I65" i="2"/>
  <c r="H434" i="2" l="1"/>
  <c r="I433" i="2"/>
  <c r="H570" i="2"/>
  <c r="I569" i="2"/>
  <c r="H263" i="2"/>
  <c r="I262" i="2"/>
  <c r="H285" i="2"/>
  <c r="I284" i="2"/>
  <c r="H374" i="2"/>
  <c r="I373" i="2"/>
  <c r="H602" i="2"/>
  <c r="I601" i="2"/>
  <c r="H239" i="2"/>
  <c r="I238" i="2"/>
  <c r="H309" i="2"/>
  <c r="I308" i="2"/>
  <c r="H548" i="2"/>
  <c r="I547" i="2"/>
  <c r="I237" i="2"/>
  <c r="H158" i="2"/>
  <c r="I158" i="2" s="1"/>
  <c r="I157" i="2"/>
  <c r="H186" i="2"/>
  <c r="I185" i="2"/>
  <c r="H214" i="2"/>
  <c r="I214" i="2" s="1"/>
  <c r="I213" i="2"/>
  <c r="H67" i="2"/>
  <c r="I66" i="2"/>
  <c r="H108" i="2"/>
  <c r="I107" i="2"/>
  <c r="H310" i="2" l="1"/>
  <c r="I309" i="2"/>
  <c r="H286" i="2"/>
  <c r="I285" i="2"/>
  <c r="H240" i="2"/>
  <c r="I239" i="2"/>
  <c r="H264" i="2"/>
  <c r="I263" i="2"/>
  <c r="H603" i="2"/>
  <c r="I602" i="2"/>
  <c r="H571" i="2"/>
  <c r="I570" i="2"/>
  <c r="H549" i="2"/>
  <c r="I548" i="2"/>
  <c r="H375" i="2"/>
  <c r="I374" i="2"/>
  <c r="H435" i="2"/>
  <c r="I434" i="2"/>
  <c r="H187" i="2"/>
  <c r="I187" i="2" s="1"/>
  <c r="I186" i="2"/>
  <c r="H109" i="2"/>
  <c r="I108" i="2"/>
  <c r="H68" i="2"/>
  <c r="I67" i="2"/>
  <c r="H265" i="2" l="1"/>
  <c r="I264" i="2"/>
  <c r="H550" i="2"/>
  <c r="I549" i="2"/>
  <c r="H241" i="2"/>
  <c r="I240" i="2"/>
  <c r="H572" i="2"/>
  <c r="I571" i="2"/>
  <c r="H287" i="2"/>
  <c r="I286" i="2"/>
  <c r="H376" i="2"/>
  <c r="I375" i="2"/>
  <c r="H436" i="2"/>
  <c r="I435" i="2"/>
  <c r="H604" i="2"/>
  <c r="I603" i="2"/>
  <c r="H311" i="2"/>
  <c r="I310" i="2"/>
  <c r="H69" i="2"/>
  <c r="I68" i="2"/>
  <c r="H110" i="2"/>
  <c r="I109" i="2"/>
  <c r="H605" i="2" l="1"/>
  <c r="I604" i="2"/>
  <c r="H573" i="2"/>
  <c r="I573" i="2" s="1"/>
  <c r="I572" i="2"/>
  <c r="H437" i="2"/>
  <c r="I436" i="2"/>
  <c r="H242" i="2"/>
  <c r="I241" i="2"/>
  <c r="H377" i="2"/>
  <c r="I376" i="2"/>
  <c r="H551" i="2"/>
  <c r="I551" i="2" s="1"/>
  <c r="I550" i="2"/>
  <c r="H312" i="2"/>
  <c r="I312" i="2" s="1"/>
  <c r="I311" i="2"/>
  <c r="H288" i="2"/>
  <c r="I288" i="2" s="1"/>
  <c r="I287" i="2"/>
  <c r="H266" i="2"/>
  <c r="I266" i="2" s="1"/>
  <c r="I265" i="2"/>
  <c r="H111" i="2"/>
  <c r="I110" i="2"/>
  <c r="H70" i="2"/>
  <c r="I70" i="2" s="1"/>
  <c r="I69" i="2"/>
  <c r="H438" i="2" l="1"/>
  <c r="I437" i="2"/>
  <c r="H243" i="2"/>
  <c r="I242" i="2"/>
  <c r="H378" i="2"/>
  <c r="I377" i="2"/>
  <c r="H606" i="2"/>
  <c r="I606" i="2" s="1"/>
  <c r="I605" i="2"/>
  <c r="H112" i="2"/>
  <c r="I111" i="2"/>
  <c r="H379" i="2" l="1"/>
  <c r="I378" i="2"/>
  <c r="H244" i="2"/>
  <c r="I243" i="2"/>
  <c r="H439" i="2"/>
  <c r="I438" i="2"/>
  <c r="H113" i="2"/>
  <c r="I112" i="2"/>
  <c r="H440" i="2" l="1"/>
  <c r="I439" i="2"/>
  <c r="H245" i="2"/>
  <c r="I244" i="2"/>
  <c r="H380" i="2"/>
  <c r="I379" i="2"/>
  <c r="H114" i="2"/>
  <c r="I113" i="2"/>
  <c r="H381" i="2" l="1"/>
  <c r="I380" i="2"/>
  <c r="H246" i="2"/>
  <c r="I246" i="2" s="1"/>
  <c r="I245" i="2"/>
  <c r="H441" i="2"/>
  <c r="I440" i="2"/>
  <c r="H115" i="2"/>
  <c r="I114" i="2"/>
  <c r="H442" i="2" l="1"/>
  <c r="I441" i="2"/>
  <c r="H382" i="2"/>
  <c r="I381" i="2"/>
  <c r="H116" i="2"/>
  <c r="I115" i="2"/>
  <c r="H383" i="2" l="1"/>
  <c r="I382" i="2"/>
  <c r="H443" i="2"/>
  <c r="I442" i="2"/>
  <c r="H117" i="2"/>
  <c r="I116" i="2"/>
  <c r="H444" i="2" l="1"/>
  <c r="I443" i="2"/>
  <c r="H384" i="2"/>
  <c r="I383" i="2"/>
  <c r="H118" i="2"/>
  <c r="I117" i="2"/>
  <c r="H385" i="2" l="1"/>
  <c r="I384" i="2"/>
  <c r="H445" i="2"/>
  <c r="I444" i="2"/>
  <c r="H119" i="2"/>
  <c r="I119" i="2" s="1"/>
  <c r="I118" i="2"/>
  <c r="H446" i="2" l="1"/>
  <c r="I445" i="2"/>
  <c r="H386" i="2"/>
  <c r="I385" i="2"/>
  <c r="H387" i="2" l="1"/>
  <c r="I386" i="2"/>
  <c r="H447" i="2"/>
  <c r="I446" i="2"/>
  <c r="H448" i="2" l="1"/>
  <c r="I447" i="2"/>
  <c r="H388" i="2"/>
  <c r="I387" i="2"/>
  <c r="H389" i="2" l="1"/>
  <c r="I388" i="2"/>
  <c r="H449" i="2"/>
  <c r="I448" i="2"/>
  <c r="H450" i="2" l="1"/>
  <c r="I449" i="2"/>
  <c r="H390" i="2"/>
  <c r="I389" i="2"/>
  <c r="H391" i="2" l="1"/>
  <c r="I390" i="2"/>
  <c r="H451" i="2"/>
  <c r="I450" i="2"/>
  <c r="H392" i="2" l="1"/>
  <c r="I391" i="2"/>
  <c r="H452" i="2"/>
  <c r="I451" i="2"/>
  <c r="H453" i="2" l="1"/>
  <c r="I452" i="2"/>
  <c r="H393" i="2"/>
  <c r="I392" i="2"/>
  <c r="H394" i="2" l="1"/>
  <c r="I393" i="2"/>
  <c r="H454" i="2"/>
  <c r="I453" i="2"/>
  <c r="H455" i="2" l="1"/>
  <c r="I454" i="2"/>
  <c r="H395" i="2"/>
  <c r="I394" i="2"/>
  <c r="H396" i="2" l="1"/>
  <c r="I395" i="2"/>
  <c r="H456" i="2"/>
  <c r="I456" i="2" s="1"/>
  <c r="I455" i="2"/>
  <c r="H397" i="2" l="1"/>
  <c r="I396" i="2"/>
  <c r="H398" i="2" l="1"/>
  <c r="I397" i="2"/>
  <c r="H399" i="2" l="1"/>
  <c r="I398" i="2"/>
  <c r="H400" i="2" l="1"/>
  <c r="I399" i="2"/>
  <c r="H401" i="2" l="1"/>
  <c r="I400" i="2"/>
  <c r="H402" i="2" l="1"/>
  <c r="I402" i="2" s="1"/>
  <c r="I401" i="2"/>
</calcChain>
</file>

<file path=xl/sharedStrings.xml><?xml version="1.0" encoding="utf-8"?>
<sst xmlns="http://schemas.openxmlformats.org/spreadsheetml/2006/main" count="19078" uniqueCount="1622">
  <si>
    <t>Randall</t>
  </si>
  <si>
    <t>Check</t>
  </si>
  <si>
    <t>NewI</t>
  </si>
  <si>
    <t>Number</t>
  </si>
  <si>
    <t>Method Group</t>
  </si>
  <si>
    <t>v2 Analyte Code</t>
  </si>
  <si>
    <t>NewAnalyte?</t>
  </si>
  <si>
    <t>NewIndex</t>
  </si>
  <si>
    <t>v2Code</t>
  </si>
  <si>
    <t>Proposed Modus Code</t>
  </si>
  <si>
    <t>Current Modus ID</t>
  </si>
  <si>
    <t>Matrix</t>
  </si>
  <si>
    <t>Analyte</t>
  </si>
  <si>
    <t>Extraction Name</t>
  </si>
  <si>
    <t>Extraction reagents/formulation</t>
  </si>
  <si>
    <t>Extraction Ratio (Soil:Extractant)</t>
  </si>
  <si>
    <t>Extraction Basis</t>
  </si>
  <si>
    <t>Extraction Time</t>
  </si>
  <si>
    <t>Analyte Measurement</t>
  </si>
  <si>
    <t>Reporting Unit</t>
  </si>
  <si>
    <t>Alt Reporting Unit1</t>
  </si>
  <si>
    <t>Conversion1</t>
  </si>
  <si>
    <t>Alt Reporting Unit2</t>
  </si>
  <si>
    <t>Conversion2</t>
  </si>
  <si>
    <t>Alt Reporting Unit3</t>
  </si>
  <si>
    <t>Conversion3</t>
  </si>
  <si>
    <t>Acceptance</t>
  </si>
  <si>
    <t>Status</t>
  </si>
  <si>
    <t>Organization</t>
  </si>
  <si>
    <t>Citation</t>
  </si>
  <si>
    <t>Notes</t>
  </si>
  <si>
    <t>Buffer pH and Acidity</t>
  </si>
  <si>
    <t>ACIDT</t>
  </si>
  <si>
    <t>Soil</t>
  </si>
  <si>
    <t>Acidity, Titrateable</t>
  </si>
  <si>
    <t>Barium Chloride</t>
  </si>
  <si>
    <t>Barium Chloride titration</t>
  </si>
  <si>
    <t>1:60</t>
  </si>
  <si>
    <t>2 hr</t>
  </si>
  <si>
    <t>H+ ISE</t>
  </si>
  <si>
    <t>meq/cmol</t>
  </si>
  <si>
    <t>Official</t>
  </si>
  <si>
    <t>ACTIVE</t>
  </si>
  <si>
    <t>SSSA</t>
  </si>
  <si>
    <r>
      <t xml:space="preserve">Hendershot, W. and M. Duquette. 1986. A simple barium chloride method for determining cation exchange capacity and exchangeable cations. </t>
    </r>
    <r>
      <rPr>
        <i/>
        <sz val="11"/>
        <color theme="1"/>
        <rFont val="Calibri"/>
        <family val="2"/>
      </rPr>
      <t>Soil Science Society of America journal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50</t>
    </r>
    <r>
      <rPr>
        <sz val="11"/>
        <color theme="1"/>
        <rFont val="Calibri"/>
        <family val="2"/>
      </rPr>
      <t>(3), pp.605-608.</t>
    </r>
  </si>
  <si>
    <t>Saturated Paste</t>
  </si>
  <si>
    <t>ASAR</t>
  </si>
  <si>
    <t>S-SARJ-100.1</t>
  </si>
  <si>
    <t>S-SARJ-SP.00</t>
  </si>
  <si>
    <t>Adjusted Sodium Adsorption Ratio</t>
  </si>
  <si>
    <t>Saturated paste</t>
  </si>
  <si>
    <t>Soil saturated with DI water, subsequent extraction and retained for analysis</t>
  </si>
  <si>
    <t>Saturation</t>
  </si>
  <si>
    <t>m/m</t>
  </si>
  <si>
    <t>240 min</t>
  </si>
  <si>
    <t>Calculation</t>
  </si>
  <si>
    <t>Ratio</t>
  </si>
  <si>
    <t>USDA</t>
  </si>
  <si>
    <t>US Salinity Staff, 1954. L.A Richards (ed.) Diagnosis and improvement of saline alkali soils. 160 p.  USDA Handb. 60 US Govt. Print Office, Washington DC.</t>
  </si>
  <si>
    <t>Soil Health Methods</t>
  </si>
  <si>
    <t>ASTAB</t>
  </si>
  <si>
    <t>S-SH-004.1</t>
  </si>
  <si>
    <t>Aggregate Stability</t>
  </si>
  <si>
    <t>Wet Sieving</t>
  </si>
  <si>
    <t>Eijkamp method</t>
  </si>
  <si>
    <t>1:5</t>
  </si>
  <si>
    <t>v/v</t>
  </si>
  <si>
    <t>Gravimetric</t>
  </si>
  <si>
    <t>%</t>
  </si>
  <si>
    <t>Soil Health Institute</t>
  </si>
  <si>
    <t>Kemper and Rosenau, 1986. Aggregate Stability and Size Distribution,  Methods of Soil Analysis: Part 1 Physical and Mineralogical Methods, 5.1, Second Edition, Chapter 17</t>
  </si>
  <si>
    <t>S-SH-005.1</t>
  </si>
  <si>
    <t>Image recognition</t>
  </si>
  <si>
    <t>Spectral analysis</t>
  </si>
  <si>
    <t>Farjardo,et al., 2016</t>
  </si>
  <si>
    <t>S-SH-006.1</t>
  </si>
  <si>
    <t>Incubation</t>
  </si>
  <si>
    <t>Slake test</t>
  </si>
  <si>
    <t>NA</t>
  </si>
  <si>
    <t>Visual</t>
  </si>
  <si>
    <t>Experimental</t>
  </si>
  <si>
    <t>S-SH-003.1</t>
  </si>
  <si>
    <t>Wet seive</t>
  </si>
  <si>
    <t>Franzluebbers, et al., 2000</t>
  </si>
  <si>
    <t>Macronutrients and Cation Exchange Capacity</t>
  </si>
  <si>
    <t>AL</t>
  </si>
  <si>
    <t>S-Al-001</t>
  </si>
  <si>
    <t>S-AL-BACL2.23</t>
  </si>
  <si>
    <t>Aluminum</t>
  </si>
  <si>
    <t>Ammonium Chloride/Barium Chloride</t>
  </si>
  <si>
    <t>NH4Cl/BaCl2</t>
  </si>
  <si>
    <t>?</t>
  </si>
  <si>
    <t>m/v</t>
  </si>
  <si>
    <t>ICP-OES</t>
  </si>
  <si>
    <t>cmol/kg</t>
  </si>
  <si>
    <t>meq/100g</t>
  </si>
  <si>
    <t>Provisional</t>
  </si>
  <si>
    <t>https://www.naptprogram.org/files/napt/western-states-method-manual-2005.pdf</t>
  </si>
  <si>
    <t>S-Al-009</t>
  </si>
  <si>
    <t>S-AL-OX.23</t>
  </si>
  <si>
    <t>Ammonium Oxalate</t>
  </si>
  <si>
    <t>Acid Ammonium Oxalate</t>
  </si>
  <si>
    <t>mg/kg</t>
  </si>
  <si>
    <t>ppm</t>
  </si>
  <si>
    <t>CSSS</t>
  </si>
  <si>
    <t>Ross, G. J. and Wang C. 1993. Extractable Al, Fe, Mn, and Si. pp. 239-246. In: Carter, M. R. (ed), Soil Sampling and Methods of Analysis, Canadian Society of Soil Sciences, Lewis Publishers, Ann Arbor, MI.</t>
  </si>
  <si>
    <t>S-Al-005</t>
  </si>
  <si>
    <t>S-AL-CACL2.23</t>
  </si>
  <si>
    <t>Calcium Chloride</t>
  </si>
  <si>
    <t>0.01 M CaCl2</t>
  </si>
  <si>
    <t>1:10</t>
  </si>
  <si>
    <t>WEPAL</t>
  </si>
  <si>
    <t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t>
  </si>
  <si>
    <t>S-Al-004</t>
  </si>
  <si>
    <t>S-AL.19</t>
  </si>
  <si>
    <t>S-SO4S-020</t>
  </si>
  <si>
    <t>S-S-DTPA-SORB.05</t>
  </si>
  <si>
    <t>DTPA-Sorbitol</t>
  </si>
  <si>
    <t>DTPA-Sorbitol (0.005 M DTPA, 0.01 M CaCl2  and 0.10 M Triethanolamine and 0.20M of Sorbitol, adjusted to pH 7.3 and .)</t>
  </si>
  <si>
    <t>1:2</t>
  </si>
  <si>
    <t>120 min</t>
  </si>
  <si>
    <t>WERA-103</t>
  </si>
  <si>
    <t>Soil, Plant and Water Reference Methods for the Western Region, 4th Edition, 2013, WERA-103. Method S-6.12</t>
  </si>
  <si>
    <t>S-Al-010</t>
  </si>
  <si>
    <t>S-AL-H3A.04</t>
  </si>
  <si>
    <t>H3A-1</t>
  </si>
  <si>
    <t>H3A-1 Extractant (H3A-1 0.0024 M citric acid + 0.004 M oxalic acid + 0.004 M malic acid at pH 3.75 )</t>
  </si>
  <si>
    <t>10 min</t>
  </si>
  <si>
    <t>Haney, R. L., et al. "Modifications to the new soil extractant H3A-1: A multinutrient extractant." Communications in soil science and plant analysis 41.12 (2010): 1513-1523.</t>
  </si>
  <si>
    <t>S-Al-011</t>
  </si>
  <si>
    <t xml:space="preserve">Mehlich 3 </t>
  </si>
  <si>
    <t>Mehlich 3 (0.2N CH3COOH + 0.25N NH4NO3 + 0.013N HNO3 + 0.015N NH4F + 0.001M EDTA)</t>
  </si>
  <si>
    <t>5 min</t>
  </si>
  <si>
    <t>ICP-OES / AAS</t>
  </si>
  <si>
    <t>mg/kg = ppm</t>
  </si>
  <si>
    <t>lb/ac</t>
  </si>
  <si>
    <t>lb/ac = mg/kg x 2 (depth . . )</t>
  </si>
  <si>
    <t>SERA-6, NCERA-13, NEC-1812</t>
  </si>
  <si>
    <t>Soil Test Methods From the Southeastern United States, SERA-IEG-6, 2014, Chapter 4.3</t>
  </si>
  <si>
    <t>mg/dm3</t>
  </si>
  <si>
    <t>SERA-6</t>
  </si>
  <si>
    <t>S-AL-PRS-1</t>
  </si>
  <si>
    <t>Plant Root Simulator</t>
  </si>
  <si>
    <t>Plant Root Simulator - PRS</t>
  </si>
  <si>
    <t>Saturation Paste</t>
  </si>
  <si>
    <t>in situ probe</t>
  </si>
  <si>
    <t>3 hr</t>
  </si>
  <si>
    <t>mg/m2</t>
  </si>
  <si>
    <t>PROPRIETARY</t>
  </si>
  <si>
    <t>Western Ag Innovations</t>
  </si>
  <si>
    <t>2013.  Ion Supply Rates Using PRS® Probes, pp. 1149-152 in R. O. Miller, R Gavlak and D Horneck, eds. Soil, Plant and Water Reference Methods for the Western Region.  WREP-125, 4th Edition.</t>
  </si>
  <si>
    <t>S-AL-PRS-2</t>
  </si>
  <si>
    <t>24 hr</t>
  </si>
  <si>
    <t>S-AL-PRS-3</t>
  </si>
  <si>
    <t>Field Capacity</t>
  </si>
  <si>
    <t>S-Al-003</t>
  </si>
  <si>
    <t>S-AL-1KCL.23</t>
  </si>
  <si>
    <t>Potassium Chloride</t>
  </si>
  <si>
    <t>1.0 M KCl</t>
  </si>
  <si>
    <t>30 min</t>
  </si>
  <si>
    <t>Soil, Plant and Water Reference Methods for the Western Region, 4th Edition, 2013. Method S-15.1</t>
  </si>
  <si>
    <t>S-Al-002</t>
  </si>
  <si>
    <t>S-Al-008</t>
  </si>
  <si>
    <t>S-Al-KCL.12</t>
  </si>
  <si>
    <t>Titration</t>
  </si>
  <si>
    <t>S-Al-007</t>
  </si>
  <si>
    <t>S-Al-001.3</t>
  </si>
  <si>
    <t>S-AL-SP.04</t>
  </si>
  <si>
    <t>mg/L</t>
  </si>
  <si>
    <t>TAL</t>
  </si>
  <si>
    <t>S-Al-006</t>
  </si>
  <si>
    <t>S-TAL-RAR.23</t>
  </si>
  <si>
    <t>Aluminum, Total</t>
  </si>
  <si>
    <t>Aqua Regia, Modified</t>
  </si>
  <si>
    <t>Reverse Aqua Regia (1:3 mixture of hydrochloric (HCl) and nitric (HNO3) acids)</t>
  </si>
  <si>
    <t>20 min</t>
  </si>
  <si>
    <t>Nitrogen</t>
  </si>
  <si>
    <t>AMINON</t>
  </si>
  <si>
    <t>S-AN-12.00</t>
  </si>
  <si>
    <t>Amino Nitrogen</t>
  </si>
  <si>
    <t>Boric Acid</t>
  </si>
  <si>
    <t>NH2 Release (Boric Acid)</t>
  </si>
  <si>
    <t>NH4</t>
  </si>
  <si>
    <t>Ammonium</t>
  </si>
  <si>
    <t>Spectrophotometric</t>
  </si>
  <si>
    <t>NH4N</t>
  </si>
  <si>
    <t>S-NH4N-W1:1.01</t>
  </si>
  <si>
    <t>Ammonium-Nitrogen</t>
  </si>
  <si>
    <t>Deionized Water</t>
  </si>
  <si>
    <t>Water Extraction</t>
  </si>
  <si>
    <t>1:1</t>
  </si>
  <si>
    <t>S-NH4-H3A1.01.05</t>
  </si>
  <si>
    <t>Communications in Soil Science and Plant Analysis 41(12):1513-1523, DOI:10.1080/00103624.2010.482173</t>
  </si>
  <si>
    <t>S-NH4-RES.01</t>
  </si>
  <si>
    <t>Ion Exchange Resin</t>
  </si>
  <si>
    <t>Resin Extraction - Unibest (0.5 M HCl)</t>
  </si>
  <si>
    <t>S-NH4N-05KCL.01</t>
  </si>
  <si>
    <t>0.5 M KCl</t>
  </si>
  <si>
    <t>S-NH4-KCL.09</t>
  </si>
  <si>
    <t>Diff - Conductivity</t>
  </si>
  <si>
    <t>NCERA-13</t>
  </si>
  <si>
    <t>North Central Regional Research Publication No. 221 (Revised 2015), Chapter 5, pp 5.1-5.3.</t>
  </si>
  <si>
    <t>S-NH4-KCL.01.05</t>
  </si>
  <si>
    <t>S-NH4N-2KCL.01</t>
  </si>
  <si>
    <t>2.0 M KCl</t>
  </si>
  <si>
    <t>S-NH4N-100.1</t>
  </si>
  <si>
    <t>S-NH4N-SP.01</t>
  </si>
  <si>
    <t>Metals</t>
  </si>
  <si>
    <t>AS</t>
  </si>
  <si>
    <t>S-As-003.2</t>
  </si>
  <si>
    <t>S-AS-AR.07</t>
  </si>
  <si>
    <t>Arsenic</t>
  </si>
  <si>
    <t>Aqua Regia</t>
  </si>
  <si>
    <t>Aqua Regia (3:1 mixture of hydrochloric (HCl) and nitric (HNO3) acids)</t>
  </si>
  <si>
    <t>ICP-OES / ICP-MS</t>
  </si>
  <si>
    <t>ug/kg</t>
  </si>
  <si>
    <t>ppb</t>
  </si>
  <si>
    <t>ISO</t>
  </si>
  <si>
    <t>ISO standard 11466 or EPA 3051A</t>
  </si>
  <si>
    <t>S-As-001.1</t>
  </si>
  <si>
    <t>S-AS-EPA6010B.00</t>
  </si>
  <si>
    <t>EPA 3050</t>
  </si>
  <si>
    <t>EPA 3050 Digestion (Nitric Acid, Hydrogen Peroxide), EPA 6010B Determination (ICP-OES)</t>
  </si>
  <si>
    <t>1:15 (varies)</t>
  </si>
  <si>
    <t>Heat to 95C, reflux for 15 minutes, cool, then add 5 mL HNO3 and reflux for 30 minutes. Repeat last step as required.</t>
  </si>
  <si>
    <t>US-EPA</t>
  </si>
  <si>
    <t>U.S. EPA. 1996. “Method 3050B: Acid Digestion of Sediments, Sludges, and Soils,” Revision 2. Washington, DC. / EPA Method 3050B (SW-846): Acid Digestion of Sediments, Sludges, and Soils, 1996.</t>
  </si>
  <si>
    <t>ARYLS</t>
  </si>
  <si>
    <t>S-SH-008.1</t>
  </si>
  <si>
    <t>Arylsulfatase</t>
  </si>
  <si>
    <t>Assay incubation</t>
  </si>
  <si>
    <t>Spectrophometric</t>
  </si>
  <si>
    <t>nmol/h/mg</t>
  </si>
  <si>
    <t>Klose, et al., 2011</t>
  </si>
  <si>
    <t>AWHC</t>
  </si>
  <si>
    <t>S-SH-012.1</t>
  </si>
  <si>
    <t>Available Water Holding Capacity</t>
  </si>
  <si>
    <t>Ceramic plate method measured at -33 kPa (-10 kPa for sandy soils) and -1500 kPa</t>
  </si>
  <si>
    <t>1:4</t>
  </si>
  <si>
    <t>Klute, 1986</t>
  </si>
  <si>
    <t>BA</t>
  </si>
  <si>
    <t>S-Ba-001.1</t>
  </si>
  <si>
    <t>S-BA-EPA3050.04</t>
  </si>
  <si>
    <t>Barium</t>
  </si>
  <si>
    <t>Cation Exchange Capacity, Base Saturation, Acidity</t>
  </si>
  <si>
    <t>BS</t>
  </si>
  <si>
    <t>S-BS-001</t>
  </si>
  <si>
    <t>S-BS.19</t>
  </si>
  <si>
    <t>Base Saturation</t>
  </si>
  <si>
    <t>North Central Regional Research Publication No. 221 (Revised 2015), Chapter 7, p 7.3</t>
  </si>
  <si>
    <t>CABS</t>
  </si>
  <si>
    <t>S-CABS-001</t>
  </si>
  <si>
    <t>S-BS-CA.19</t>
  </si>
  <si>
    <t>Base Saturation - Ca</t>
  </si>
  <si>
    <t>HBS</t>
  </si>
  <si>
    <t>S-HBS-001</t>
  </si>
  <si>
    <t>S-BS-H.19</t>
  </si>
  <si>
    <t>Base Saturation - H</t>
  </si>
  <si>
    <t>KBS</t>
  </si>
  <si>
    <t>S-KBS-001</t>
  </si>
  <si>
    <t>S-BS-K.19</t>
  </si>
  <si>
    <t>Base Saturation - K</t>
  </si>
  <si>
    <t>MGBS</t>
  </si>
  <si>
    <t>S-MGBS-001</t>
  </si>
  <si>
    <t>S-BS-MG.19</t>
  </si>
  <si>
    <t>Base Saturation - Mg</t>
  </si>
  <si>
    <t>NABS</t>
  </si>
  <si>
    <t>S-NABS-001</t>
  </si>
  <si>
    <t>S-BS-NA.19</t>
  </si>
  <si>
    <t>Base Saturation - Na</t>
  </si>
  <si>
    <t>https://aesl.ces.uga.edu/sera6/PUB/MethodsManualFinalSERA6.pdf</t>
  </si>
  <si>
    <t>BGLUCO</t>
  </si>
  <si>
    <t>S-SH-007.3</t>
  </si>
  <si>
    <t>B-Glucosidase</t>
  </si>
  <si>
    <t>U/mg</t>
  </si>
  <si>
    <t>Tabatabai, et al., 1994</t>
  </si>
  <si>
    <t>HCO3</t>
  </si>
  <si>
    <t>S-HCO3-101.3</t>
  </si>
  <si>
    <t>S-HCO3-SP.19</t>
  </si>
  <si>
    <t>Bicarbonate</t>
  </si>
  <si>
    <t>meq/L</t>
  </si>
  <si>
    <t>S-HCO3-100.1</t>
  </si>
  <si>
    <t>S-HCO3-SP.12</t>
  </si>
  <si>
    <t>Soil, Plant and Water Reference Methods for the Western Region, 4th Edition, 2013. Method S-1.3</t>
  </si>
  <si>
    <t>Micronutrients</t>
  </si>
  <si>
    <t>B</t>
  </si>
  <si>
    <t>Boron</t>
  </si>
  <si>
    <t>S-B-CACL2.23</t>
  </si>
  <si>
    <t>Hot CaCl2 (NCERA, SERA, WERA.. All three different concentration of CaCl2)</t>
  </si>
  <si>
    <t>DEPRECATED</t>
  </si>
  <si>
    <t>S-B-001.1</t>
  </si>
  <si>
    <t>S-B-SP.04</t>
  </si>
  <si>
    <t>Soil, Plant and Water Reference Methods for the Western Region, 4th Edition, 2013. Method S-1.5</t>
  </si>
  <si>
    <t>S-B-W1:2.01</t>
  </si>
  <si>
    <t>1:2 Water Extraction (Deionized water, or substitue 0.01 M CaCl2 to reduce turbidity in the filtrate. )</t>
  </si>
  <si>
    <t>Boil for 10 minutes</t>
  </si>
  <si>
    <t>S-B-W1:5.23</t>
  </si>
  <si>
    <t>1:5 Water (Deionized water, or substitute 0.01 M CaCl2 to reduce turbidity in the filtrate.)</t>
  </si>
  <si>
    <t>Hot-water shaking bath for 30 minutes at 80C</t>
  </si>
  <si>
    <t>S-B-W1:5.01</t>
  </si>
  <si>
    <t>S-B-HW.01.10</t>
  </si>
  <si>
    <t>Hot Water  (Extracting Solution: Dissolve 1 g of CaCl2 • 2H2O in deionized water. Make to 1 L volume with high quality, deionized water. Curcumin method for spctrophotometer, Add 4mL of curcumin-oxide to 2mL extract. Evaporate on water bath. Add 25 mL alcohol.)</t>
  </si>
  <si>
    <t>boil  5 min</t>
  </si>
  <si>
    <t>North Central Regional Research Publication No. 221 (Revised 2015), Chapter 10, p 10.1-10.4</t>
  </si>
  <si>
    <t>S-B-HW.05</t>
  </si>
  <si>
    <t>Hot Water (Extracting Solution: Dissolve 1 g of CaCl2 • 2H2O in deionized water. Make to 1 L volume with high quality, deionized water. )</t>
  </si>
  <si>
    <t>S-B-W1:1.04</t>
  </si>
  <si>
    <t>1:1 Water Extraction</t>
  </si>
  <si>
    <t>S-B-W20:1.04</t>
  </si>
  <si>
    <t>1:20 Water Extraction</t>
  </si>
  <si>
    <t>S-B-DTPA-SORB.05</t>
  </si>
  <si>
    <t>WERA-103, SERA 6</t>
  </si>
  <si>
    <t>S-B-EPA3050.04</t>
  </si>
  <si>
    <t>S-B-RES.04</t>
  </si>
  <si>
    <t>in situ capsule</t>
  </si>
  <si>
    <t>4 days, 1 hour acid leaching</t>
  </si>
  <si>
    <t>UniBest, Inc</t>
  </si>
  <si>
    <t>https://www.unibestinc.com/about</t>
  </si>
  <si>
    <t>S-B-M1.04</t>
  </si>
  <si>
    <t>Mehlich 1</t>
  </si>
  <si>
    <t>Mehlich 1 (0.05 M HCl + 0.0125 M H2SO4)</t>
  </si>
  <si>
    <t>Soil Test Methods From the Southeastern United States, SERA-IEG-6, 2014, Chapter 4.2</t>
  </si>
  <si>
    <t>S-B-M3.04</t>
  </si>
  <si>
    <t>Mehlich 3</t>
  </si>
  <si>
    <t>S-B</t>
  </si>
  <si>
    <t>240 min / 960 min</t>
  </si>
  <si>
    <t>BPH</t>
  </si>
  <si>
    <t>S-Buf pH-006</t>
  </si>
  <si>
    <t>S-BPH-AEB.02</t>
  </si>
  <si>
    <t>Buffer pH</t>
  </si>
  <si>
    <t>Adams-Evans</t>
  </si>
  <si>
    <t>Adams-Evans: 1.0 M KCl, 0.14 M p-nitrophenol + 0.24 M boric acid, pH 8.00</t>
  </si>
  <si>
    <t>standard pH unit</t>
  </si>
  <si>
    <t>Soil Test Methods From the Southeastern United States, SERA-IEG-6, 2014, Chapter 3.8</t>
  </si>
  <si>
    <t>S-Buf pH-007</t>
  </si>
  <si>
    <t>S-BPH-MAEB.02</t>
  </si>
  <si>
    <t>Adams-Evans, Modified</t>
  </si>
  <si>
    <t>Modified Adams-Evans:  1.0 M KCl + 0.22 M KH2PO4 + 0.24 M boric acid, pH 8.00</t>
  </si>
  <si>
    <t>S-Buf pH-011</t>
  </si>
  <si>
    <t>S-BPH.19</t>
  </si>
  <si>
    <t>Regressed soil Sikora Buffer pH</t>
  </si>
  <si>
    <t>S-Buf pH-004</t>
  </si>
  <si>
    <t>S-BPH-MEB.02</t>
  </si>
  <si>
    <t>Mehlich Buffer</t>
  </si>
  <si>
    <t>Mehlich: 0.043 M acetic acid + 0.034 M triethanolamine + 0.8 M NH4Cl, 0.08 M BaCl2 + 0.08 M Na glycerophosphate, pH 6.60</t>
  </si>
  <si>
    <t>NECC-1812</t>
  </si>
  <si>
    <t>Recommended Soil Testing Procedures for the Northeastern United States, NECC-1812 Publication No. 493, 3rd Edition, 2011, Chapter 2.</t>
  </si>
  <si>
    <t>S-Buf pH-005</t>
  </si>
  <si>
    <t>Mehlich Buffer, Modified</t>
  </si>
  <si>
    <t>Mod Mehlich:  0.043 M acetic acid + 0.034 M triethanolamine + 0.8 M NH4Cl, 0.08 M CaCl2.2 H2O + 0.08 M Na glycerophosphate, pH 6.60</t>
  </si>
  <si>
    <t>Soil Test Methods From the Southeastern United States, SERA-IEG-6, 2014, Chapter 3.6</t>
  </si>
  <si>
    <t>S-Buf pH-008</t>
  </si>
  <si>
    <t>Moore-Sikora</t>
  </si>
  <si>
    <t>Moore-Sikora: 1.0 M KCl + 0.035 M MES + 0.13 M MOPS + 0.21 M boric acid, pH 7.92</t>
  </si>
  <si>
    <t>S-Buf pH-002</t>
  </si>
  <si>
    <t>S-BPH-SIK1.02</t>
  </si>
  <si>
    <t>Sikora 1</t>
  </si>
  <si>
    <t>Sikora 1:  2.0 M KCl + 0.089M acetic acid + 0.031M MES + 0.014 M imidazole + 0.070 M triethanolamine, pH of 7.70</t>
  </si>
  <si>
    <t>Soil Test Methods From the Southeastern United States, SERA-IEG-6, 2014, Chapter 3.4</t>
  </si>
  <si>
    <t>S-Buf pH-003</t>
  </si>
  <si>
    <t>S-BPH-SIK2.02</t>
  </si>
  <si>
    <t>Sikora 2</t>
  </si>
  <si>
    <t>Sikora 2: 1.0 M KCl + 0.089 M acetic acid + 0.031 M MES + 0.014 M imidazole + 0.070 M triethanolamine, pH 7.53</t>
  </si>
  <si>
    <t>Soil Test Methods From the Southeastern United States, SERA-IEG-6, 2014, Chapter 3.5</t>
  </si>
  <si>
    <t>S-Buf pH-001</t>
  </si>
  <si>
    <t>S-BPH-SMPB.02</t>
  </si>
  <si>
    <t>SMP</t>
  </si>
  <si>
    <t>SMP: 0.013 M p-nitrophenol + 0.015M K2CrO4 + 0.36 M CaCl2 + 0.0126 M Ca(CO2CH3)2, and 0.019 M triethanolamine, pH of 7.50</t>
  </si>
  <si>
    <t>North Central Regional Research Publication No. 221 (Revised 2015), Chapter 12, pp 12.5-12.6.</t>
  </si>
  <si>
    <t>S-Buf pH-009</t>
  </si>
  <si>
    <t>S-BPH-WB.02</t>
  </si>
  <si>
    <t>Woodruff</t>
  </si>
  <si>
    <t xml:space="preserve">Woodruff:  0.063 M Ca(CH3COOH)2 + 0.086 M p-nitrophenol + 0.072M salicylic acid + 0.031 M NaOH, pH 7.00 </t>
  </si>
  <si>
    <t>Woodruff, C. M. 1947. Soil Sci. Soc. Amer. Proc. 12:141-142.</t>
  </si>
  <si>
    <t>S-Buf pH-010</t>
  </si>
  <si>
    <t>S-BPH-MWB.02</t>
  </si>
  <si>
    <t>Woodruff, Modified</t>
  </si>
  <si>
    <t xml:space="preserve">Modified Woodruff: 0.063 M Ca(CH3COH) + 0.054 M Ca(OH)2 + 0.086 M p-nitrophenol + 0.072M salicylic acid, pH 7.00 </t>
  </si>
  <si>
    <t>North Central Regional Research Publication No. 221 (Revised 2015), Chapter 4, pp 4.5-4.6.</t>
  </si>
  <si>
    <t>BD</t>
  </si>
  <si>
    <t>S-SH-013.1</t>
  </si>
  <si>
    <t>Bulk Density (BD)</t>
  </si>
  <si>
    <t>Core Extraction</t>
  </si>
  <si>
    <t>Core method: diameter to be determined, (most likely 2-inch or 5.08 cm)</t>
  </si>
  <si>
    <t>g/cm3</t>
  </si>
  <si>
    <t>Blake and Hartge, 1986</t>
  </si>
  <si>
    <t>CNRATIO</t>
  </si>
  <si>
    <t>S-C:N.16</t>
  </si>
  <si>
    <t>C:N Ratio</t>
  </si>
  <si>
    <t>S-C:N.19</t>
  </si>
  <si>
    <t>S-C:N-Haney.19</t>
  </si>
  <si>
    <t>Organic Matter, Humic Matter, and Carbon</t>
  </si>
  <si>
    <t>CD</t>
  </si>
  <si>
    <t>S-Cd-003.1</t>
  </si>
  <si>
    <t>S-CD-AR.07</t>
  </si>
  <si>
    <t>Cadmium</t>
  </si>
  <si>
    <t>S-Cd-002.1</t>
  </si>
  <si>
    <t>S-CD-EPA3050.04</t>
  </si>
  <si>
    <t>CA</t>
  </si>
  <si>
    <t>S-CA-020</t>
  </si>
  <si>
    <t>Calcium</t>
  </si>
  <si>
    <t>Ammonium Acetate</t>
  </si>
  <si>
    <t>1.0 N Ammonium Acetate buffered to pH 8.5</t>
  </si>
  <si>
    <t>Soil, Plant and Water Reference Methods for the Western Region, 4th Edition, 2013, WERA-103. Method S-5.11</t>
  </si>
  <si>
    <t>S-Ca-024</t>
  </si>
  <si>
    <t>S-CA-AA.23</t>
  </si>
  <si>
    <t>1.0 N Ammonium Acetate, pH 7.0</t>
  </si>
  <si>
    <t>North Central Regional Research Publication No. 221 (Revised 2015), Chapter 7, pp 7.1-7.3</t>
  </si>
  <si>
    <t>S-Ca-002</t>
  </si>
  <si>
    <t>S-CA-NH4AC.05</t>
  </si>
  <si>
    <t>S-Ca-025</t>
  </si>
  <si>
    <t>S-CA-NH4CL.23</t>
  </si>
  <si>
    <t>Ammonium Chloride</t>
  </si>
  <si>
    <t>NH4Cl</t>
  </si>
  <si>
    <t>S-Ca-026</t>
  </si>
  <si>
    <t>S-CA-PNA4CL.23</t>
  </si>
  <si>
    <t>NH4Cl w/ prewash</t>
  </si>
  <si>
    <t>S-Ca-023</t>
  </si>
  <si>
    <t>S-CA-BACL2.23</t>
  </si>
  <si>
    <t>S-Ca-028</t>
  </si>
  <si>
    <t>S-CA-M3AA.19</t>
  </si>
  <si>
    <t>Mehlich 3 to Ammonium Acetate</t>
  </si>
  <si>
    <t>S-Ca-019</t>
  </si>
  <si>
    <t>S-CA-W1:1.05</t>
  </si>
  <si>
    <t>S-Ca-020</t>
  </si>
  <si>
    <t>S-CA-W20:1.04</t>
  </si>
  <si>
    <t>S-Ca-021</t>
  </si>
  <si>
    <t>S-CA-W5:1.04</t>
  </si>
  <si>
    <t>5:1 Water Extraction</t>
  </si>
  <si>
    <t>S-Ca-022</t>
  </si>
  <si>
    <t>S-CA-EPA3050.04</t>
  </si>
  <si>
    <t>S-Ca-003</t>
  </si>
  <si>
    <t>S-CA-H3A1.01.04</t>
  </si>
  <si>
    <t>S-Ca-017</t>
  </si>
  <si>
    <t>S-CA-RES.04</t>
  </si>
  <si>
    <t>S-Ca-006</t>
  </si>
  <si>
    <t>S-CA-LANC.04</t>
  </si>
  <si>
    <t>Lancaster</t>
  </si>
  <si>
    <t>Lancaster Extraction (Solution A:0.05 M HCl, Solution B: 1.57 M glacial acetic acid, 0.063 M malonic acid, 0.089 M malic acid, 0.032 M ammonium fluoride, 0.012 M aluminum chloride hexahydrate)</t>
  </si>
  <si>
    <t>Soil+Solution A, sit for 10 minutes. Add Solution B, shake for 10 minutes</t>
  </si>
  <si>
    <t>Soil Test Methods From the Southeastern United States, SERA-IEG-6, 2014, Chapter 4.4</t>
  </si>
  <si>
    <t>S-Ca-008</t>
  </si>
  <si>
    <t>S-CA-M1.05</t>
  </si>
  <si>
    <t>S-Ca-009</t>
  </si>
  <si>
    <t>S-CA-M2.05</t>
  </si>
  <si>
    <t>Mehlich 2</t>
  </si>
  <si>
    <t>Mehlich 2 (0.2N CH3COOH + 0.015N NH4F + 0.2N NH4Cl + 0.012N HCl)</t>
  </si>
  <si>
    <t>NCSU</t>
  </si>
  <si>
    <t>Mehlich A. 1978. New extractant for soil test evaluation of phosphorus, potassium, magnesium, calcium, sodium, manganese and zinc. Commun Soil Sci Plant Anal 9(6):477-92.</t>
  </si>
  <si>
    <t>S-Ca-027</t>
  </si>
  <si>
    <t>S-CA.19</t>
  </si>
  <si>
    <t>Calculation - what is the conversion?</t>
  </si>
  <si>
    <t>S-Ca-011</t>
  </si>
  <si>
    <t>S-CA-M3.05</t>
  </si>
  <si>
    <t>S-Ca-013</t>
  </si>
  <si>
    <t>S-CA-MMOR.05</t>
  </si>
  <si>
    <t>Modified Morgan</t>
  </si>
  <si>
    <t>Modified Morgan (0.62 N NH4OH + 1.25 N CH3COOH)</t>
  </si>
  <si>
    <t>15 minutes</t>
  </si>
  <si>
    <t>Recommended Soil Testing Procedures for the Northeastern United States, NECC-1812 Publication No. 493, 3rd Edition, 2011, Chapter 5.</t>
  </si>
  <si>
    <t>S-Ca-015</t>
  </si>
  <si>
    <t>S-CA-MOR.05</t>
  </si>
  <si>
    <t>Morgan</t>
  </si>
  <si>
    <t>Morgan (0.72 N NaOAc + 0.52 N CH3COOH)</t>
  </si>
  <si>
    <t>S-Ca-016</t>
  </si>
  <si>
    <t>S-CA-PRS.04</t>
  </si>
  <si>
    <t>S-Ca-004</t>
  </si>
  <si>
    <t>S-CA-KCL-01.05</t>
  </si>
  <si>
    <t>1.0 N KCl</t>
  </si>
  <si>
    <t>S-Ca-100.1</t>
  </si>
  <si>
    <t>S-CA-SP.05</t>
  </si>
  <si>
    <t>S-Ca-018</t>
  </si>
  <si>
    <t>S-CA-TRG.06</t>
  </si>
  <si>
    <t>Truog</t>
  </si>
  <si>
    <t>Truog, 0.002N H2S04 buffered with NH4HS04, pH 3.0</t>
  </si>
  <si>
    <t>1:200</t>
  </si>
  <si>
    <t>CACO3</t>
  </si>
  <si>
    <t>S-CACO3-AA.02</t>
  </si>
  <si>
    <t>Calcium Carbonate</t>
  </si>
  <si>
    <t>Acetic Acid</t>
  </si>
  <si>
    <t>ISE</t>
  </si>
  <si>
    <t>S-CACO3-OxA.12</t>
  </si>
  <si>
    <t>S-CACO3.14</t>
  </si>
  <si>
    <t>Pressure Calcimeter</t>
  </si>
  <si>
    <t>Hydrochloric Acid</t>
  </si>
  <si>
    <t>1:2.5</t>
  </si>
  <si>
    <t>m</t>
  </si>
  <si>
    <t>CO2 Displacement</t>
  </si>
  <si>
    <t>Methods of Soil Analysis: Part 2 Microbiological and Biochemical Properties, 5.2, 1994.  (91-7)</t>
  </si>
  <si>
    <t>S-CACO3.12</t>
  </si>
  <si>
    <t>1.0 N HCl, Titration with 1.0 N NaOH</t>
  </si>
  <si>
    <t>S-CACO3.15</t>
  </si>
  <si>
    <t>Weight Loss</t>
  </si>
  <si>
    <t>3.0 N HCl, Weight Loss CO2</t>
  </si>
  <si>
    <t>2:10 to 5:10</t>
  </si>
  <si>
    <t>Soil, Plant and Water Reference Methods for the Western Region, 4th Edition, 2013. Method S-10.20</t>
  </si>
  <si>
    <t>C</t>
  </si>
  <si>
    <t>S-C-W-04</t>
  </si>
  <si>
    <t>Carbon</t>
  </si>
  <si>
    <t>-</t>
  </si>
  <si>
    <t>WSOC</t>
  </si>
  <si>
    <t xml:space="preserve">Soil </t>
  </si>
  <si>
    <t>Carbon WSOC</t>
  </si>
  <si>
    <t>Water / Reciprocating Shaker / Centrifuge</t>
  </si>
  <si>
    <t>1:20</t>
  </si>
  <si>
    <t>Spectrophotometric/</t>
  </si>
  <si>
    <t>Richard L. Haney, Alan. J. Franzluebbers, Virginia. L. Jin, Mari-Vaughn. Johnson, Elizabeth. B. Haney, Mike. J. White, Robert. D. Harmel 2012. Soil Organic C:N vs. Water-Extractable Organic C:N. J Soil Science  2: 269-274.</t>
  </si>
  <si>
    <t>CO3</t>
  </si>
  <si>
    <t>S-CO3-AA.02</t>
  </si>
  <si>
    <t>Carbonate</t>
  </si>
  <si>
    <t>S-CO3-W1:1.12</t>
  </si>
  <si>
    <t>S-CO3-002.3</t>
  </si>
  <si>
    <t>S-CO3-SP.19</t>
  </si>
  <si>
    <t>S-CO3-001.1</t>
  </si>
  <si>
    <t>S-CO3-SP.12</t>
  </si>
  <si>
    <t>CO3QUAL</t>
  </si>
  <si>
    <t>S-CACO3.11</t>
  </si>
  <si>
    <t>Carbonates, Qualitative</t>
  </si>
  <si>
    <t>Hydrochloric Acid Effervescence</t>
  </si>
  <si>
    <t>Semi-Quantitative</t>
  </si>
  <si>
    <t>Soil, Plant and Water Reference Methods for the Western Region, 4th Edition, 2013. Method S-13.05</t>
  </si>
  <si>
    <t>CEC</t>
  </si>
  <si>
    <t>S-CEC-020</t>
  </si>
  <si>
    <t>Cation Exchange Capacity</t>
  </si>
  <si>
    <t>S-CEC-012</t>
  </si>
  <si>
    <t>S-CEC-PWAA.23</t>
  </si>
  <si>
    <t xml:space="preserve">Alcohol Prewash/Ammonium Acetate </t>
  </si>
  <si>
    <t>15 mins</t>
  </si>
  <si>
    <t>S-CEC-010</t>
  </si>
  <si>
    <t>S-CEC-AA.23</t>
  </si>
  <si>
    <t xml:space="preserve">Displacement - Ammonium Acetate </t>
  </si>
  <si>
    <t>Soil, Plant and Water Reference Methods for the Western Region, 4th Edition, 2013, WERA-103. Method S-5.10</t>
  </si>
  <si>
    <t>S-CEC-001</t>
  </si>
  <si>
    <t>S-CEC-NH4N.05</t>
  </si>
  <si>
    <t>Displacement - Ammonium Acetate (EPA 9080)</t>
  </si>
  <si>
    <t>Overnight</t>
  </si>
  <si>
    <t>https://www.epa.gov/sites/production/files/2015-12/documents/9080.pdf</t>
  </si>
  <si>
    <t>S-CEC-009</t>
  </si>
  <si>
    <t>S-CEC-BACL2.23</t>
  </si>
  <si>
    <t>Displacement - Barium Chloride</t>
  </si>
  <si>
    <t>Soil, Plant and Water Reference Methods for the Western Region, 4th Edition, 2013, WERA-103. Method S-13.20</t>
  </si>
  <si>
    <t>S-CEC-006</t>
  </si>
  <si>
    <t>S-CEC-CA.05</t>
  </si>
  <si>
    <t>Calcium Sulfate</t>
  </si>
  <si>
    <t>Displacement - Calcium Sulfate</t>
  </si>
  <si>
    <t>S-CEC-005</t>
  </si>
  <si>
    <t>S-CEC.19</t>
  </si>
  <si>
    <t>S-CEC-007</t>
  </si>
  <si>
    <t>S-CEC-K.05</t>
  </si>
  <si>
    <t>Potassium</t>
  </si>
  <si>
    <t>Displacement - Potassium</t>
  </si>
  <si>
    <t>S-CEC-002</t>
  </si>
  <si>
    <t>S-CEC-AG-THU.05</t>
  </si>
  <si>
    <t>Silver Thiourea</t>
  </si>
  <si>
    <t>Displacement - Silver Thiourea</t>
  </si>
  <si>
    <t>Searle, P. L. "The measurement of soil cation exchange properties using the single extraction, silver thiourea method-an evaluation using a range of New Zealand soils." Soil Research 24.2 (1986): 193-200.</t>
  </si>
  <si>
    <t>S-CEC-008</t>
  </si>
  <si>
    <t>S-CEC-NA.05</t>
  </si>
  <si>
    <t>Sodium Acetate</t>
  </si>
  <si>
    <t>Displacement - Sodium Acetate (EPA 9081)</t>
  </si>
  <si>
    <t>https://www.epa.gov/sites/production/files/2015-12/documents/9081.pdf</t>
  </si>
  <si>
    <t>Chloride</t>
  </si>
  <si>
    <t>CL</t>
  </si>
  <si>
    <t>S-Cl-022.1</t>
  </si>
  <si>
    <t>Calcium Nitrate</t>
  </si>
  <si>
    <t>0.01 M Ca(NO3)2</t>
  </si>
  <si>
    <t>15 min</t>
  </si>
  <si>
    <t>Ion Chromatography</t>
  </si>
  <si>
    <t>North Central Regional Research Publication No. 221 (Revised 2015), Chapter 11, pp 11.3-11.4</t>
  </si>
  <si>
    <t>S-Cl-021.1</t>
  </si>
  <si>
    <t>ion selective electrode</t>
  </si>
  <si>
    <t>North Central Regional Research Publication No. 221 (Revised 2015), Chapter 11, pp 11.2-11.3</t>
  </si>
  <si>
    <t>S-Cl-020.1</t>
  </si>
  <si>
    <t>North Central Regional Research Publication No. 221 (Revised 2015), Chapter 11, pp 11.1-11.2.</t>
  </si>
  <si>
    <t>S-Cl-013.3</t>
  </si>
  <si>
    <t>S-CL-W1:1.17</t>
  </si>
  <si>
    <t>chloridometer</t>
  </si>
  <si>
    <t>S-Cl-012.3</t>
  </si>
  <si>
    <t>S-CL-W1:1.08</t>
  </si>
  <si>
    <t>S-Cl-010.3</t>
  </si>
  <si>
    <t>S-CL-W1:1.01</t>
  </si>
  <si>
    <t>S-Cl-011.3</t>
  </si>
  <si>
    <t>S-CL-W1:1.01.04</t>
  </si>
  <si>
    <t>Titration (HgThiocyanate)</t>
  </si>
  <si>
    <t>S-Cl-051.1</t>
  </si>
  <si>
    <t>S-CL-EPA3000.00</t>
  </si>
  <si>
    <t>EPA 300.0</t>
  </si>
  <si>
    <t>Deionized water - EPA 300.0</t>
  </si>
  <si>
    <t>EPA 300.0  Determination of Inorganic Anions by Ion Chromatography, Revision 2.1, August 1993.</t>
  </si>
  <si>
    <t>S-Cl-003.2</t>
  </si>
  <si>
    <t>S-CL-SP.17</t>
  </si>
  <si>
    <t>Chloridometer</t>
  </si>
  <si>
    <t>S-Cl-003.1</t>
  </si>
  <si>
    <t>S-CL-SP.08</t>
  </si>
  <si>
    <t>S-Cl-002.1</t>
  </si>
  <si>
    <t>S-CL-SP.02</t>
  </si>
  <si>
    <t>Ion Selective Electrode</t>
  </si>
  <si>
    <t>S-Cl-006.3</t>
  </si>
  <si>
    <t>S-CL-SP.01</t>
  </si>
  <si>
    <t>S-Cl-002.3</t>
  </si>
  <si>
    <t>S-Cl-004.2</t>
  </si>
  <si>
    <t>S-CL-SP.12.06</t>
  </si>
  <si>
    <t>Titration (AgNO3)</t>
  </si>
  <si>
    <t>S-Cl-001.1</t>
  </si>
  <si>
    <t>S-CL-SP.01.04</t>
  </si>
  <si>
    <t>S-Cl-002.2</t>
  </si>
  <si>
    <t>Soil saturated with DI water, subsequent extraction and retained for analysis, titration with AgNO3</t>
  </si>
  <si>
    <t>Soil saturated with DI water, subsequent extraction and retained for analysis, titration with Hg Thiocyanate</t>
  </si>
  <si>
    <t>CR</t>
  </si>
  <si>
    <t>S-Cr-003.1</t>
  </si>
  <si>
    <t>S-CR-AR.07</t>
  </si>
  <si>
    <t>Chromium</t>
  </si>
  <si>
    <t>S-Cr-001.1</t>
  </si>
  <si>
    <t>S-CR-EPA6010B.00</t>
  </si>
  <si>
    <t>Soil Physical Properties</t>
  </si>
  <si>
    <t>CLAY</t>
  </si>
  <si>
    <t>S-CLAY.22</t>
  </si>
  <si>
    <t>Clay</t>
  </si>
  <si>
    <t>Sodium Hexametaphosphate Solution / Electrical Mixer</t>
  </si>
  <si>
    <t>Dispersion / Laser Diffraction</t>
  </si>
  <si>
    <t>1:20 (varies)</t>
  </si>
  <si>
    <t>Diffraction</t>
  </si>
  <si>
    <t>Methods of Soil Analysis: Part 4 Physical Methods, 5.4.  Gee and Or, 2002.  Chapter 2.4. Particle-Size Analysis, pages 286-288.</t>
  </si>
  <si>
    <t>S-CLAY-SED.10</t>
  </si>
  <si>
    <t>Dispersion / Sedimentation / Hydrometer</t>
  </si>
  <si>
    <t>Varies</t>
  </si>
  <si>
    <t>Hydrometer</t>
  </si>
  <si>
    <t>Methods of Soil Analysis: Part 4 Physical Methods, 5.4.  Gee and Or, 2002.  Chapter 2.4. Particle-Size Analysis, pages 278-283.</t>
  </si>
  <si>
    <t>S-CLAY-SED.11</t>
  </si>
  <si>
    <t>Dispersion / Sedimentation / Pipette / Weigh</t>
  </si>
  <si>
    <t xml:space="preserve"> </t>
  </si>
  <si>
    <t>Balance</t>
  </si>
  <si>
    <t>Methods of Soil Analysis: Part 4 Physical Methods, 5.4.  Gee and Or, 2002.  Chapter 2.4. Particle-Size Analysis, pages 272-278.</t>
  </si>
  <si>
    <t>S-CLAY-SV.19</t>
  </si>
  <si>
    <t>Dispersion / Sieve / Weigh</t>
  </si>
  <si>
    <t>Methods of Soil Analysis: Part 4 Physical Methods, 5.4.  Gee and Or, 2002.  Chapter 2.4. Particle-Size Analysis, pages 265-269.</t>
  </si>
  <si>
    <t>CO2RESP</t>
  </si>
  <si>
    <t>S-CO2-RESP.01</t>
  </si>
  <si>
    <t>CO2 Respiration</t>
  </si>
  <si>
    <t>Respiration</t>
  </si>
  <si>
    <t>Solvita 24 Respiration</t>
  </si>
  <si>
    <t>Woods End Laboratories, Mt. Vernon, ME.</t>
  </si>
  <si>
    <t>S-CO3</t>
  </si>
  <si>
    <t>CO</t>
  </si>
  <si>
    <t>S-Co-003.1</t>
  </si>
  <si>
    <t>S-CO-AR.07</t>
  </si>
  <si>
    <t>Cobalt</t>
  </si>
  <si>
    <t>ICP-MS</t>
  </si>
  <si>
    <t>S-Co-002.1</t>
  </si>
  <si>
    <t>S-CO-EPA3050.04</t>
  </si>
  <si>
    <t>CU</t>
  </si>
  <si>
    <t>Copper</t>
  </si>
  <si>
    <t>S-CU-DTPA.05</t>
  </si>
  <si>
    <t>DTPA</t>
  </si>
  <si>
    <t>DTPA (0.005 M DTPA, 0.01 M CaCl2 and 0.10 M Triethanolamine adjusted to pH 7.3)</t>
  </si>
  <si>
    <t>Soil, Plant and Water Reference Methods for the Western Region, 4th Edition, 2013, WERA-103. Method S-6.10</t>
  </si>
  <si>
    <t>S-CU-DTPA-SORB.05</t>
  </si>
  <si>
    <t>S-CU-EDTA.05</t>
  </si>
  <si>
    <t>EDTA</t>
  </si>
  <si>
    <t>EDTA (0.04 M EDTA)</t>
  </si>
  <si>
    <t>AAS</t>
  </si>
  <si>
    <t>NZJAR</t>
  </si>
  <si>
    <t>R. G. McLaren , R. S. Swift &amp; B. F. Quin (1984) EDTA-extractable copper, zinc, and manganese in soils of the Canterbury Plains, New Zealand Journal of Agricultural Research</t>
  </si>
  <si>
    <t>S-CU-EPA3050.04</t>
  </si>
  <si>
    <t>S-CU-H3A1.01.04</t>
  </si>
  <si>
    <t>S-CU-HCL.05</t>
  </si>
  <si>
    <t>0.1 M HCl</t>
  </si>
  <si>
    <t>NCERA-13, NEC-1812</t>
  </si>
  <si>
    <t>North Central Regional Research Publication No. 221 (Revised 2015), Chapter 9, pp 9.2-9.3</t>
  </si>
  <si>
    <t>S-CU-RES.04</t>
  </si>
  <si>
    <t>S-CU-M1.05</t>
  </si>
  <si>
    <t>S-CU-M2.05</t>
  </si>
  <si>
    <t>S-CU-M3.05</t>
  </si>
  <si>
    <t>S-Cu-100.3</t>
  </si>
  <si>
    <t>S-CU-SP.04</t>
  </si>
  <si>
    <t>DON</t>
  </si>
  <si>
    <t>DON (Dissolved Organic Nitrogen)</t>
  </si>
  <si>
    <t>EC</t>
  </si>
  <si>
    <t>S-EC-002.1</t>
  </si>
  <si>
    <t>S-EC-1:1.03</t>
  </si>
  <si>
    <t>Electrical Conductivity</t>
  </si>
  <si>
    <t>EC 1:1 Ratio</t>
  </si>
  <si>
    <t>dS/m</t>
  </si>
  <si>
    <t>mmho/cm</t>
  </si>
  <si>
    <t>Soil, Plant and Water Reference Methods for the Western Region, 4th Edition, 2013. Method S-2.20</t>
  </si>
  <si>
    <t>S-EC-003.1</t>
  </si>
  <si>
    <t>S-EC-1:2.03</t>
  </si>
  <si>
    <t>EC 1:2 Ratio</t>
  </si>
  <si>
    <t>S-EC-004.1</t>
  </si>
  <si>
    <t>S-EC-1:5.03</t>
  </si>
  <si>
    <t>EC 1:5 Ratio</t>
  </si>
  <si>
    <t>S-EC-001.1</t>
  </si>
  <si>
    <t>S-EC-SP.03</t>
  </si>
  <si>
    <t>ENR</t>
  </si>
  <si>
    <t>S-ENR.19</t>
  </si>
  <si>
    <t>Estimated Nitrogen Release</t>
  </si>
  <si>
    <t>kg/ha</t>
  </si>
  <si>
    <t>F</t>
  </si>
  <si>
    <t>S-Fl-001.1</t>
  </si>
  <si>
    <t>S-F-EPA3000.00</t>
  </si>
  <si>
    <t>Fluoride</t>
  </si>
  <si>
    <t>GENOM</t>
  </si>
  <si>
    <t>S-SH-010.1</t>
  </si>
  <si>
    <t>Genomics</t>
  </si>
  <si>
    <t>16S rRNA, ITS, and shotgun metagenomics</t>
  </si>
  <si>
    <t>Thompson, et al., 2017;</t>
  </si>
  <si>
    <t>S-HCO3</t>
  </si>
  <si>
    <t>the assessment of the nutrient status of soils and other diagnostic purposes. Commun. Soil Sci. Plant Anal. 1990, 21, 2281–2290.</t>
  </si>
  <si>
    <t>HM</t>
  </si>
  <si>
    <t>S.HM-NaOH</t>
  </si>
  <si>
    <t>Humic Matter</t>
  </si>
  <si>
    <t>0.2 N NaOH</t>
  </si>
  <si>
    <t>16 hr</t>
  </si>
  <si>
    <t>Soil Test Methods From the Southeastern United States, SERA-IEG-6, 2014, Chapter 5.5, pp 162-166.</t>
  </si>
  <si>
    <t>FE</t>
  </si>
  <si>
    <t>S-FE-OX.23</t>
  </si>
  <si>
    <t>Iron</t>
  </si>
  <si>
    <t>Ammonium Oxalate (0.275 M acid ammonium oxalate, 0.1 N sodium hydroxide, 0.03 N ammonium fluoride)</t>
  </si>
  <si>
    <t>S-FE-DTPA.05</t>
  </si>
  <si>
    <t>S-FE-DTPA-SORB.05</t>
  </si>
  <si>
    <t>S-FE-EDTA.05</t>
  </si>
  <si>
    <t>S-FE-EPA6010B.00</t>
  </si>
  <si>
    <t>Refer to EPA methods: 3005,3010,3015,3031,3050,3051,3052</t>
  </si>
  <si>
    <t>S-FE-H3A.04</t>
  </si>
  <si>
    <t>S-FE-HCL.05</t>
  </si>
  <si>
    <t>S-FE-RES.04</t>
  </si>
  <si>
    <t>S-FE-M1.05</t>
  </si>
  <si>
    <t>S-FE-M2.05</t>
  </si>
  <si>
    <t>S-FE-M3.05</t>
  </si>
  <si>
    <t>S-Fe-100.1</t>
  </si>
  <si>
    <t>S-FE-SP.04</t>
  </si>
  <si>
    <t>PB</t>
  </si>
  <si>
    <t>S-Pb-003.1</t>
  </si>
  <si>
    <t>S-PB-AR.07</t>
  </si>
  <si>
    <t>Lead</t>
  </si>
  <si>
    <t>S-Pb-001.1</t>
  </si>
  <si>
    <t>S-PB-EPA6010B.00</t>
  </si>
  <si>
    <t>LI</t>
  </si>
  <si>
    <t>S-Li-001.1</t>
  </si>
  <si>
    <t>S-LI-EPA3050.04</t>
  </si>
  <si>
    <t>Lithium</t>
  </si>
  <si>
    <t>MG</t>
  </si>
  <si>
    <t>S-Mg-002</t>
  </si>
  <si>
    <t>S-MG-NH4AC.05</t>
  </si>
  <si>
    <t>Magnesium</t>
  </si>
  <si>
    <t>S-Mg-003</t>
  </si>
  <si>
    <t>S-Mg-025</t>
  </si>
  <si>
    <t>S-MG-NH4CL.23</t>
  </si>
  <si>
    <t>S-Mg-026</t>
  </si>
  <si>
    <t>S-MG-PNA4CL.23</t>
  </si>
  <si>
    <t>S-Mg-024</t>
  </si>
  <si>
    <t>S-MG-BACL2.23</t>
  </si>
  <si>
    <t>S-Mg-027</t>
  </si>
  <si>
    <t>S-MG.19</t>
  </si>
  <si>
    <t>S-Mg-020</t>
  </si>
  <si>
    <t>S-MG-W1:1.05</t>
  </si>
  <si>
    <t>S-Mg-021</t>
  </si>
  <si>
    <t>S-MG-W20:1.04</t>
  </si>
  <si>
    <t>S-Mg-022</t>
  </si>
  <si>
    <t>S-MG-W5:1.04</t>
  </si>
  <si>
    <t>1:5 Water Extraction</t>
  </si>
  <si>
    <t>S-Mg-001</t>
  </si>
  <si>
    <t>S-MG-EPA6010B.00</t>
  </si>
  <si>
    <t>S-Mg-004</t>
  </si>
  <si>
    <t>S-MG-H3A1.01.04</t>
  </si>
  <si>
    <t>S-Mg-018</t>
  </si>
  <si>
    <t>S-MG-RES.04</t>
  </si>
  <si>
    <t>S-Mg-006</t>
  </si>
  <si>
    <t>S-MG-LANC.04</t>
  </si>
  <si>
    <t>S-Mg-008</t>
  </si>
  <si>
    <t>S-MG-M1.05</t>
  </si>
  <si>
    <t>S-Mg-010</t>
  </si>
  <si>
    <t>S-MG-M2.05</t>
  </si>
  <si>
    <t>S-Mg-012</t>
  </si>
  <si>
    <t>S-MG-M3.05</t>
  </si>
  <si>
    <t>S-Mg-014</t>
  </si>
  <si>
    <t>S-MG-MMOR.05</t>
  </si>
  <si>
    <t>S-Mg-016</t>
  </si>
  <si>
    <t>S-MG-MOR.05</t>
  </si>
  <si>
    <t>S-Mg-017</t>
  </si>
  <si>
    <t>S-MG-PRS.04</t>
  </si>
  <si>
    <t>S-Mg-005</t>
  </si>
  <si>
    <t>S-MG-KCL-01.05</t>
  </si>
  <si>
    <t>S-Mg-100.1</t>
  </si>
  <si>
    <t>S-MG-SP.05</t>
  </si>
  <si>
    <t>S-Mg-019</t>
  </si>
  <si>
    <t>S-MG-TRG.06</t>
  </si>
  <si>
    <t>MN</t>
  </si>
  <si>
    <t>Manganese</t>
  </si>
  <si>
    <t>S-MN-DTPA.05</t>
  </si>
  <si>
    <t>S-MN-DTPA-SORB.05</t>
  </si>
  <si>
    <t>S-MN-EDTA.05</t>
  </si>
  <si>
    <t>S-MN-EPA6010B.00</t>
  </si>
  <si>
    <t>S-MN-HCL.05</t>
  </si>
  <si>
    <t>S-MN-RES.04</t>
  </si>
  <si>
    <t>S-MN-LANC.04</t>
  </si>
  <si>
    <t>S-MN-M1.05</t>
  </si>
  <si>
    <t>S-MN-M2.05</t>
  </si>
  <si>
    <t>S-MN-M3.05</t>
  </si>
  <si>
    <t>S-MN-PHOS.05</t>
  </si>
  <si>
    <t>Phosphoric Acid</t>
  </si>
  <si>
    <t>Phosphoric Acid (0.033 M H3PO)</t>
  </si>
  <si>
    <t>North Central Regional Research Publication No. 221 (Revised 2015), Chapter 9, p 9.3</t>
  </si>
  <si>
    <t>S-Mn-100.3</t>
  </si>
  <si>
    <t>S-MN-SP.04</t>
  </si>
  <si>
    <t>S-Mn-100.1</t>
  </si>
  <si>
    <t xml:space="preserve">ICP-OES </t>
  </si>
  <si>
    <t>GWC</t>
  </si>
  <si>
    <t>Moisture - Gravimetric</t>
  </si>
  <si>
    <t>Oven</t>
  </si>
  <si>
    <t>Gravimetric (dry to constant weight at 105° C)</t>
  </si>
  <si>
    <t>Drying</t>
  </si>
  <si>
    <t>ASPAC</t>
  </si>
  <si>
    <t>Rayment, G. and J. Lyons. 2011. Soil Chemical Methods - Australasia, CSIRO, Method 2A1,  pp 12-13</t>
  </si>
  <si>
    <t>GSPWC</t>
  </si>
  <si>
    <t>S-Moist-001.1</t>
  </si>
  <si>
    <t>S-MOIST-SP.00</t>
  </si>
  <si>
    <t>Moisture - Saturated Paste</t>
  </si>
  <si>
    <t>MO</t>
  </si>
  <si>
    <t>S-Mo-008.2</t>
  </si>
  <si>
    <t>S-MO-OA.04</t>
  </si>
  <si>
    <t>Molybdenum</t>
  </si>
  <si>
    <t>S-MO-AR.07</t>
  </si>
  <si>
    <t>S-Mo-007.2</t>
  </si>
  <si>
    <t>S-Mo-006.3</t>
  </si>
  <si>
    <t>S-MO-CACL2.23</t>
  </si>
  <si>
    <t>Hot CaCl2</t>
  </si>
  <si>
    <t>S-Mo-005.1</t>
  </si>
  <si>
    <t>S-MO-EPA3050.04</t>
  </si>
  <si>
    <t>S-MO-RES.04</t>
  </si>
  <si>
    <t>S-Mo-004.1</t>
  </si>
  <si>
    <t>S-Mo-001.1</t>
  </si>
  <si>
    <t>S-MO-M1.05</t>
  </si>
  <si>
    <t>S-MO-M2.05</t>
  </si>
  <si>
    <t>S-MO-M3.05</t>
  </si>
  <si>
    <t>S-MO-PRS.04</t>
  </si>
  <si>
    <t>Plant Root Simulator - PRS (0.5 M HCl)</t>
  </si>
  <si>
    <t>1 hour acid leaching</t>
  </si>
  <si>
    <t>ug/10cm2</t>
  </si>
  <si>
    <t>Western Ag</t>
  </si>
  <si>
    <t>S-Mo-003.1</t>
  </si>
  <si>
    <t>S-Mo-100.3</t>
  </si>
  <si>
    <t>S-MO-SP.04</t>
  </si>
  <si>
    <t>NI</t>
  </si>
  <si>
    <t>S-Ni-001.1</t>
  </si>
  <si>
    <t>S-NI-EPA6010B.00</t>
  </si>
  <si>
    <t>Nickel</t>
  </si>
  <si>
    <t>NO3</t>
  </si>
  <si>
    <t>Nitrate</t>
  </si>
  <si>
    <t>NO3N</t>
  </si>
  <si>
    <t>S-NO3N-ALSO4B.02</t>
  </si>
  <si>
    <t>Nitrate-Nitrogen</t>
  </si>
  <si>
    <t>Aluminum Sulfate</t>
  </si>
  <si>
    <t>Aluminum Sulfate/Boric Acid</t>
  </si>
  <si>
    <t>2.0 M CaCl2</t>
  </si>
  <si>
    <t>S-NO3-CTA.01.02</t>
  </si>
  <si>
    <t>Calcium Sulfate/ Chromotropic Acid</t>
  </si>
  <si>
    <t>Soil, Plant and Water Reference Methods for the Western Region, 2005, WERA-103. Method S-3.30, pp 41-42</t>
  </si>
  <si>
    <t>S-NO3-W1:1.01.01</t>
  </si>
  <si>
    <t>Cd Red/Spectrophotometric</t>
  </si>
  <si>
    <t>S-NO3N-EPA3000.00</t>
  </si>
  <si>
    <t>S-NO3-H3A1.01.05</t>
  </si>
  <si>
    <t>S-NO3-RES.01</t>
  </si>
  <si>
    <t>S-NO3N-05KCL.01</t>
  </si>
  <si>
    <t>S-NO3-KCL.01.01</t>
  </si>
  <si>
    <t>S-NO3-1:5.01.01</t>
  </si>
  <si>
    <t>Soil, Plant and Water Reference Methods for the Western Region, 2005, WERA-103.  Method S-3.10, pp 39-40</t>
  </si>
  <si>
    <t>S-NO3N.2KCL.01</t>
  </si>
  <si>
    <t>S-NO3-1:5.09</t>
  </si>
  <si>
    <t>Dif-Cond/Spectrophotometric</t>
  </si>
  <si>
    <t>S-NO3-1:5.02</t>
  </si>
  <si>
    <t>North Central Regional Research Publication No. 221 (Revised 2015), Chapter 5, pp 5.2-5.3.</t>
  </si>
  <si>
    <t>S-NO3-5K2SO4.01</t>
  </si>
  <si>
    <t>Potassium Sulfate</t>
  </si>
  <si>
    <t>0.5 M K2SO4</t>
  </si>
  <si>
    <t>S-NO3N-100.1</t>
  </si>
  <si>
    <t>S-NO3-SP.01.01</t>
  </si>
  <si>
    <t>S-NO3N-101.3</t>
  </si>
  <si>
    <t>S-NO3-SP.02</t>
  </si>
  <si>
    <t>Ion-selective electrode</t>
  </si>
  <si>
    <t>S-NO3N-102.1</t>
  </si>
  <si>
    <t>S-NO3-SP.02.02</t>
  </si>
  <si>
    <t>S-NO3N-103.1</t>
  </si>
  <si>
    <t>S-NO3N-SP.01</t>
  </si>
  <si>
    <t>Soil saturated with DI water, subsequent extraction and retained for analysis, Chromotrophic Acid</t>
  </si>
  <si>
    <t>S-NO3-BIC.01.01</t>
  </si>
  <si>
    <t>Sodium Bicarbonate</t>
  </si>
  <si>
    <t>Extraction/Bicarb</t>
  </si>
  <si>
    <t>NO2N</t>
  </si>
  <si>
    <t>S-NO2-KCL.01</t>
  </si>
  <si>
    <t>Nitrite-Nitrogen</t>
  </si>
  <si>
    <t>NMR</t>
  </si>
  <si>
    <t>S-SH-015.1</t>
  </si>
  <si>
    <t>Nitrogen Mineralization Rate</t>
  </si>
  <si>
    <t>Short-term anaerobic incubation with ammonium and nitrate measured colorimetrically pre- and post-incubation</t>
  </si>
  <si>
    <t>Bundy and Meisinger, 1994</t>
  </si>
  <si>
    <t>TN</t>
  </si>
  <si>
    <t>S-TKN.19</t>
  </si>
  <si>
    <t>Nitrogen, Total</t>
  </si>
  <si>
    <t>S-TN.16</t>
  </si>
  <si>
    <t>Combustion</t>
  </si>
  <si>
    <t>Combustion Analyzer</t>
  </si>
  <si>
    <t>Soil, Plant and Water Reference Methods for the Western Region, 2005, Method S-9.30, pp 116-118.</t>
  </si>
  <si>
    <t>S-TN-W.01</t>
  </si>
  <si>
    <t>S-TN-RES.01</t>
  </si>
  <si>
    <t>lb/ac/day</t>
  </si>
  <si>
    <t>kg/ha/day</t>
  </si>
  <si>
    <t>TKN</t>
  </si>
  <si>
    <t>S-TN.09</t>
  </si>
  <si>
    <t>Kjeldahl</t>
  </si>
  <si>
    <t>18 M H2SO4</t>
  </si>
  <si>
    <t>Variable, 1:10 typical</t>
  </si>
  <si>
    <t>45-75 minutes</t>
  </si>
  <si>
    <t>Diffusion Conductivity</t>
  </si>
  <si>
    <t>Methods of Soil Analysis: Part 2 Chemical and Microbiological Properties, 9.2.2, Second Edition, Chapter 31.</t>
  </si>
  <si>
    <t>S-TKN.09</t>
  </si>
  <si>
    <t>S-TN.01.05</t>
  </si>
  <si>
    <t>S-TKN.01.05</t>
  </si>
  <si>
    <t>S-TKN.18</t>
  </si>
  <si>
    <t>Steam Distillation/Titration</t>
  </si>
  <si>
    <t>S-TKN.01</t>
  </si>
  <si>
    <t>S-TN.18</t>
  </si>
  <si>
    <t>TIN</t>
  </si>
  <si>
    <t>S-TIN.19</t>
  </si>
  <si>
    <t>Nitrogen, Total Inorganic</t>
  </si>
  <si>
    <t>Methods of Soil Analysis: Part 2 Chemical and Microbiological Properties, 9.2.2, Second Edition, Chapter 33.</t>
  </si>
  <si>
    <t>OC</t>
  </si>
  <si>
    <t>S-TOC.16</t>
  </si>
  <si>
    <t>Organic Carbon</t>
  </si>
  <si>
    <t>Soil, Plant and Water Reference Methods for the Western Region, 3rd Edition, 2005, Method S-9.10, pp 111-113.</t>
  </si>
  <si>
    <t>S-OC-WB.12</t>
  </si>
  <si>
    <t>Walkley-Black</t>
  </si>
  <si>
    <t>Walkley-Black (0.167 M K2Cr2O7 + conc. H2SO4), Titration with FeCl3</t>
  </si>
  <si>
    <t>North Central Regional Research Publication No. 221 (Revised 2015), Chapter 12, pp 12.3-12.4.</t>
  </si>
  <si>
    <t>S-OC-WB.01</t>
  </si>
  <si>
    <t>Walkley-Black (0.5 M Na2Cr2O7 •2H2O in 5 M H2SO4)</t>
  </si>
  <si>
    <t>North Central Regional Research Publication No. 221 (Revised 2015), Chapter 12, pp 12.4-12.5.</t>
  </si>
  <si>
    <t>Dichromate Acid, Titration FeCl3</t>
  </si>
  <si>
    <t>OM</t>
  </si>
  <si>
    <t>S-OM.19</t>
  </si>
  <si>
    <t>Organic Matter</t>
  </si>
  <si>
    <t>Organic Matter (Calculated)</t>
  </si>
  <si>
    <t>S-SOM-Color.19</t>
  </si>
  <si>
    <t>Color</t>
  </si>
  <si>
    <t>Munsel Color Chart</t>
  </si>
  <si>
    <t>S-OM-DUMAS.16</t>
  </si>
  <si>
    <t>S-SOM-LOI.15</t>
  </si>
  <si>
    <t>Loss on Ignition (LOI)</t>
  </si>
  <si>
    <t>Loss-on-Ignition - Heat at 360C for two hours (after temperature reaches 360C)</t>
  </si>
  <si>
    <t>S-SOM-WB.12.09</t>
  </si>
  <si>
    <t>S-SOM-WB.01.09</t>
  </si>
  <si>
    <t>ON</t>
  </si>
  <si>
    <t>S-ON.19</t>
  </si>
  <si>
    <t>Organic Nitrogen</t>
  </si>
  <si>
    <t>PARTDENS</t>
  </si>
  <si>
    <t>Particle Density</t>
  </si>
  <si>
    <t>2 Hr</t>
  </si>
  <si>
    <t>Pycnometer</t>
  </si>
  <si>
    <t>POM</t>
  </si>
  <si>
    <t>Particulate Organic Matter 53-2000 um</t>
  </si>
  <si>
    <t>Sodium Hexametaphosphate Solution / Reciprocating Shaker</t>
  </si>
  <si>
    <t>1:10 (varies)</t>
  </si>
  <si>
    <t>18 hr</t>
  </si>
  <si>
    <t>Balance / Combustion Analyzer</t>
  </si>
  <si>
    <t>g/kg</t>
  </si>
  <si>
    <t>Cambardella, Cynthia A., and E. T. Elliott. "Particulate soil organic‐matter changes across a grassland cultivation sequence." Soil science society of America journal 56.3 (1992): 777-783.</t>
  </si>
  <si>
    <t>POXC</t>
  </si>
  <si>
    <t>S-AC-KMNO4.01</t>
  </si>
  <si>
    <t>Permanganate-Oxidizable Carbon (POXC)</t>
  </si>
  <si>
    <t>Potassium Permanganate</t>
  </si>
  <si>
    <t>KMnO4</t>
  </si>
  <si>
    <t>AJAC/SSSA</t>
  </si>
  <si>
    <t>Am. J. of Alt. Agric. 18: 3–17. doi:10.1079/AJAA2003003, Soil Sci. Soc. Am. J. 76:494–504. doi:10.2136/sssaj2011.0286</t>
  </si>
  <si>
    <t>S-SH-001.1</t>
  </si>
  <si>
    <t>Potassium permanganate</t>
  </si>
  <si>
    <t>Permanganate oxidizable carbon (POXC). Digestion followed by colorimetric measurement</t>
  </si>
  <si>
    <t>Weil, et al., 2003</t>
  </si>
  <si>
    <t>pH</t>
  </si>
  <si>
    <t>PH</t>
  </si>
  <si>
    <t>S-pH-003</t>
  </si>
  <si>
    <t>S-PH-1:1.02.08</t>
  </si>
  <si>
    <t>Soil, Plant and Water Reference Methods for the Western Region, 4th Edition, 2013, WERA-103. Method S-2.20</t>
  </si>
  <si>
    <t>S-pH-004</t>
  </si>
  <si>
    <t>S-PH-1:2.02.08</t>
  </si>
  <si>
    <t>Soil Test Methods From the Southeastern United States, SERA-IEG-6, 2014, Chapter 3.2</t>
  </si>
  <si>
    <t>1:2 soil:water extraction with 0.01 M CaCl2 solution</t>
  </si>
  <si>
    <t>S-pH-002</t>
  </si>
  <si>
    <t>S-PH-1:1.02.07</t>
  </si>
  <si>
    <t>1:1 soil:DI water extraction</t>
  </si>
  <si>
    <t>North Central Regional Research Publication No. 221 (Revised 2015), Chapter 4, pp 4.1-4.2.</t>
  </si>
  <si>
    <t>S-pH-005</t>
  </si>
  <si>
    <t>S-PH-1:2.02.07</t>
  </si>
  <si>
    <t xml:space="preserve">1:2 soil:DI water extraction </t>
  </si>
  <si>
    <t>Soil, Plant and Water Reference Methods for the Western Region, 4th Edition, 2013, WERA-103. Method S-2.22</t>
  </si>
  <si>
    <t>S-pH-007</t>
  </si>
  <si>
    <t>S-PH-1:2.5.02.07</t>
  </si>
  <si>
    <t xml:space="preserve">1:2.5 soil:DI water extraction </t>
  </si>
  <si>
    <t>S-pH-008</t>
  </si>
  <si>
    <t>S-pH-1:5H2O.02</t>
  </si>
  <si>
    <t>1:5 soil:DI water extraction</t>
  </si>
  <si>
    <t>S-pH-010</t>
  </si>
  <si>
    <t>S-PH-1:1KCL.02</t>
  </si>
  <si>
    <t>1:2 soil:water extraction with 1.0 M KCl solution</t>
  </si>
  <si>
    <t>S-pH-006</t>
  </si>
  <si>
    <t>S-PH-1:5.02.08</t>
  </si>
  <si>
    <t>1:5 soil:water extraction with 0.01 M CaCl2 solution</t>
  </si>
  <si>
    <t>Stir, 30 minute settle</t>
  </si>
  <si>
    <t>S-pH-009</t>
  </si>
  <si>
    <t>S-pH-1:5KCL.02</t>
  </si>
  <si>
    <t>1:5 soil:water extraction with 1.0 N KCl solution</t>
  </si>
  <si>
    <t>Stir vigorously, settle for 15 minutes</t>
  </si>
  <si>
    <t>S-pH-001</t>
  </si>
  <si>
    <t>S-PH-SP.02</t>
  </si>
  <si>
    <t>PO4</t>
  </si>
  <si>
    <t>S-P-100</t>
  </si>
  <si>
    <t>Phosphate</t>
  </si>
  <si>
    <t>PLFA</t>
  </si>
  <si>
    <t>S-SH-009.1</t>
  </si>
  <si>
    <t>Phospholipid Fatty Acid (PLFA)</t>
  </si>
  <si>
    <t>Bligh-Dyer extractant, solid phase extraction, transesterification;</t>
  </si>
  <si>
    <t>Gas chromatograph</t>
  </si>
  <si>
    <t>ng/g</t>
  </si>
  <si>
    <t>Buyer and Sasser, 2012</t>
  </si>
  <si>
    <t>PMONOEST</t>
  </si>
  <si>
    <t>S-SH-007.1</t>
  </si>
  <si>
    <t>Phosphomonoesterase</t>
  </si>
  <si>
    <t>ug/g</t>
  </si>
  <si>
    <t>mg/kg, ppm</t>
  </si>
  <si>
    <t>Acosta-Martinez and Tabatabai, 2011</t>
  </si>
  <si>
    <t>Phosphorus</t>
  </si>
  <si>
    <t>P</t>
  </si>
  <si>
    <t>S-P-AA-NH4AC.04</t>
  </si>
  <si>
    <t>Ammonium Lactate</t>
  </si>
  <si>
    <t>Ammonium Lactate 0.1N NH4 lactate + 0.4N CH3COON, pH 3.7</t>
  </si>
  <si>
    <t>240 minutes</t>
  </si>
  <si>
    <t>SIS (Standardizing Commission in Sweden). 1993. Soil Analysis - Extraction and Determination of Phosphorus, Potassium, Calcium, Magnesium and Sodium from Soils with Ammonium Lactate/acetic Acid Solution (the AL‐method) SS 028310 Stockholm, Sweden</t>
  </si>
  <si>
    <t>S-P-AR.23</t>
  </si>
  <si>
    <t>S-P-005.1</t>
  </si>
  <si>
    <t>S-P-B1-1:10.01.03</t>
  </si>
  <si>
    <t>Bray 1</t>
  </si>
  <si>
    <t>Bray P1, 0.03N NH4F + 0.025N HCl, pH 2.7</t>
  </si>
  <si>
    <t>S-P-010.1</t>
  </si>
  <si>
    <t>S-P-B1-1:7.01.03</t>
  </si>
  <si>
    <t>1:7</t>
  </si>
  <si>
    <t>Soil, Plant and Water Reference Methods for the Western Region, 4th Edition, 2013. Method S-4.2</t>
  </si>
  <si>
    <t>S-P-015.1</t>
  </si>
  <si>
    <t>S-P-B2-1:10.01.03</t>
  </si>
  <si>
    <t>Bray 2</t>
  </si>
  <si>
    <t>Bray P2, 0.03N NH4F + 0.10N HCl, pH 1.7</t>
  </si>
  <si>
    <t>University of Missouri</t>
  </si>
  <si>
    <t>Extractable Soil Phosphorus
Bray I and Bray II Methods, Chapter 12, 2012.  Soil Testing In Missouri: A Guide for Conducting Soil Tests in Missouri, EC923, University of Missouri.</t>
  </si>
  <si>
    <t>S-P-LACTATE.01</t>
  </si>
  <si>
    <t>Calcium Acetate Lactate (CAL)</t>
  </si>
  <si>
    <t>Calcium Acetate Lactate (CAL) solution:  15.4 g calcium lactate, 15.4 g calcium acetate, 17.9 ml acetic acid
acid, brought to 1 liter with DI water</t>
  </si>
  <si>
    <t>90 min</t>
  </si>
  <si>
    <t>Dipl.-Ing. H. Schüller, 1969.  The CAL method, a new method for determining the plant-available phosphate in soil.  Journal of Plant Nutrition and Soil Science.  Volume 123, Issue 1, pages 48-63.</t>
  </si>
  <si>
    <t>S-P-CACL2.01</t>
  </si>
  <si>
    <t>Houba, V.J.G.; Novozamsky, I.; Lexmond, T.M.; Van der Lee, J.J. Applicability of 0.01 M CaCl2 as a single extraction solution for the assessment of the nutrient status of soils and other diagnostic purposes. Commun. Soil Sci. Plant Anal. 1990, 21, 2281–2290.</t>
  </si>
  <si>
    <t>S-P-102.4</t>
  </si>
  <si>
    <t>S-P-M3BRAYP1.19</t>
  </si>
  <si>
    <t>Mehlich 3 to Bray P1 (1:10) Regressed</t>
  </si>
  <si>
    <t>Carbon Dioxide</t>
  </si>
  <si>
    <t>Saturated CO2 Method</t>
  </si>
  <si>
    <t>30 minutes</t>
  </si>
  <si>
    <t xml:space="preserve">S-P-COLW. . . </t>
  </si>
  <si>
    <t>S-P-CALD.01.03</t>
  </si>
  <si>
    <t>Colwell</t>
  </si>
  <si>
    <t>Colwell (Bicarbonate) 0.5M NaCO3, pH 8.5</t>
  </si>
  <si>
    <t>1:100</t>
  </si>
  <si>
    <t>Rayment, G. and J. Lyons. 2011. Soil Chemical Methods - Australasia, CSIRO, Method 9B1,  pp 162.164</t>
  </si>
  <si>
    <t>S-P-W1:1.01</t>
  </si>
  <si>
    <t>S-P-W10:1.04</t>
  </si>
  <si>
    <t>1:10 Water Extraction</t>
  </si>
  <si>
    <t>S-P-W20:1.04</t>
  </si>
  <si>
    <t>S-P-101.3</t>
  </si>
  <si>
    <t>S-P-W1:5.01.03</t>
  </si>
  <si>
    <t>Phosphorus Water 1:5</t>
  </si>
  <si>
    <t>S-P-DGT.01</t>
  </si>
  <si>
    <t>Diffuse Gradient Thin Films</t>
  </si>
  <si>
    <t>Equilibration</t>
  </si>
  <si>
    <t>Mason S, McNeill A, McLaughlin MJ and Zhang H (2010) Prediction of wheat response to an application of phosphorus under field conditions using diffusive gradients in thin-films (DGT) and extraction methods. Plant and Soil 337: 243–258.</t>
  </si>
  <si>
    <t>S-P-EPA3050.04</t>
  </si>
  <si>
    <t>S-P-90.2</t>
  </si>
  <si>
    <t>S-P-H3A1.01.04</t>
  </si>
  <si>
    <t>S-P-100.3</t>
  </si>
  <si>
    <t>S-P-RES.04</t>
  </si>
  <si>
    <t>variable</t>
  </si>
  <si>
    <t>1440 minutes</t>
  </si>
  <si>
    <t>S-P-RES.01</t>
  </si>
  <si>
    <t>Resin - NH4Cl 0.8 mol / L in 0.2 mol / L HCl</t>
  </si>
  <si>
    <t>S-P-070.1</t>
  </si>
  <si>
    <t>S-P-KEL.01.03</t>
  </si>
  <si>
    <t>Kelowna</t>
  </si>
  <si>
    <t>Kelowna, 0.25N HOAc + 0.015N NH4F</t>
  </si>
  <si>
    <t>AAFC</t>
  </si>
  <si>
    <t xml:space="preserve">Determination of available phosphorus in acid and calcareous soils with the Kelowna multi-element extractant.  Soil Sci. Vol 146, No. 4, 284-291. </t>
  </si>
  <si>
    <t>S-P-071.2</t>
  </si>
  <si>
    <t>S-P-MKEL.01.03</t>
  </si>
  <si>
    <t>Modified Kelowna-95, 0.5N HOAc + 0.015N NH4F + 1 N NH4Oac</t>
  </si>
  <si>
    <t>Simultaneous extraction of available phosphorus and potassium with a new soil test: A modification of Kelowna extraction.  Communications in Soil Science and Plant Analysis, Volume 25, 1994, pp 627-635.</t>
  </si>
  <si>
    <t>S-P-035.1</t>
  </si>
  <si>
    <t>S-P-LANC.04</t>
  </si>
  <si>
    <t>S-P-022.1</t>
  </si>
  <si>
    <t>S-P-M1.04</t>
  </si>
  <si>
    <t>S-P-021.1</t>
  </si>
  <si>
    <t>S-P-040.1</t>
  </si>
  <si>
    <t>S-P-M2.04</t>
  </si>
  <si>
    <t>S-P-041.1</t>
  </si>
  <si>
    <t>S-P-M3.01.03</t>
  </si>
  <si>
    <t>S-P-501.1</t>
  </si>
  <si>
    <t>S-P-M3.04</t>
  </si>
  <si>
    <t>S-P-031.1</t>
  </si>
  <si>
    <t>S-P-MMOR.01.03</t>
  </si>
  <si>
    <t>S-P-MOR.01.03</t>
  </si>
  <si>
    <t>S-P-PRS.04</t>
  </si>
  <si>
    <t>S-P-SP.04</t>
  </si>
  <si>
    <t>S-P-011.2</t>
  </si>
  <si>
    <t>S-P-BIC.01.03</t>
  </si>
  <si>
    <t>Bicarbonate, 0.5M NaHCO3, pH 8.5</t>
  </si>
  <si>
    <t>Soil, Plant and Water Reference Methods for the Western Region, 4th Edition, 2013, WERA-103. Method S-4.10</t>
  </si>
  <si>
    <t>S-P-H2SO4.01</t>
  </si>
  <si>
    <t>Sulfuric Acid</t>
  </si>
  <si>
    <t>0.005 M H2SO4</t>
  </si>
  <si>
    <t>S-P-001.1</t>
  </si>
  <si>
    <t>S-P-TRG.01.03</t>
  </si>
  <si>
    <t>Truog, Modified</t>
  </si>
  <si>
    <t>Modified Truog, 0.001N H2S04 buffered with 3% NH4HS04, pH 3.0</t>
  </si>
  <si>
    <t>PBUFINDEX</t>
  </si>
  <si>
    <t>S-PBI-COL.19</t>
  </si>
  <si>
    <t>Phosphorus Buffer Index</t>
  </si>
  <si>
    <t>Bicarbonate (Colwell)</t>
  </si>
  <si>
    <t>S-PBI-BIC.19</t>
  </si>
  <si>
    <t>Bicarbonate (Olsen)</t>
  </si>
  <si>
    <t>S-PBI-CACL2.01</t>
  </si>
  <si>
    <t>CaCl2/PO4</t>
  </si>
  <si>
    <t>S-PBI.19</t>
  </si>
  <si>
    <t>Phosphorus Equilibration Solution</t>
  </si>
  <si>
    <t>PERI</t>
  </si>
  <si>
    <t>S-PERI.19</t>
  </si>
  <si>
    <t>Phosphorus Environmental Risk Index</t>
  </si>
  <si>
    <t>PFF</t>
  </si>
  <si>
    <t>S-PFF-M3.04</t>
  </si>
  <si>
    <t>Phosphorus Fixation Factor</t>
  </si>
  <si>
    <t>Mehlich 3 (calculated Phosphorus Fixation Factor)</t>
  </si>
  <si>
    <t>PIDX</t>
  </si>
  <si>
    <t>S-P-INDX</t>
  </si>
  <si>
    <t>Phosphorus Index</t>
  </si>
  <si>
    <t>Ratio of P to Ca and Fe</t>
  </si>
  <si>
    <t>S-P-INDX.19</t>
  </si>
  <si>
    <t>Mehlich 3 (calculated Phosphorus Index)</t>
  </si>
  <si>
    <t>S-P-NCINDX</t>
  </si>
  <si>
    <t>PRI</t>
  </si>
  <si>
    <t>S-PRI-KCL.01</t>
  </si>
  <si>
    <t>Phosphorus Retention Index</t>
  </si>
  <si>
    <t>PSI</t>
  </si>
  <si>
    <t>S-PSI.M3O.19</t>
  </si>
  <si>
    <t>Phosphorus Saturation Index</t>
  </si>
  <si>
    <t>Mehlich 3 - Standard Oligos</t>
  </si>
  <si>
    <t>S-PSI.M3.19</t>
  </si>
  <si>
    <t>Mehlich 3 (calculated Phosphorus Saturation Index)</t>
  </si>
  <si>
    <t>TP</t>
  </si>
  <si>
    <t>S-TP-NA.04</t>
  </si>
  <si>
    <t xml:space="preserve">Phosphorus, Total </t>
  </si>
  <si>
    <t>Nitric Acid</t>
  </si>
  <si>
    <t>Same as below</t>
  </si>
  <si>
    <t>S-TP-H2SO4.01</t>
  </si>
  <si>
    <t>Same as above</t>
  </si>
  <si>
    <t>S-TKP.01</t>
  </si>
  <si>
    <t>K</t>
  </si>
  <si>
    <t>S-K-AA-NH4AC.04</t>
  </si>
  <si>
    <t>S-K-005.1</t>
  </si>
  <si>
    <t>S-K-B1-1:10.01.03</t>
  </si>
  <si>
    <t>S-K-010.1</t>
  </si>
  <si>
    <t>S-K-B1-1:7.01.03</t>
  </si>
  <si>
    <t>S-K-015.1</t>
  </si>
  <si>
    <t>S-K-B2-1:10.01.03</t>
  </si>
  <si>
    <t>5 minutes</t>
  </si>
  <si>
    <t>S-K-LACTATE.01</t>
  </si>
  <si>
    <t>Houba, V.J.G.; Novozamsky, I.; Lexmond, T.M.; Van der Lee, J.J. Applicability of 0.01 M CaCl2 as a single extraction solution for</t>
  </si>
  <si>
    <t>S-K-102.4</t>
  </si>
  <si>
    <t>S-K-M3BRAYP1.19</t>
  </si>
  <si>
    <t>S-K-CALD.01.03</t>
  </si>
  <si>
    <t>S-K-101.3</t>
  </si>
  <si>
    <t>S-K-W1:5.01.03</t>
  </si>
  <si>
    <t>Potassium Water 1:5</t>
  </si>
  <si>
    <t>S-K-DGT.01</t>
  </si>
  <si>
    <t>S-K-90.2</t>
  </si>
  <si>
    <t>S-K-H3A1.01.04</t>
  </si>
  <si>
    <t>S-K-100.3</t>
  </si>
  <si>
    <t>S-K-RES.04</t>
  </si>
  <si>
    <t>S-K-RES.01</t>
  </si>
  <si>
    <t>S-K-070.1</t>
  </si>
  <si>
    <t>S-K-KEL.01.03</t>
  </si>
  <si>
    <t>S-K-072.2</t>
  </si>
  <si>
    <t xml:space="preserve">Kelowna 2, Modified </t>
  </si>
  <si>
    <t>Modified Kelowna 2, 0.25N HOAc + 0.015N NH4F + 0.25N NH4Oac</t>
  </si>
  <si>
    <t>S-K-071.2</t>
  </si>
  <si>
    <t>S-K-MKEL.01.03</t>
  </si>
  <si>
    <t xml:space="preserve">Kelowna-95, Modified </t>
  </si>
  <si>
    <t>S-K-035.1</t>
  </si>
  <si>
    <t>S-K-LANC.04</t>
  </si>
  <si>
    <t>S-K-021.1</t>
  </si>
  <si>
    <t>S-K-M1.04</t>
  </si>
  <si>
    <t>S-K-040.1</t>
  </si>
  <si>
    <t>S-K-M2.04</t>
  </si>
  <si>
    <t>S-K-041.1</t>
  </si>
  <si>
    <t>S-K-M3.01.03</t>
  </si>
  <si>
    <t>S-K-031.1</t>
  </si>
  <si>
    <t>S-K-MMOR.01.03</t>
  </si>
  <si>
    <t>S-K-030.1</t>
  </si>
  <si>
    <t>S-K-MOR.01.03</t>
  </si>
  <si>
    <t>S-K-PRS.04</t>
  </si>
  <si>
    <t>S-K-100.1</t>
  </si>
  <si>
    <t>S-K-SP.05</t>
  </si>
  <si>
    <t>S-K-011.2</t>
  </si>
  <si>
    <t>S-K-BIC.01.03</t>
  </si>
  <si>
    <t>S-K-001.1</t>
  </si>
  <si>
    <t>S-K-TRG.01.03</t>
  </si>
  <si>
    <t>S-K-AR.23</t>
  </si>
  <si>
    <t xml:space="preserve">Potassium </t>
  </si>
  <si>
    <t>S-K-EPA3050.04</t>
  </si>
  <si>
    <t>KFF</t>
  </si>
  <si>
    <t>S-KFF-M3.04</t>
  </si>
  <si>
    <t>Potassium Fixation Factor</t>
  </si>
  <si>
    <t>Mehlich 3 (calculated Potassium Fixation Factor)</t>
  </si>
  <si>
    <t>S-KFF-M3.05</t>
  </si>
  <si>
    <t>S-KFF-M3.06</t>
  </si>
  <si>
    <t>TK</t>
  </si>
  <si>
    <t xml:space="preserve">Potassium, Total </t>
  </si>
  <si>
    <t>S-TK-NA.04</t>
  </si>
  <si>
    <t>S-TK-H2SO4.01</t>
  </si>
  <si>
    <t>PMN</t>
  </si>
  <si>
    <t>Potentially Mineralizable Nitrogen (PMN)</t>
  </si>
  <si>
    <t>3:25</t>
  </si>
  <si>
    <t>Rayment, G. and J. Lyons. 2011. Soil Chemical Methods - Australasia, CSIRO, Method 7d, pp 134-140</t>
  </si>
  <si>
    <t>SREF</t>
  </si>
  <si>
    <t>S-SH-011.1</t>
  </si>
  <si>
    <t>Reflectance</t>
  </si>
  <si>
    <t>Diffuse reflectance spectroscopy</t>
  </si>
  <si>
    <t>Veum, et al., 2015</t>
  </si>
  <si>
    <t>SAND</t>
  </si>
  <si>
    <t>S-SAND.22</t>
  </si>
  <si>
    <t>Sand</t>
  </si>
  <si>
    <t>S-SAND-SED.10</t>
  </si>
  <si>
    <t>S-SAND-SED.11</t>
  </si>
  <si>
    <t>S-SAND-SV.19</t>
  </si>
  <si>
    <t>SANDC</t>
  </si>
  <si>
    <t>Sand - Coarse</t>
  </si>
  <si>
    <t>Dispersion / Sieve / Weigh, 500 - 1000 um</t>
  </si>
  <si>
    <t>ASTM</t>
  </si>
  <si>
    <t>ASTM D-2487 Classification of Soils for Engineering Purposes (United Soil Classification System)</t>
  </si>
  <si>
    <t>SANDF</t>
  </si>
  <si>
    <t>Sand - Fine</t>
  </si>
  <si>
    <t>Dispersion / Sieve / Weigh, 150 - 250 um</t>
  </si>
  <si>
    <t>SANDM</t>
  </si>
  <si>
    <t>Sand - Medium</t>
  </si>
  <si>
    <t>Dispersion / Sieve / Weigh, 250 - 500 um</t>
  </si>
  <si>
    <t>SANDVC</t>
  </si>
  <si>
    <t>Sand - Very Coarse</t>
  </si>
  <si>
    <t>Dispersion / Sieve / Weigh, 1000 - 2000 um</t>
  </si>
  <si>
    <t>SANDVF</t>
  </si>
  <si>
    <t>Sand - Very Fine</t>
  </si>
  <si>
    <t>Dispersion / Sieve / Weigh, 50 - 150 um</t>
  </si>
  <si>
    <t>S-SANDC.BAL.19</t>
  </si>
  <si>
    <t>S-SANDC.HYDRO.19</t>
  </si>
  <si>
    <t>S-SANDC-SV.19</t>
  </si>
  <si>
    <t>S-SANDF.DAL.19</t>
  </si>
  <si>
    <t>S-SANDF-HYDRO.19</t>
  </si>
  <si>
    <t>S-SANDF-SV.19</t>
  </si>
  <si>
    <t>SHC</t>
  </si>
  <si>
    <t>S-SH-014.1</t>
  </si>
  <si>
    <t>Saturated Hydraulic Conductivity</t>
  </si>
  <si>
    <t>Head Method</t>
  </si>
  <si>
    <t>Two-ponding head method in field with Saturo™</t>
  </si>
  <si>
    <t>in/hr</t>
  </si>
  <si>
    <t>cm3/hr</t>
  </si>
  <si>
    <t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t>
  </si>
  <si>
    <t>SE</t>
  </si>
  <si>
    <t>S-Se-002.1</t>
  </si>
  <si>
    <t>S-SE-AR.07</t>
  </si>
  <si>
    <t>Selenium</t>
  </si>
  <si>
    <t>S-Se-001.1</t>
  </si>
  <si>
    <t>S-SE-EPA3050.04</t>
  </si>
  <si>
    <t>S-Se-500</t>
  </si>
  <si>
    <t xml:space="preserve">Selenium </t>
  </si>
  <si>
    <t>STCM</t>
  </si>
  <si>
    <t>S-SH-017.1</t>
  </si>
  <si>
    <t>Short-Term Carbon Mineralization</t>
  </si>
  <si>
    <t>1-day incubation followed by CO2-C evolution and capture at 50% water-filled pore space.</t>
  </si>
  <si>
    <t>50% water-filled pore space</t>
  </si>
  <si>
    <t>1 Day</t>
  </si>
  <si>
    <t>Zibilske, 1994</t>
  </si>
  <si>
    <t>S-SH-016.1</t>
  </si>
  <si>
    <t>Infrared gas analyzer( IRGA)</t>
  </si>
  <si>
    <t>S-SH-018.1</t>
  </si>
  <si>
    <t>S-SH-023.1</t>
  </si>
  <si>
    <t>CO2 Paddle</t>
  </si>
  <si>
    <t>Woods End Laboratories</t>
  </si>
  <si>
    <t>Solvita Gel System; https://solvita.com/co2-burst/</t>
  </si>
  <si>
    <t>S-SH-020.2</t>
  </si>
  <si>
    <t>3-day incubation followed by CO2-C evolution and capture at 50% water-filled pore space.</t>
  </si>
  <si>
    <t>3 Day</t>
  </si>
  <si>
    <t>S-SH-019.2</t>
  </si>
  <si>
    <t>S-SH-018.2</t>
  </si>
  <si>
    <t>S-SH-021.1</t>
  </si>
  <si>
    <t>4-day incubation followed by CO2-C evolution and capture at 50% water-filled pore space.</t>
  </si>
  <si>
    <t>4 Day</t>
  </si>
  <si>
    <t>S-SH-022.1</t>
  </si>
  <si>
    <t>7-day incubation followed by CO2-C evolution and capture at 50% water-filled pore space.</t>
  </si>
  <si>
    <t>7 Day</t>
  </si>
  <si>
    <t>SI</t>
  </si>
  <si>
    <t>S-Si-001.1</t>
  </si>
  <si>
    <t>S-SI-AA.04</t>
  </si>
  <si>
    <t>Silicon</t>
  </si>
  <si>
    <t>0.5 M Acetic Acid</t>
  </si>
  <si>
    <t>Recommended Soil Testing Procedures for the Northeastern United States, NECC-1812 Publication No. 493, 3rd Edition, 2011, Chapter 12.</t>
  </si>
  <si>
    <t>S-Si-004.1</t>
  </si>
  <si>
    <t>S-SI-CACL2.01</t>
  </si>
  <si>
    <t>S-SI-100.3</t>
  </si>
  <si>
    <t>S-SI-SP.04</t>
  </si>
  <si>
    <t>S-Si-003.1</t>
  </si>
  <si>
    <t>S-SI-H2SO4.01</t>
  </si>
  <si>
    <t>SILT</t>
  </si>
  <si>
    <t>S-SILT.22</t>
  </si>
  <si>
    <t>Silt</t>
  </si>
  <si>
    <t>S-SILT-SED.10</t>
  </si>
  <si>
    <t>S-SILT-SED.11</t>
  </si>
  <si>
    <t>S-SILT-SV.19</t>
  </si>
  <si>
    <t>SILTCLAY</t>
  </si>
  <si>
    <t>S-SI+C-SV</t>
  </si>
  <si>
    <t>Silt+Clay</t>
  </si>
  <si>
    <t>USDA, U.S. Department of Agriculture (Soil Survey Staff, 1975);</t>
  </si>
  <si>
    <t>AG</t>
  </si>
  <si>
    <t>S-Ag-001.1</t>
  </si>
  <si>
    <t>S-AG-EPA3050.04</t>
  </si>
  <si>
    <t>Silver</t>
  </si>
  <si>
    <t>S-Na-002</t>
  </si>
  <si>
    <t>S-NA-NH4AC.05</t>
  </si>
  <si>
    <t>Sodium</t>
  </si>
  <si>
    <t>S-Na-008</t>
  </si>
  <si>
    <t>S-NA-M1.05</t>
  </si>
  <si>
    <t>S-Na-009</t>
  </si>
  <si>
    <t>S-NA-M2.05</t>
  </si>
  <si>
    <t>S-Na-011</t>
  </si>
  <si>
    <t>S-NA-M3.05</t>
  </si>
  <si>
    <t>S-Na-100.1</t>
  </si>
  <si>
    <t>S-NA-SP.05</t>
  </si>
  <si>
    <t>SAR</t>
  </si>
  <si>
    <t>S-SAR-AA.19</t>
  </si>
  <si>
    <t>Sodium Adsorption Ratio</t>
  </si>
  <si>
    <t>ratio</t>
  </si>
  <si>
    <t>S-SAR-101.1</t>
  </si>
  <si>
    <t>S-SAR-W5:1.19</t>
  </si>
  <si>
    <t>None</t>
  </si>
  <si>
    <t>S-SAR-100.1</t>
  </si>
  <si>
    <t>S-SAR-SP.00</t>
  </si>
  <si>
    <t>USDA, WERA-103</t>
  </si>
  <si>
    <t>ACEN</t>
  </si>
  <si>
    <t>S-SH-002.1</t>
  </si>
  <si>
    <t>ACE Nitrogen (Soil Protein Index)</t>
  </si>
  <si>
    <t>Soil Protein</t>
  </si>
  <si>
    <t>Autoclaved Citrate Extractable</t>
  </si>
  <si>
    <t>Schindelbeck, 2016</t>
  </si>
  <si>
    <t>SS</t>
  </si>
  <si>
    <t>S-SS-001.1</t>
  </si>
  <si>
    <t>S-SS.19</t>
  </si>
  <si>
    <t>Soluble Salts</t>
  </si>
  <si>
    <t>SR</t>
  </si>
  <si>
    <t>S-Sr-001.1</t>
  </si>
  <si>
    <t>S-SR-EPA3050.04</t>
  </si>
  <si>
    <t>Strontium</t>
  </si>
  <si>
    <t>Sulfur</t>
  </si>
  <si>
    <t>SO4S</t>
  </si>
  <si>
    <t>S-SO4S-112.1</t>
  </si>
  <si>
    <t>S-SO4-1:5.13</t>
  </si>
  <si>
    <t>Sulfate-Sulfur</t>
  </si>
  <si>
    <t>Calcium Phosphate</t>
  </si>
  <si>
    <t>Soil, Plant and Water Reference Methods for the Western Region, 4th Edition, 2013, WERA-103. Method S-11.10</t>
  </si>
  <si>
    <t>S-SO4S-004</t>
  </si>
  <si>
    <t>Turbidimetric</t>
  </si>
  <si>
    <t>https://extension.missouri.edu/media/wysiwyg/Extensiondata/Pub/pdf/specialb/sb1001.pdf</t>
  </si>
  <si>
    <t>S-SO4S-005</t>
  </si>
  <si>
    <t>S-SO4S-111.1</t>
  </si>
  <si>
    <t>S-SO4S-023</t>
  </si>
  <si>
    <t>S-S-W5:1.04</t>
  </si>
  <si>
    <t>XRF-IMP</t>
  </si>
  <si>
    <t>S-SO4S-010</t>
  </si>
  <si>
    <t>S-SO4-W1:1.13</t>
  </si>
  <si>
    <t>S-SO4S-124.3</t>
  </si>
  <si>
    <t>S-SO4S-102.3</t>
  </si>
  <si>
    <t>S-SO4-SP.08</t>
  </si>
  <si>
    <t>S-SO4S-101.1</t>
  </si>
  <si>
    <t>S-SO4-SP.13</t>
  </si>
  <si>
    <t>S</t>
  </si>
  <si>
    <t>S-S-101.3</t>
  </si>
  <si>
    <t>S-S-NH4AC.04</t>
  </si>
  <si>
    <t>S-S-102.3</t>
  </si>
  <si>
    <t>S-S-NH4AC.05</t>
  </si>
  <si>
    <t>S-SO4S-013</t>
  </si>
  <si>
    <t>S-S-CACL.05</t>
  </si>
  <si>
    <t>S-SO4S-001</t>
  </si>
  <si>
    <t>S-SO4-CaCl.04.08</t>
  </si>
  <si>
    <t>Shirisha, K., K.L. Sahrawat, K.V.S. Murthy, S.P. Wani, P.N. Gajbhiye, and S. Kundu. 2010. Comparative evaluation of ICP-AES and turbidimetric methods for determining extractable sulfur in soils. Jour. Indian Soc. Soil Sci. 58:323-326.</t>
  </si>
  <si>
    <t>S-SO4S-115.3</t>
  </si>
  <si>
    <t>S-S-151.3</t>
  </si>
  <si>
    <t>S-SO4S-003</t>
  </si>
  <si>
    <t>S-SO4-1:5.05</t>
  </si>
  <si>
    <t>S-SO4S-002</t>
  </si>
  <si>
    <t>S-SO4S-110.2</t>
  </si>
  <si>
    <t>North Central Regional Research Publication No. 221 (Revised 2015), Chapter 8, pages 8.1-8-2</t>
  </si>
  <si>
    <t>S-S-120.3</t>
  </si>
  <si>
    <t>S-S.16</t>
  </si>
  <si>
    <t>S-SO4S-009</t>
  </si>
  <si>
    <t>S-SO4-W1:1.04</t>
  </si>
  <si>
    <t>S-SO4S-021</t>
  </si>
  <si>
    <t>S-S-W1:1.04</t>
  </si>
  <si>
    <t>S-S-140.3</t>
  </si>
  <si>
    <t>S-SO4S-022</t>
  </si>
  <si>
    <t>S-S-W20:1.04</t>
  </si>
  <si>
    <t>S-S-142.3</t>
  </si>
  <si>
    <t>S-SO4S-029</t>
  </si>
  <si>
    <t>S-SO4-1:5H2O.23</t>
  </si>
  <si>
    <t>1:5 Water</t>
  </si>
  <si>
    <t>S-S-141.3</t>
  </si>
  <si>
    <t>S-SO4S-123.3</t>
  </si>
  <si>
    <t>S-S-112.3</t>
  </si>
  <si>
    <t>S-SO4S-122.3</t>
  </si>
  <si>
    <t>S-SO4-EPA300.04</t>
  </si>
  <si>
    <t>S-SO4S-028</t>
  </si>
  <si>
    <t>S-S-EPA6010B.00</t>
  </si>
  <si>
    <t>S-SO4S-031</t>
  </si>
  <si>
    <t>S-S-H3A.04</t>
  </si>
  <si>
    <t>S-S-114.3</t>
  </si>
  <si>
    <t>S-SO4S-007</t>
  </si>
  <si>
    <t>S-SO4-RES.04</t>
  </si>
  <si>
    <t>S-SO4S-121.3</t>
  </si>
  <si>
    <t>1440 min</t>
  </si>
  <si>
    <t>S-S-111.3</t>
  </si>
  <si>
    <t>S-S-RES.04</t>
  </si>
  <si>
    <t>S-S-105.3</t>
  </si>
  <si>
    <t>S-S-LANC.04</t>
  </si>
  <si>
    <t>S-S-103.3</t>
  </si>
  <si>
    <t>S-S-M3.05</t>
  </si>
  <si>
    <t>S-SO4S-018</t>
  </si>
  <si>
    <t>S-S-MMOR.05</t>
  </si>
  <si>
    <t>S-S-104.3</t>
  </si>
  <si>
    <t>S-SO4S-006</t>
  </si>
  <si>
    <t>S-SO4-PRS.04</t>
  </si>
  <si>
    <t>S-SO4S-120.3</t>
  </si>
  <si>
    <t>DETERMINATION OF INORGANIC ANIONS BY ION CHROMATOGRAPHY</t>
  </si>
  <si>
    <t>S-SO4S-030</t>
  </si>
  <si>
    <t>S-S-0.25MKCL.23</t>
  </si>
  <si>
    <t>0.25M KCl at 40C</t>
  </si>
  <si>
    <t>Blair, Graeme J., et al. "Sulfur soil testing." Plant and soil 155.1 (1993): 383-386.</t>
  </si>
  <si>
    <t>S-SO4S-014</t>
  </si>
  <si>
    <t>S-S-KCL.05</t>
  </si>
  <si>
    <t>S-S-153.3</t>
  </si>
  <si>
    <t>S-S-152.3</t>
  </si>
  <si>
    <t>S-SO4S-100.1</t>
  </si>
  <si>
    <t>S-SO4-SP.04</t>
  </si>
  <si>
    <t>SINDEX</t>
  </si>
  <si>
    <t>S-SINDEX-100.3</t>
  </si>
  <si>
    <t>S-S-NCINDX</t>
  </si>
  <si>
    <t>Sulfur Index</t>
  </si>
  <si>
    <t>TEXTURE</t>
  </si>
  <si>
    <t>S-TEXTURE.19</t>
  </si>
  <si>
    <t>Textural Classification</t>
  </si>
  <si>
    <t>Texture Classification</t>
  </si>
  <si>
    <t>S-TEXTURE.22</t>
  </si>
  <si>
    <t>S-TEXTURE.01</t>
  </si>
  <si>
    <t>Textural classification</t>
  </si>
  <si>
    <t>Modeled on micro-pipette PSA</t>
  </si>
  <si>
    <t>SN</t>
  </si>
  <si>
    <t>S-Sn-001.1</t>
  </si>
  <si>
    <t>S-SN-EPA3050.04</t>
  </si>
  <si>
    <t>Tin</t>
  </si>
  <si>
    <t>UREA</t>
  </si>
  <si>
    <t>S-UREA-NH4.01</t>
  </si>
  <si>
    <t>Urea</t>
  </si>
  <si>
    <t>Diacetyl Monoxime</t>
  </si>
  <si>
    <t>2M KCI, phenylmercuric acetate (PMA)</t>
  </si>
  <si>
    <t>Methods of Soil Analysis: Part 2 Chemical and Microbiological Properties, 9.2.2, Second Edition, Chapter 34.</t>
  </si>
  <si>
    <t>WEN</t>
  </si>
  <si>
    <t>Water extractable nitrogen (WEN)</t>
  </si>
  <si>
    <t>Deionized water</t>
  </si>
  <si>
    <t>WEOC</t>
  </si>
  <si>
    <t>S-SH-024.1</t>
  </si>
  <si>
    <t>Water extractable organic carbon (WEOC)</t>
  </si>
  <si>
    <t>TOC Analyzer</t>
  </si>
  <si>
    <t>g</t>
  </si>
  <si>
    <t>Cookson, W. R., Murphy, D. V., and Roper, M. M. (2008). Characterizing the relationships between soil organic matter components and microbial function and composition along a tillage disturbance gradient. Soil Biol. Biochem. 40, 763–777. doi: 10.1016/j.soilbio.2007.10.011</t>
  </si>
  <si>
    <t>TDN</t>
  </si>
  <si>
    <t>Water extractable organic nitrogen (TDN)</t>
  </si>
  <si>
    <t>TN Analyzer</t>
  </si>
  <si>
    <t>mg/g</t>
  </si>
  <si>
    <t>WEON</t>
  </si>
  <si>
    <t>Water extractable organic nitrogen (WEON)</t>
  </si>
  <si>
    <t>WSCN</t>
  </si>
  <si>
    <t>Water soluble C:N Ratio</t>
  </si>
  <si>
    <t>Caclulation</t>
  </si>
  <si>
    <t>WSC</t>
  </si>
  <si>
    <t>S-Carbon</t>
  </si>
  <si>
    <t>Water soluble carbon</t>
  </si>
  <si>
    <t>ZN</t>
  </si>
  <si>
    <t>Zinc</t>
  </si>
  <si>
    <t>S-ZN-DTPA.05</t>
  </si>
  <si>
    <t>S-ZN-DTPA-SORB.05</t>
  </si>
  <si>
    <t>S-ZN-EDTA.05</t>
  </si>
  <si>
    <t>S-ZN-EPA3050.04</t>
  </si>
  <si>
    <t>S-ZN-H3A1.01.04</t>
  </si>
  <si>
    <t>S-ZN-HCL.05</t>
  </si>
  <si>
    <t>S-ZN-RES.04</t>
  </si>
  <si>
    <t>S-ZN-LANC.04</t>
  </si>
  <si>
    <t>S-ZN-M1.05</t>
  </si>
  <si>
    <t>S-ZN-M2.05</t>
  </si>
  <si>
    <t>S-ZN-M3DTPA.19</t>
  </si>
  <si>
    <t>Mehlich 3 to DTPA (Calculation)</t>
  </si>
  <si>
    <t>S-ZN-M3.05</t>
  </si>
  <si>
    <t>S-ZN-PRS.04</t>
  </si>
  <si>
    <t>S-ZN-100.3</t>
  </si>
  <si>
    <t>S-ZN-SP.04</t>
  </si>
  <si>
    <t>Ca</t>
  </si>
  <si>
    <t>Mg</t>
  </si>
  <si>
    <t>MatrixCode</t>
  </si>
  <si>
    <t>AnalyteCode</t>
  </si>
  <si>
    <t>AC</t>
  </si>
  <si>
    <t>Botantical</t>
  </si>
  <si>
    <t>Manure</t>
  </si>
  <si>
    <t>M</t>
  </si>
  <si>
    <t>Aggregate Stability - Eijkamp Method</t>
  </si>
  <si>
    <t>AGS</t>
  </si>
  <si>
    <t>Nematode</t>
  </si>
  <si>
    <t>N</t>
  </si>
  <si>
    <t>Aggregate Stability - Image Recognition</t>
  </si>
  <si>
    <t>Aggregate Stability - Slake Test</t>
  </si>
  <si>
    <t>Aggregate Stability (Wet Sieve)</t>
  </si>
  <si>
    <t>SH</t>
  </si>
  <si>
    <t>BSCA</t>
  </si>
  <si>
    <t>BSH</t>
  </si>
  <si>
    <t>BSK</t>
  </si>
  <si>
    <t>BSMG</t>
  </si>
  <si>
    <t>BSNA</t>
  </si>
  <si>
    <t>Water extractable organic carbon (WECO)</t>
  </si>
  <si>
    <t>CN</t>
  </si>
  <si>
    <t>COND</t>
  </si>
  <si>
    <t>TEXT</t>
  </si>
  <si>
    <t>RESP</t>
  </si>
  <si>
    <t>FL</t>
  </si>
  <si>
    <t>HC</t>
  </si>
  <si>
    <t>Moisture</t>
  </si>
  <si>
    <t>MOIST</t>
  </si>
  <si>
    <t>NH4-N</t>
  </si>
  <si>
    <t>NO2</t>
  </si>
  <si>
    <t>Organic Carbon, Total</t>
  </si>
  <si>
    <t>REF</t>
  </si>
  <si>
    <t>Sand (Coarse)</t>
  </si>
  <si>
    <t>Sand (Fine)</t>
  </si>
  <si>
    <t>Soil Protein Index (ACE Nitrogen)</t>
  </si>
  <si>
    <t>Modus Method Source Code</t>
  </si>
  <si>
    <t>Title</t>
  </si>
  <si>
    <t>URL</t>
  </si>
  <si>
    <t>Soil, Plant and Water Reference Methods for the Western Region, 4th Edition, 2013.</t>
  </si>
  <si>
    <t>https://www.naptprogram.org/files/napt/publications/method-papers/western-states-methods-manual-2013.pdf</t>
  </si>
  <si>
    <t>Soil, Plant and Water Reference Methods for the Western Region, 4th Edition, 2013. Western Coordinating Committee on Nutrient Management (WERA-103).</t>
  </si>
  <si>
    <t>Recommended Chemical Soil Test Procedures for the North Central Region</t>
  </si>
  <si>
    <t>Soil Test Methods From the Southeastern United States</t>
  </si>
  <si>
    <t>SERA-IEG-6 (Southern Extension and Research Activity Information Exchange Group - 6 )</t>
  </si>
  <si>
    <t>NEC-1812</t>
  </si>
  <si>
    <t>Recommended Soil Testing Procedures for the Northeastern United States, Northeastern Regional Publication No. 493</t>
  </si>
  <si>
    <t>The Northeast Coordinating Committee for Soil Testing (NEC67)</t>
  </si>
  <si>
    <t>https://sites.udel.edu/canr-nmeq/northeastern-soil-testing-procedures/</t>
  </si>
  <si>
    <t>FSPA</t>
  </si>
  <si>
    <t>Act on Protection against Harmful Changes to Soil and on Rehabilitation of Contaminated Sites</t>
  </si>
  <si>
    <t>Government of Germany</t>
  </si>
  <si>
    <t>https://www.fao.org/faolex/results/details/en/c/LEX-FAOC089203/</t>
  </si>
  <si>
    <t>Methods of Soil Analysis</t>
  </si>
  <si>
    <t>Soil Science Society of America</t>
  </si>
  <si>
    <t>https://acsess.onlinelibrary.wiley.com/hub/books/methods-soils</t>
  </si>
  <si>
    <t>EPA</t>
  </si>
  <si>
    <t>Various</t>
  </si>
  <si>
    <t>U.S. Environmental Protection Agency</t>
  </si>
  <si>
    <t>https://www.epa.gov/measurements-modeling/collection-methods</t>
  </si>
  <si>
    <t>Agriculture and Agri-Food Canada</t>
  </si>
  <si>
    <t>https://agriculture.canada.ca/en</t>
  </si>
  <si>
    <t>Soil Analysis: An Interpretation Manual</t>
  </si>
  <si>
    <t>Australasian Soil and Plant Analysis Council</t>
  </si>
  <si>
    <t>https://www.publish.csiro.au/book/1998/#contents</t>
  </si>
  <si>
    <t>https://www.unibestinc.com/</t>
  </si>
  <si>
    <t>SHI</t>
  </si>
  <si>
    <t>https://soilhealthinstitute.org/north-american-project-to-evaluate-soil-health-measurements/</t>
  </si>
  <si>
    <t>PRS</t>
  </si>
  <si>
    <t>CURRENT</t>
  </si>
  <si>
    <t>Spreadsheet</t>
  </si>
  <si>
    <t>Extraction name, reagents, formulation</t>
  </si>
  <si>
    <t>Extraction Ratio</t>
  </si>
  <si>
    <t>Modus Proposed Code</t>
  </si>
  <si>
    <t>Soil: Extractant ratio and basis</t>
  </si>
  <si>
    <t>Extraction basis</t>
  </si>
  <si>
    <t>Reporting  Unit</t>
  </si>
  <si>
    <t xml:space="preserve">Soil: Extractant ratio </t>
  </si>
  <si>
    <t>Soil Extraction Basis</t>
  </si>
  <si>
    <t xml:space="preserve">Soil: Extraction </t>
  </si>
  <si>
    <t>Proposed Code</t>
  </si>
  <si>
    <t>Extractant ratio</t>
  </si>
  <si>
    <t>Macronutrients</t>
  </si>
  <si>
    <t>Soil Texture</t>
  </si>
  <si>
    <t>Soil Health</t>
  </si>
  <si>
    <t>PROPOSED COLUMNS</t>
  </si>
  <si>
    <t>Extraction reagents, formulation</t>
  </si>
  <si>
    <t>Current Columns</t>
  </si>
  <si>
    <t>Updated</t>
  </si>
  <si>
    <t>Current Modus Codes</t>
  </si>
  <si>
    <t>Western Ag Innovations.  2013.  Ion Supply Rates Using PRS® Probes, pp. 1149-152 in R. O. Miller, R Gavlak and D Horneck, eds. Soil, Plant and Water Reference Methods for the Western Region.  WREP-125, 4th Edition.</t>
  </si>
  <si>
    <t>New Modus Codes</t>
  </si>
  <si>
    <t>Saturation paste</t>
  </si>
  <si>
    <t>Wet Seiving</t>
  </si>
  <si>
    <t>UNIBEST</t>
  </si>
  <si>
    <t>Sulfuric Acid 18M</t>
  </si>
  <si>
    <t>Kjeldahl Method</t>
  </si>
  <si>
    <t>Sand - Fine Sand</t>
  </si>
  <si>
    <t>Sand - Very Fine Sand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</si>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</sst>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333333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"/>
      <name val="Calibri"/>
      <family val="2"/>
    </font>
    <font>
      <sz val="8"/>
      <name val="Calibri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7" fillId="0" borderId="0" xfId="0" applyFont="1"/>
    <xf numFmtId="0" fontId="6" fillId="5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20" fontId="0" fillId="0" borderId="0" xfId="0" quotePrefix="1" applyNumberFormat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top"/>
    </xf>
    <xf numFmtId="20" fontId="0" fillId="0" borderId="0" xfId="0" applyNumberFormat="1" applyAlignment="1">
      <alignment horizontal="left" vertical="top"/>
    </xf>
    <xf numFmtId="20" fontId="0" fillId="4" borderId="0" xfId="0" quotePrefix="1" applyNumberFormat="1" applyFill="1" applyAlignment="1">
      <alignment horizontal="left"/>
    </xf>
    <xf numFmtId="0" fontId="0" fillId="4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quotePrefix="1"/>
    <xf numFmtId="20" fontId="0" fillId="0" borderId="0" xfId="0" quotePrefix="1" applyNumberFormat="1" applyAlignment="1">
      <alignment vertical="top"/>
    </xf>
    <xf numFmtId="0" fontId="0" fillId="0" borderId="0" xfId="0" applyAlignment="1">
      <alignment vertical="top" wrapText="1"/>
    </xf>
    <xf numFmtId="0" fontId="0" fillId="6" borderId="0" xfId="0" applyFill="1" applyAlignment="1">
      <alignment horizontal="left" vertical="top"/>
    </xf>
    <xf numFmtId="0" fontId="9" fillId="0" borderId="0" xfId="0" applyFont="1"/>
    <xf numFmtId="0" fontId="10" fillId="0" borderId="0" xfId="1" applyFont="1" applyBorder="1"/>
    <xf numFmtId="47" fontId="0" fillId="0" borderId="0" xfId="0" quotePrefix="1" applyNumberFormat="1" applyAlignment="1">
      <alignment horizontal="left" vertical="top"/>
    </xf>
    <xf numFmtId="20" fontId="0" fillId="0" borderId="0" xfId="0" quotePrefix="1" applyNumberFormat="1" applyAlignment="1">
      <alignment horizontal="left" vertical="top"/>
    </xf>
    <xf numFmtId="0" fontId="0" fillId="6" borderId="0" xfId="0" applyFill="1" applyAlignment="1">
      <alignment vertical="top"/>
    </xf>
    <xf numFmtId="0" fontId="0" fillId="0" borderId="0" xfId="0" quotePrefix="1" applyAlignment="1">
      <alignment horizontal="left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47" fontId="0" fillId="0" borderId="0" xfId="0" quotePrefix="1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0" fillId="2" borderId="0" xfId="0" applyFill="1" applyAlignment="1">
      <alignment vertical="top" wrapText="1"/>
    </xf>
    <xf numFmtId="0" fontId="1" fillId="0" borderId="0" xfId="0" applyFont="1"/>
    <xf numFmtId="0" fontId="0" fillId="7" borderId="0" xfId="0" applyFill="1" applyAlignment="1">
      <alignment vertical="top"/>
    </xf>
    <xf numFmtId="0" fontId="0" fillId="7" borderId="0" xfId="0" applyFill="1"/>
    <xf numFmtId="0" fontId="0" fillId="8" borderId="0" xfId="0" applyFill="1" applyAlignment="1">
      <alignment vertical="top"/>
    </xf>
    <xf numFmtId="0" fontId="13" fillId="8" borderId="0" xfId="0" applyFont="1" applyFill="1"/>
    <xf numFmtId="0" fontId="6" fillId="0" borderId="0" xfId="0" applyFont="1" applyAlignment="1">
      <alignment horizontal="left" vertical="top"/>
    </xf>
    <xf numFmtId="20" fontId="0" fillId="2" borderId="0" xfId="0" quotePrefix="1" applyNumberFormat="1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6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vertical="top" wrapText="1"/>
    </xf>
    <xf numFmtId="20" fontId="0" fillId="2" borderId="0" xfId="0" quotePrefix="1" applyNumberFormat="1" applyFill="1" applyAlignment="1">
      <alignment vertical="top"/>
    </xf>
    <xf numFmtId="0" fontId="13" fillId="2" borderId="0" xfId="0" applyFont="1" applyFill="1"/>
    <xf numFmtId="0" fontId="0" fillId="2" borderId="0" xfId="0" quotePrefix="1" applyFill="1" applyAlignment="1">
      <alignment horizontal="left"/>
    </xf>
    <xf numFmtId="20" fontId="0" fillId="9" borderId="0" xfId="0" quotePrefix="1" applyNumberFormat="1" applyFill="1" applyAlignment="1">
      <alignment horizontal="left" vertical="top"/>
    </xf>
    <xf numFmtId="0" fontId="0" fillId="9" borderId="0" xfId="0" quotePrefix="1" applyFill="1" applyAlignment="1">
      <alignment horizontal="left" vertical="top"/>
    </xf>
    <xf numFmtId="0" fontId="0" fillId="10" borderId="0" xfId="0" applyFill="1"/>
    <xf numFmtId="0" fontId="0" fillId="10" borderId="0" xfId="0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applyFill="1" applyAlignment="1">
      <alignment vertical="top" wrapText="1"/>
    </xf>
    <xf numFmtId="0" fontId="0" fillId="10" borderId="0" xfId="0" applyFill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-standard.eu/iso-11466-soil-quality-extraction-of-trace-elements-soluble-in-aqua-regi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-standard.eu/iso-11466-soil-quality-extraction-of-trace-elements-soluble-in-aqua-reg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G608"/>
  <sheetViews>
    <sheetView tabSelected="1" topLeftCell="H1" zoomScale="115" zoomScaleNormal="115" workbookViewId="0">
      <pane ySplit="1" topLeftCell="A2" activePane="bottomLeft" state="frozen"/>
      <selection pane="bottomLeft" activeCell="A7" sqref="A7:XFD7"/>
      <selection activeCell="H1" sqref="H1"/>
    </sheetView>
  </sheetViews>
  <sheetFormatPr defaultColWidth="57.42578125" defaultRowHeight="15" customHeight="1"/>
  <cols>
    <col min="1" max="1" width="8.140625" style="7" bestFit="1" customWidth="1"/>
    <col min="2" max="2" width="6.28515625" style="7" bestFit="1" customWidth="1"/>
    <col min="3" max="3" width="5.7109375" style="7" bestFit="1" customWidth="1"/>
    <col min="4" max="4" width="12.85546875" style="38" bestFit="1" customWidth="1"/>
    <col min="5" max="5" width="40.42578125" style="3" customWidth="1"/>
    <col min="6" max="6" width="12" style="3" customWidth="1"/>
    <col min="7" max="7" width="10.42578125" style="3" customWidth="1"/>
    <col min="8" max="8" width="9.140625" style="3" customWidth="1"/>
    <col min="9" max="9" width="27.7109375" style="3" customWidth="1"/>
    <col min="10" max="10" width="13.140625" style="7" customWidth="1"/>
    <col min="11" max="11" width="16.85546875" style="8" customWidth="1"/>
    <col min="12" max="12" width="7.140625" style="7" customWidth="1"/>
    <col min="13" max="13" width="18.28515625" style="8" customWidth="1"/>
    <col min="14" max="14" width="23.5703125" style="8" customWidth="1"/>
    <col min="15" max="15" width="30.5703125" style="8" customWidth="1"/>
    <col min="16" max="16" width="20.28515625" style="8" customWidth="1"/>
    <col min="17" max="17" width="12.140625" style="7" customWidth="1"/>
    <col min="18" max="18" width="11.85546875" style="7" customWidth="1"/>
    <col min="19" max="19" width="18" style="7" customWidth="1"/>
    <col min="20" max="20" width="11.42578125" style="7" customWidth="1"/>
    <col min="21" max="21" width="14.85546875" style="7" customWidth="1"/>
    <col min="22" max="26" width="3.28515625" style="7" customWidth="1"/>
    <col min="27" max="27" width="22.5703125" style="7" bestFit="1" customWidth="1"/>
    <col min="28" max="28" width="13.42578125" style="7" customWidth="1"/>
    <col min="29" max="29" width="31.140625" style="7" customWidth="1"/>
    <col min="30" max="30" width="255.7109375" style="7" bestFit="1" customWidth="1"/>
    <col min="31" max="31" width="15" style="7" customWidth="1"/>
    <col min="32" max="16384" width="57.42578125" style="7"/>
  </cols>
  <sheetData>
    <row r="1" spans="1:32" ht="15" customHeight="1">
      <c r="A1" s="7" t="s">
        <v>0</v>
      </c>
      <c r="B1" s="7" t="s">
        <v>1</v>
      </c>
      <c r="C1" s="7" t="s">
        <v>2</v>
      </c>
      <c r="D1" s="71" t="s">
        <v>3</v>
      </c>
      <c r="E1" s="3" t="s">
        <v>4</v>
      </c>
      <c r="F1" s="3" t="s">
        <v>5</v>
      </c>
      <c r="G1" s="73" t="s">
        <v>6</v>
      </c>
      <c r="H1" s="73" t="s">
        <v>7</v>
      </c>
      <c r="I1" s="73" t="s">
        <v>8</v>
      </c>
      <c r="J1" s="4" t="s">
        <v>9</v>
      </c>
      <c r="K1" s="5" t="s">
        <v>10</v>
      </c>
      <c r="L1" s="34" t="s">
        <v>11</v>
      </c>
      <c r="M1" s="5" t="s">
        <v>12</v>
      </c>
      <c r="N1" s="5" t="s">
        <v>13</v>
      </c>
      <c r="O1" s="2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63" t="s">
        <v>26</v>
      </c>
      <c r="AB1" s="9" t="s">
        <v>27</v>
      </c>
      <c r="AC1" s="34" t="s">
        <v>28</v>
      </c>
      <c r="AD1" s="4" t="s">
        <v>29</v>
      </c>
      <c r="AE1" s="4" t="s">
        <v>30</v>
      </c>
      <c r="AF1" s="7" t="s">
        <v>27</v>
      </c>
    </row>
    <row r="2" spans="1:32" ht="15" customHeight="1">
      <c r="A2" s="7">
        <v>1</v>
      </c>
      <c r="B2" s="7">
        <v>0</v>
      </c>
      <c r="C2" s="7">
        <v>1</v>
      </c>
      <c r="D2" s="38">
        <v>2</v>
      </c>
      <c r="E2" s="47" t="s">
        <v>31</v>
      </c>
      <c r="F2" s="77" t="s">
        <v>32</v>
      </c>
      <c r="G2" s="47">
        <v>1</v>
      </c>
      <c r="H2" s="47">
        <f>IF(G2=1,1,H1+1)</f>
        <v>1</v>
      </c>
      <c r="I2" s="47" t="str">
        <f>_xlfn.CONCAT("L_MODV2_SOIL_",F2,"_",H2)</f>
        <v>L_MODV2_SOIL_ACIDT_1</v>
      </c>
      <c r="K2" s="7"/>
      <c r="L2" s="7" t="s">
        <v>33</v>
      </c>
      <c r="M2" s="7" t="s">
        <v>34</v>
      </c>
      <c r="N2" s="8" t="s">
        <v>35</v>
      </c>
      <c r="O2" s="7" t="s">
        <v>36</v>
      </c>
      <c r="P2" s="39" t="s">
        <v>37</v>
      </c>
      <c r="R2" s="7" t="s">
        <v>38</v>
      </c>
      <c r="S2" s="7" t="s">
        <v>39</v>
      </c>
      <c r="T2" s="7" t="s">
        <v>40</v>
      </c>
      <c r="AA2" s="7" t="s">
        <v>41</v>
      </c>
      <c r="AB2" s="7" t="s">
        <v>42</v>
      </c>
      <c r="AC2" s="7" t="s">
        <v>43</v>
      </c>
      <c r="AD2" t="s">
        <v>44</v>
      </c>
    </row>
    <row r="3" spans="1:32" ht="15" customHeight="1">
      <c r="A3" s="7">
        <v>2</v>
      </c>
      <c r="B3" s="7">
        <f>IF(A2=A3-1,0,1)</f>
        <v>0</v>
      </c>
      <c r="C3" s="7">
        <v>2</v>
      </c>
      <c r="D3" s="38">
        <v>9</v>
      </c>
      <c r="E3" s="47" t="s">
        <v>45</v>
      </c>
      <c r="F3" s="77" t="s">
        <v>46</v>
      </c>
      <c r="G3" s="47">
        <f>IF(F3&lt;&gt;F2,1,0)</f>
        <v>1</v>
      </c>
      <c r="H3" s="47">
        <f t="shared" ref="H3:H66" si="0">IF(G3=1,1,H2+1)</f>
        <v>1</v>
      </c>
      <c r="I3" s="47" t="str">
        <f t="shared" ref="I3:I66" si="1">_xlfn.CONCAT("L_MODV2_SOIL_",F3,"_",H3)</f>
        <v>L_MODV2_SOIL_ASAR_1</v>
      </c>
      <c r="J3" s="7" t="s">
        <v>47</v>
      </c>
      <c r="K3" s="8" t="s">
        <v>48</v>
      </c>
      <c r="L3" s="7" t="s">
        <v>33</v>
      </c>
      <c r="M3" s="8" t="s">
        <v>49</v>
      </c>
      <c r="N3" s="8" t="s">
        <v>50</v>
      </c>
      <c r="O3" s="8" t="s">
        <v>51</v>
      </c>
      <c r="P3" s="8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AA3" s="7" t="s">
        <v>41</v>
      </c>
      <c r="AB3" s="7" t="s">
        <v>42</v>
      </c>
      <c r="AC3" s="7" t="s">
        <v>57</v>
      </c>
      <c r="AD3" s="7" t="s">
        <v>58</v>
      </c>
    </row>
    <row r="4" spans="1:32" ht="15" customHeight="1">
      <c r="A4" s="7">
        <v>3</v>
      </c>
      <c r="B4" s="7">
        <f t="shared" ref="B4:B67" si="2">IF(A3=A4-1,0,1)</f>
        <v>0</v>
      </c>
      <c r="C4" s="7">
        <v>3</v>
      </c>
      <c r="D4" s="38">
        <v>10</v>
      </c>
      <c r="E4" s="47" t="s">
        <v>59</v>
      </c>
      <c r="F4" s="77" t="s">
        <v>60</v>
      </c>
      <c r="G4" s="47">
        <f t="shared" ref="G4:G67" si="3">IF(F4&lt;&gt;F3,1,0)</f>
        <v>1</v>
      </c>
      <c r="H4" s="47">
        <f t="shared" si="0"/>
        <v>1</v>
      </c>
      <c r="I4" s="47" t="str">
        <f t="shared" si="1"/>
        <v>L_MODV2_SOIL_ASTAB_1</v>
      </c>
      <c r="J4" s="7" t="s">
        <v>61</v>
      </c>
      <c r="L4" s="7" t="s">
        <v>33</v>
      </c>
      <c r="M4" s="75" t="s">
        <v>62</v>
      </c>
      <c r="N4" s="75" t="s">
        <v>63</v>
      </c>
      <c r="O4" s="8" t="s">
        <v>64</v>
      </c>
      <c r="P4" s="39" t="s">
        <v>65</v>
      </c>
      <c r="Q4" s="46" t="s">
        <v>66</v>
      </c>
      <c r="S4" s="7" t="s">
        <v>67</v>
      </c>
      <c r="T4" s="7" t="s">
        <v>68</v>
      </c>
      <c r="AA4" s="7" t="s">
        <v>41</v>
      </c>
      <c r="AB4" s="7" t="s">
        <v>42</v>
      </c>
      <c r="AC4" s="7" t="s">
        <v>69</v>
      </c>
      <c r="AD4" s="47" t="s">
        <v>70</v>
      </c>
    </row>
    <row r="5" spans="1:32" ht="15" customHeight="1">
      <c r="A5" s="7">
        <v>4</v>
      </c>
      <c r="B5" s="7">
        <f t="shared" si="2"/>
        <v>0</v>
      </c>
      <c r="C5" s="7">
        <v>4</v>
      </c>
      <c r="D5" s="38">
        <v>10</v>
      </c>
      <c r="E5" s="47" t="s">
        <v>59</v>
      </c>
      <c r="F5" s="77" t="s">
        <v>60</v>
      </c>
      <c r="G5" s="47">
        <f t="shared" si="3"/>
        <v>0</v>
      </c>
      <c r="H5" s="47">
        <f t="shared" si="0"/>
        <v>2</v>
      </c>
      <c r="I5" s="47" t="str">
        <f t="shared" si="1"/>
        <v>L_MODV2_SOIL_ASTAB_2</v>
      </c>
      <c r="J5" s="7" t="s">
        <v>71</v>
      </c>
      <c r="L5" s="7" t="s">
        <v>33</v>
      </c>
      <c r="M5" s="75" t="s">
        <v>62</v>
      </c>
      <c r="N5" s="8" t="s">
        <v>72</v>
      </c>
      <c r="O5" s="8" t="s">
        <v>72</v>
      </c>
      <c r="Q5" s="46"/>
      <c r="S5" s="7" t="s">
        <v>73</v>
      </c>
      <c r="T5" s="7" t="s">
        <v>68</v>
      </c>
      <c r="AA5" s="7" t="s">
        <v>41</v>
      </c>
      <c r="AB5" s="7" t="s">
        <v>42</v>
      </c>
      <c r="AC5" s="7" t="s">
        <v>69</v>
      </c>
      <c r="AD5" s="7" t="s">
        <v>74</v>
      </c>
    </row>
    <row r="6" spans="1:32" ht="15" customHeight="1">
      <c r="A6" s="7">
        <v>5</v>
      </c>
      <c r="B6" s="7">
        <f t="shared" si="2"/>
        <v>0</v>
      </c>
      <c r="C6" s="7">
        <v>5</v>
      </c>
      <c r="D6" s="38">
        <v>10</v>
      </c>
      <c r="E6" s="47" t="s">
        <v>59</v>
      </c>
      <c r="F6" s="77" t="s">
        <v>60</v>
      </c>
      <c r="G6" s="47">
        <f t="shared" si="3"/>
        <v>0</v>
      </c>
      <c r="H6" s="47">
        <f t="shared" si="0"/>
        <v>3</v>
      </c>
      <c r="I6" s="47" t="str">
        <f t="shared" si="1"/>
        <v>L_MODV2_SOIL_ASTAB_3</v>
      </c>
      <c r="J6" s="7" t="s">
        <v>75</v>
      </c>
      <c r="K6" s="7"/>
      <c r="L6" s="7" t="s">
        <v>33</v>
      </c>
      <c r="M6" s="75" t="s">
        <v>62</v>
      </c>
      <c r="N6" s="8" t="s">
        <v>76</v>
      </c>
      <c r="O6" s="8" t="s">
        <v>77</v>
      </c>
      <c r="P6" s="8" t="s">
        <v>78</v>
      </c>
      <c r="Q6" s="46"/>
      <c r="S6" s="7" t="s">
        <v>79</v>
      </c>
      <c r="T6" s="7" t="s">
        <v>68</v>
      </c>
      <c r="AA6" s="7" t="s">
        <v>80</v>
      </c>
      <c r="AB6" s="7" t="s">
        <v>42</v>
      </c>
    </row>
    <row r="7" spans="1:32" ht="15" customHeight="1">
      <c r="A7" s="7">
        <v>6</v>
      </c>
      <c r="B7" s="7">
        <f t="shared" si="2"/>
        <v>0</v>
      </c>
      <c r="C7" s="7">
        <v>6</v>
      </c>
      <c r="D7" s="38">
        <v>10</v>
      </c>
      <c r="E7" s="47" t="s">
        <v>59</v>
      </c>
      <c r="F7" s="77" t="s">
        <v>60</v>
      </c>
      <c r="G7" s="47">
        <f t="shared" si="3"/>
        <v>0</v>
      </c>
      <c r="H7" s="47">
        <f t="shared" si="0"/>
        <v>4</v>
      </c>
      <c r="I7" s="47" t="str">
        <f t="shared" si="1"/>
        <v>L_MODV2_SOIL_ASTAB_4</v>
      </c>
      <c r="J7" s="7" t="s">
        <v>81</v>
      </c>
      <c r="L7" s="7" t="s">
        <v>33</v>
      </c>
      <c r="M7" s="75" t="s">
        <v>62</v>
      </c>
      <c r="N7" s="75" t="s">
        <v>63</v>
      </c>
      <c r="O7" s="8" t="s">
        <v>82</v>
      </c>
      <c r="P7" s="39" t="s">
        <v>65</v>
      </c>
      <c r="Q7" s="46" t="s">
        <v>66</v>
      </c>
      <c r="S7" s="7" t="s">
        <v>67</v>
      </c>
      <c r="T7" s="7" t="s">
        <v>68</v>
      </c>
      <c r="AA7" s="7" t="s">
        <v>41</v>
      </c>
      <c r="AB7" s="7" t="s">
        <v>42</v>
      </c>
      <c r="AC7" s="7" t="s">
        <v>69</v>
      </c>
      <c r="AD7" s="7" t="s">
        <v>83</v>
      </c>
    </row>
    <row r="8" spans="1:32" ht="15" customHeight="1">
      <c r="A8" s="7">
        <v>7</v>
      </c>
      <c r="B8" s="7">
        <f t="shared" si="2"/>
        <v>0</v>
      </c>
      <c r="C8" s="7">
        <v>7</v>
      </c>
      <c r="D8" s="38">
        <v>6</v>
      </c>
      <c r="E8" s="47" t="s">
        <v>84</v>
      </c>
      <c r="F8" s="47" t="s">
        <v>85</v>
      </c>
      <c r="G8" s="47">
        <f t="shared" si="3"/>
        <v>1</v>
      </c>
      <c r="H8" s="47">
        <f t="shared" si="0"/>
        <v>1</v>
      </c>
      <c r="I8" s="47" t="str">
        <f t="shared" si="1"/>
        <v>L_MODV2_SOIL_AL_1</v>
      </c>
      <c r="J8" s="7" t="s">
        <v>86</v>
      </c>
      <c r="K8" s="7" t="s">
        <v>87</v>
      </c>
      <c r="L8" s="7" t="s">
        <v>33</v>
      </c>
      <c r="M8" s="7" t="s">
        <v>88</v>
      </c>
      <c r="N8" s="7" t="s">
        <v>89</v>
      </c>
      <c r="O8" s="7" t="s">
        <v>90</v>
      </c>
      <c r="P8" s="8" t="s">
        <v>91</v>
      </c>
      <c r="Q8" s="7" t="s">
        <v>92</v>
      </c>
      <c r="S8" s="7" t="s">
        <v>93</v>
      </c>
      <c r="T8" s="7" t="s">
        <v>94</v>
      </c>
      <c r="U8" s="7" t="s">
        <v>95</v>
      </c>
      <c r="AA8" s="7" t="s">
        <v>96</v>
      </c>
      <c r="AB8" s="7" t="s">
        <v>42</v>
      </c>
      <c r="AD8" s="7" t="s">
        <v>97</v>
      </c>
    </row>
    <row r="9" spans="1:32" ht="15" customHeight="1">
      <c r="A9" s="7">
        <v>8</v>
      </c>
      <c r="B9" s="7">
        <f t="shared" si="2"/>
        <v>0</v>
      </c>
      <c r="C9" s="7">
        <v>8</v>
      </c>
      <c r="D9" s="38">
        <v>6</v>
      </c>
      <c r="E9" s="47" t="s">
        <v>84</v>
      </c>
      <c r="F9" s="47" t="s">
        <v>85</v>
      </c>
      <c r="G9" s="47">
        <f t="shared" si="3"/>
        <v>0</v>
      </c>
      <c r="H9" s="47">
        <f t="shared" si="0"/>
        <v>2</v>
      </c>
      <c r="I9" s="47" t="str">
        <f t="shared" si="1"/>
        <v>L_MODV2_SOIL_AL_2</v>
      </c>
      <c r="J9" s="7" t="s">
        <v>98</v>
      </c>
      <c r="K9" s="7" t="s">
        <v>99</v>
      </c>
      <c r="L9" s="7" t="s">
        <v>33</v>
      </c>
      <c r="M9" s="7" t="s">
        <v>88</v>
      </c>
      <c r="N9" s="7" t="s">
        <v>100</v>
      </c>
      <c r="O9" s="7" t="s">
        <v>101</v>
      </c>
      <c r="Q9" s="7" t="s">
        <v>92</v>
      </c>
      <c r="S9" s="7" t="s">
        <v>93</v>
      </c>
      <c r="T9" s="7" t="s">
        <v>102</v>
      </c>
      <c r="U9" s="7" t="s">
        <v>103</v>
      </c>
      <c r="AA9" s="7" t="s">
        <v>96</v>
      </c>
      <c r="AB9" s="7" t="s">
        <v>42</v>
      </c>
      <c r="AC9" s="7" t="s">
        <v>104</v>
      </c>
      <c r="AD9" s="7" t="s">
        <v>105</v>
      </c>
    </row>
    <row r="10" spans="1:32" ht="15" customHeight="1">
      <c r="A10" s="7">
        <v>9</v>
      </c>
      <c r="B10" s="7">
        <f t="shared" si="2"/>
        <v>0</v>
      </c>
      <c r="C10" s="7">
        <v>9</v>
      </c>
      <c r="D10" s="38">
        <v>6</v>
      </c>
      <c r="E10" s="47" t="s">
        <v>84</v>
      </c>
      <c r="F10" s="47" t="s">
        <v>85</v>
      </c>
      <c r="G10" s="47">
        <f t="shared" si="3"/>
        <v>0</v>
      </c>
      <c r="H10" s="47">
        <f t="shared" si="0"/>
        <v>3</v>
      </c>
      <c r="I10" s="47" t="str">
        <f t="shared" si="1"/>
        <v>L_MODV2_SOIL_AL_3</v>
      </c>
      <c r="J10" s="7" t="s">
        <v>106</v>
      </c>
      <c r="K10" s="7" t="s">
        <v>107</v>
      </c>
      <c r="L10" s="7" t="s">
        <v>33</v>
      </c>
      <c r="M10" s="7" t="s">
        <v>88</v>
      </c>
      <c r="N10" s="7" t="s">
        <v>108</v>
      </c>
      <c r="O10" s="7" t="s">
        <v>109</v>
      </c>
      <c r="P10" s="8" t="s">
        <v>110</v>
      </c>
      <c r="Q10" s="7" t="s">
        <v>92</v>
      </c>
      <c r="R10" s="7" t="s">
        <v>38</v>
      </c>
      <c r="S10" s="7" t="s">
        <v>93</v>
      </c>
      <c r="T10" s="7" t="s">
        <v>102</v>
      </c>
      <c r="U10" s="7" t="s">
        <v>103</v>
      </c>
      <c r="AA10" s="7" t="s">
        <v>96</v>
      </c>
      <c r="AB10" s="7" t="s">
        <v>42</v>
      </c>
      <c r="AC10" s="7" t="s">
        <v>111</v>
      </c>
      <c r="AD10" s="7" t="s">
        <v>112</v>
      </c>
    </row>
    <row r="11" spans="1:32" ht="15" customHeight="1">
      <c r="A11" s="7">
        <v>10</v>
      </c>
      <c r="B11" s="7">
        <f t="shared" si="2"/>
        <v>0</v>
      </c>
      <c r="C11" s="7">
        <v>10</v>
      </c>
      <c r="D11" s="38">
        <v>6</v>
      </c>
      <c r="E11" s="47" t="s">
        <v>84</v>
      </c>
      <c r="F11" s="47" t="s">
        <v>85</v>
      </c>
      <c r="G11" s="47">
        <f t="shared" si="3"/>
        <v>0</v>
      </c>
      <c r="H11" s="47">
        <f t="shared" si="0"/>
        <v>4</v>
      </c>
      <c r="I11" s="47" t="str">
        <f t="shared" si="1"/>
        <v>L_MODV2_SOIL_AL_4</v>
      </c>
      <c r="J11" s="7" t="s">
        <v>113</v>
      </c>
      <c r="K11" s="7" t="s">
        <v>114</v>
      </c>
      <c r="L11" s="7" t="s">
        <v>33</v>
      </c>
      <c r="M11" s="7" t="s">
        <v>88</v>
      </c>
      <c r="N11" s="7" t="s">
        <v>55</v>
      </c>
      <c r="O11" s="8" t="s">
        <v>55</v>
      </c>
      <c r="P11" s="8" t="s">
        <v>55</v>
      </c>
      <c r="Q11" s="8" t="s">
        <v>55</v>
      </c>
      <c r="R11" s="8" t="s">
        <v>55</v>
      </c>
      <c r="S11" s="7" t="s">
        <v>55</v>
      </c>
      <c r="T11" s="7" t="s">
        <v>68</v>
      </c>
      <c r="AA11" s="7" t="s">
        <v>96</v>
      </c>
      <c r="AB11" s="7" t="s">
        <v>42</v>
      </c>
    </row>
    <row r="12" spans="1:32" ht="15" customHeight="1">
      <c r="A12" s="7">
        <v>11</v>
      </c>
      <c r="B12" s="7">
        <f t="shared" si="2"/>
        <v>0</v>
      </c>
      <c r="C12" s="7">
        <v>11</v>
      </c>
      <c r="D12" s="38">
        <v>6</v>
      </c>
      <c r="E12" s="47" t="s">
        <v>84</v>
      </c>
      <c r="F12" s="47" t="s">
        <v>85</v>
      </c>
      <c r="G12" s="47">
        <f t="shared" si="3"/>
        <v>0</v>
      </c>
      <c r="H12" s="47">
        <f t="shared" si="0"/>
        <v>5</v>
      </c>
      <c r="I12" s="47" t="str">
        <f t="shared" si="1"/>
        <v>L_MODV2_SOIL_AL_5</v>
      </c>
      <c r="J12" s="7" t="s">
        <v>115</v>
      </c>
      <c r="K12" s="7" t="s">
        <v>116</v>
      </c>
      <c r="L12" s="7" t="s">
        <v>33</v>
      </c>
      <c r="M12" s="7" t="s">
        <v>88</v>
      </c>
      <c r="N12" s="7" t="s">
        <v>117</v>
      </c>
      <c r="O12" s="2" t="s">
        <v>118</v>
      </c>
      <c r="P12" s="8" t="s">
        <v>119</v>
      </c>
      <c r="Q12" s="7" t="s">
        <v>92</v>
      </c>
      <c r="R12" s="7" t="s">
        <v>120</v>
      </c>
      <c r="S12" s="7" t="s">
        <v>93</v>
      </c>
      <c r="T12" s="7" t="s">
        <v>102</v>
      </c>
      <c r="U12" s="7" t="s">
        <v>103</v>
      </c>
      <c r="AA12" s="7" t="s">
        <v>80</v>
      </c>
      <c r="AB12" s="7" t="s">
        <v>42</v>
      </c>
      <c r="AC12" s="7" t="s">
        <v>121</v>
      </c>
      <c r="AD12" s="7" t="s">
        <v>122</v>
      </c>
    </row>
    <row r="13" spans="1:32" ht="15" customHeight="1">
      <c r="A13" s="7">
        <v>12</v>
      </c>
      <c r="B13" s="7">
        <f t="shared" si="2"/>
        <v>0</v>
      </c>
      <c r="C13" s="7">
        <v>12</v>
      </c>
      <c r="D13" s="38">
        <v>6</v>
      </c>
      <c r="E13" s="47" t="s">
        <v>84</v>
      </c>
      <c r="F13" s="47" t="s">
        <v>85</v>
      </c>
      <c r="G13" s="47">
        <f t="shared" si="3"/>
        <v>0</v>
      </c>
      <c r="H13" s="47">
        <f t="shared" si="0"/>
        <v>6</v>
      </c>
      <c r="I13" s="47" t="str">
        <f t="shared" si="1"/>
        <v>L_MODV2_SOIL_AL_6</v>
      </c>
      <c r="J13" s="7" t="s">
        <v>123</v>
      </c>
      <c r="K13" s="7" t="s">
        <v>124</v>
      </c>
      <c r="L13" s="7" t="s">
        <v>33</v>
      </c>
      <c r="M13" s="7" t="s">
        <v>88</v>
      </c>
      <c r="N13" s="7" t="s">
        <v>125</v>
      </c>
      <c r="O13" t="s">
        <v>126</v>
      </c>
      <c r="Q13" s="7" t="s">
        <v>92</v>
      </c>
      <c r="R13" t="s">
        <v>127</v>
      </c>
      <c r="S13" s="7" t="s">
        <v>93</v>
      </c>
      <c r="T13" s="7" t="s">
        <v>102</v>
      </c>
      <c r="U13" s="7" t="s">
        <v>103</v>
      </c>
      <c r="AA13" t="s">
        <v>80</v>
      </c>
      <c r="AB13" s="7" t="s">
        <v>42</v>
      </c>
      <c r="AD13" s="7" t="s">
        <v>128</v>
      </c>
    </row>
    <row r="14" spans="1:32" ht="15" customHeight="1">
      <c r="A14" s="7">
        <v>13</v>
      </c>
      <c r="B14" s="7">
        <f t="shared" si="2"/>
        <v>0</v>
      </c>
      <c r="C14" s="7">
        <v>13</v>
      </c>
      <c r="D14" s="38">
        <v>6</v>
      </c>
      <c r="E14" s="47" t="s">
        <v>84</v>
      </c>
      <c r="F14" s="47" t="s">
        <v>85</v>
      </c>
      <c r="G14" s="47">
        <f t="shared" si="3"/>
        <v>0</v>
      </c>
      <c r="H14" s="47">
        <f t="shared" si="0"/>
        <v>7</v>
      </c>
      <c r="I14" s="47" t="str">
        <f t="shared" si="1"/>
        <v>L_MODV2_SOIL_AL_7</v>
      </c>
      <c r="J14" s="7" t="s">
        <v>129</v>
      </c>
      <c r="L14" s="7" t="s">
        <v>33</v>
      </c>
      <c r="M14" s="8" t="s">
        <v>88</v>
      </c>
      <c r="N14" s="8" t="s">
        <v>130</v>
      </c>
      <c r="O14" s="8" t="s">
        <v>131</v>
      </c>
      <c r="P14" s="8" t="s">
        <v>110</v>
      </c>
      <c r="Q14" s="7" t="s">
        <v>92</v>
      </c>
      <c r="R14" s="7" t="s">
        <v>132</v>
      </c>
      <c r="S14" s="7" t="s">
        <v>133</v>
      </c>
      <c r="T14" s="7" t="s">
        <v>102</v>
      </c>
      <c r="U14" s="7" t="s">
        <v>103</v>
      </c>
      <c r="V14" s="7" t="s">
        <v>134</v>
      </c>
      <c r="W14" s="7" t="s">
        <v>135</v>
      </c>
      <c r="X14" s="7" t="s">
        <v>136</v>
      </c>
      <c r="AA14" s="7" t="s">
        <v>96</v>
      </c>
      <c r="AB14" s="7" t="s">
        <v>42</v>
      </c>
      <c r="AC14" t="s">
        <v>137</v>
      </c>
      <c r="AD14" s="19" t="s">
        <v>138</v>
      </c>
    </row>
    <row r="15" spans="1:32" ht="15" customHeight="1">
      <c r="A15" s="7">
        <v>14</v>
      </c>
      <c r="B15" s="7">
        <f t="shared" si="2"/>
        <v>0</v>
      </c>
      <c r="C15" s="7">
        <v>14</v>
      </c>
      <c r="D15" s="38">
        <v>6</v>
      </c>
      <c r="E15" s="47" t="s">
        <v>84</v>
      </c>
      <c r="F15" s="47" t="s">
        <v>85</v>
      </c>
      <c r="G15" s="47">
        <f t="shared" si="3"/>
        <v>0</v>
      </c>
      <c r="H15" s="47">
        <f t="shared" si="0"/>
        <v>8</v>
      </c>
      <c r="I15" s="47" t="str">
        <f t="shared" si="1"/>
        <v>L_MODV2_SOIL_AL_8</v>
      </c>
      <c r="K15" s="7"/>
      <c r="L15" s="7" t="s">
        <v>33</v>
      </c>
      <c r="M15" s="7" t="s">
        <v>88</v>
      </c>
      <c r="N15" s="7" t="s">
        <v>130</v>
      </c>
      <c r="O15" s="7" t="s">
        <v>131</v>
      </c>
      <c r="P15" s="8" t="s">
        <v>110</v>
      </c>
      <c r="Q15" s="7" t="s">
        <v>66</v>
      </c>
      <c r="R15" s="7" t="s">
        <v>132</v>
      </c>
      <c r="S15" s="7" t="s">
        <v>133</v>
      </c>
      <c r="T15" s="7" t="s">
        <v>139</v>
      </c>
      <c r="U15" s="7" t="s">
        <v>102</v>
      </c>
      <c r="AA15" s="7" t="s">
        <v>96</v>
      </c>
      <c r="AB15" s="7" t="s">
        <v>42</v>
      </c>
      <c r="AC15" t="s">
        <v>140</v>
      </c>
      <c r="AD15" s="7" t="s">
        <v>138</v>
      </c>
    </row>
    <row r="16" spans="1:32" ht="15" customHeight="1">
      <c r="A16" s="7">
        <v>15</v>
      </c>
      <c r="B16" s="7">
        <f t="shared" si="2"/>
        <v>0</v>
      </c>
      <c r="C16" s="7">
        <v>15</v>
      </c>
      <c r="D16" s="60">
        <v>6</v>
      </c>
      <c r="E16" t="s">
        <v>84</v>
      </c>
      <c r="F16" s="47" t="s">
        <v>85</v>
      </c>
      <c r="G16" s="47">
        <f t="shared" si="3"/>
        <v>0</v>
      </c>
      <c r="H16" s="47">
        <f t="shared" si="0"/>
        <v>9</v>
      </c>
      <c r="I16" s="47" t="str">
        <f t="shared" si="1"/>
        <v>L_MODV2_SOIL_AL_9</v>
      </c>
      <c r="J16" t="s">
        <v>141</v>
      </c>
      <c r="K16"/>
      <c r="L16" t="s">
        <v>33</v>
      </c>
      <c r="M16" t="s">
        <v>88</v>
      </c>
      <c r="N16" s="7" t="s">
        <v>142</v>
      </c>
      <c r="O16" t="s">
        <v>143</v>
      </c>
      <c r="P16" s="2" t="s">
        <v>144</v>
      </c>
      <c r="Q16" t="s">
        <v>145</v>
      </c>
      <c r="R16" t="s">
        <v>146</v>
      </c>
      <c r="S16" t="s">
        <v>93</v>
      </c>
      <c r="T16" t="s">
        <v>147</v>
      </c>
      <c r="U16" t="s">
        <v>80</v>
      </c>
      <c r="V16"/>
      <c r="W16"/>
      <c r="X16"/>
      <c r="Y16"/>
      <c r="Z16"/>
      <c r="AA16" t="s">
        <v>148</v>
      </c>
      <c r="AB16" s="7" t="s">
        <v>42</v>
      </c>
      <c r="AC16" s="7" t="s">
        <v>149</v>
      </c>
      <c r="AD16" t="s">
        <v>150</v>
      </c>
      <c r="AE16"/>
    </row>
    <row r="17" spans="1:31" ht="15" customHeight="1">
      <c r="A17" s="7">
        <v>16</v>
      </c>
      <c r="B17" s="7">
        <f t="shared" si="2"/>
        <v>0</v>
      </c>
      <c r="C17" s="7">
        <v>16</v>
      </c>
      <c r="D17" s="60">
        <v>6</v>
      </c>
      <c r="E17" t="s">
        <v>84</v>
      </c>
      <c r="F17" s="47" t="s">
        <v>85</v>
      </c>
      <c r="G17" s="47">
        <f t="shared" si="3"/>
        <v>0</v>
      </c>
      <c r="H17" s="47">
        <f t="shared" si="0"/>
        <v>10</v>
      </c>
      <c r="I17" s="47" t="str">
        <f t="shared" si="1"/>
        <v>L_MODV2_SOIL_AL_10</v>
      </c>
      <c r="J17" t="s">
        <v>151</v>
      </c>
      <c r="K17"/>
      <c r="L17" t="s">
        <v>33</v>
      </c>
      <c r="M17" t="s">
        <v>88</v>
      </c>
      <c r="N17" s="7" t="s">
        <v>142</v>
      </c>
      <c r="O17" t="s">
        <v>143</v>
      </c>
      <c r="P17" s="2" t="s">
        <v>144</v>
      </c>
      <c r="Q17" t="s">
        <v>145</v>
      </c>
      <c r="R17" t="s">
        <v>152</v>
      </c>
      <c r="S17" t="s">
        <v>93</v>
      </c>
      <c r="T17" t="s">
        <v>147</v>
      </c>
      <c r="U17" t="s">
        <v>80</v>
      </c>
      <c r="V17"/>
      <c r="W17"/>
      <c r="X17"/>
      <c r="Y17"/>
      <c r="Z17"/>
      <c r="AA17" t="s">
        <v>148</v>
      </c>
      <c r="AB17" s="7" t="s">
        <v>42</v>
      </c>
      <c r="AC17" s="7" t="s">
        <v>149</v>
      </c>
      <c r="AD17" t="s">
        <v>150</v>
      </c>
      <c r="AE17"/>
    </row>
    <row r="18" spans="1:31" ht="15" customHeight="1">
      <c r="A18" s="7">
        <v>17</v>
      </c>
      <c r="B18" s="7">
        <f t="shared" si="2"/>
        <v>0</v>
      </c>
      <c r="C18" s="7">
        <v>17</v>
      </c>
      <c r="D18" s="60">
        <v>6</v>
      </c>
      <c r="E18" t="s">
        <v>84</v>
      </c>
      <c r="F18" s="47" t="s">
        <v>85</v>
      </c>
      <c r="G18" s="47">
        <f t="shared" si="3"/>
        <v>0</v>
      </c>
      <c r="H18" s="47">
        <f t="shared" si="0"/>
        <v>11</v>
      </c>
      <c r="I18" s="47" t="str">
        <f t="shared" si="1"/>
        <v>L_MODV2_SOIL_AL_11</v>
      </c>
      <c r="J18" t="s">
        <v>153</v>
      </c>
      <c r="K18"/>
      <c r="L18" t="s">
        <v>33</v>
      </c>
      <c r="M18" t="s">
        <v>88</v>
      </c>
      <c r="N18" s="7" t="s">
        <v>142</v>
      </c>
      <c r="O18" t="s">
        <v>143</v>
      </c>
      <c r="P18" s="2" t="s">
        <v>154</v>
      </c>
      <c r="Q18" t="s">
        <v>145</v>
      </c>
      <c r="R18" t="s">
        <v>152</v>
      </c>
      <c r="S18" t="s">
        <v>93</v>
      </c>
      <c r="T18" t="s">
        <v>147</v>
      </c>
      <c r="U18" t="s">
        <v>80</v>
      </c>
      <c r="V18"/>
      <c r="W18"/>
      <c r="X18"/>
      <c r="Y18"/>
      <c r="Z18"/>
      <c r="AA18" t="s">
        <v>148</v>
      </c>
      <c r="AB18" s="7" t="s">
        <v>42</v>
      </c>
      <c r="AC18" s="7" t="s">
        <v>149</v>
      </c>
      <c r="AD18" t="s">
        <v>150</v>
      </c>
      <c r="AE18"/>
    </row>
    <row r="19" spans="1:31" ht="15" customHeight="1">
      <c r="A19" s="7">
        <v>18</v>
      </c>
      <c r="B19" s="7">
        <f t="shared" si="2"/>
        <v>0</v>
      </c>
      <c r="C19" s="7">
        <v>18</v>
      </c>
      <c r="D19" s="38">
        <v>6</v>
      </c>
      <c r="E19" s="47" t="s">
        <v>84</v>
      </c>
      <c r="F19" s="47" t="s">
        <v>85</v>
      </c>
      <c r="G19" s="47">
        <f t="shared" si="3"/>
        <v>0</v>
      </c>
      <c r="H19" s="47">
        <f t="shared" si="0"/>
        <v>12</v>
      </c>
      <c r="I19" s="47" t="str">
        <f t="shared" si="1"/>
        <v>L_MODV2_SOIL_AL_12</v>
      </c>
      <c r="J19" s="7" t="s">
        <v>155</v>
      </c>
      <c r="K19" s="8" t="s">
        <v>156</v>
      </c>
      <c r="L19" s="7" t="s">
        <v>33</v>
      </c>
      <c r="M19" s="8" t="s">
        <v>88</v>
      </c>
      <c r="N19" s="8" t="s">
        <v>157</v>
      </c>
      <c r="O19" s="8" t="s">
        <v>158</v>
      </c>
      <c r="P19" s="8" t="s">
        <v>65</v>
      </c>
      <c r="Q19" s="7" t="s">
        <v>92</v>
      </c>
      <c r="R19" s="7" t="s">
        <v>159</v>
      </c>
      <c r="S19" s="7" t="s">
        <v>93</v>
      </c>
      <c r="T19" s="7" t="s">
        <v>102</v>
      </c>
      <c r="U19" s="7" t="s">
        <v>103</v>
      </c>
      <c r="AA19" s="7" t="s">
        <v>41</v>
      </c>
      <c r="AB19" s="7" t="s">
        <v>42</v>
      </c>
      <c r="AC19" s="7" t="s">
        <v>121</v>
      </c>
      <c r="AD19" s="7" t="s">
        <v>160</v>
      </c>
    </row>
    <row r="20" spans="1:31" ht="15" customHeight="1">
      <c r="A20" s="7">
        <v>19</v>
      </c>
      <c r="B20" s="7">
        <f t="shared" si="2"/>
        <v>0</v>
      </c>
      <c r="C20" s="7">
        <v>19</v>
      </c>
      <c r="D20" s="38">
        <v>6</v>
      </c>
      <c r="E20" s="47" t="s">
        <v>84</v>
      </c>
      <c r="F20" s="47" t="s">
        <v>85</v>
      </c>
      <c r="G20" s="47">
        <f t="shared" si="3"/>
        <v>0</v>
      </c>
      <c r="H20" s="47">
        <f t="shared" si="0"/>
        <v>13</v>
      </c>
      <c r="I20" s="47" t="str">
        <f t="shared" si="1"/>
        <v>L_MODV2_SOIL_AL_13</v>
      </c>
      <c r="J20" s="7" t="s">
        <v>161</v>
      </c>
      <c r="L20" s="7" t="s">
        <v>33</v>
      </c>
      <c r="M20" s="8" t="s">
        <v>88</v>
      </c>
      <c r="N20" s="8" t="s">
        <v>157</v>
      </c>
      <c r="O20" s="8" t="s">
        <v>158</v>
      </c>
      <c r="P20" s="8" t="s">
        <v>65</v>
      </c>
      <c r="Q20" s="7" t="s">
        <v>92</v>
      </c>
      <c r="R20" s="7" t="s">
        <v>159</v>
      </c>
      <c r="S20" s="7" t="s">
        <v>93</v>
      </c>
      <c r="T20" s="7" t="s">
        <v>102</v>
      </c>
      <c r="U20" s="7" t="s">
        <v>103</v>
      </c>
      <c r="AA20" s="7" t="s">
        <v>41</v>
      </c>
      <c r="AB20" s="7" t="s">
        <v>42</v>
      </c>
      <c r="AC20" s="7" t="s">
        <v>121</v>
      </c>
      <c r="AD20" s="7" t="s">
        <v>160</v>
      </c>
    </row>
    <row r="21" spans="1:31" ht="15" customHeight="1">
      <c r="A21" s="7">
        <v>20</v>
      </c>
      <c r="B21" s="7">
        <f t="shared" si="2"/>
        <v>0</v>
      </c>
      <c r="C21" s="7">
        <v>20</v>
      </c>
      <c r="D21" s="38">
        <v>6</v>
      </c>
      <c r="E21" s="47" t="s">
        <v>84</v>
      </c>
      <c r="F21" s="47" t="s">
        <v>85</v>
      </c>
      <c r="G21" s="47">
        <f t="shared" si="3"/>
        <v>0</v>
      </c>
      <c r="H21" s="47">
        <f t="shared" si="0"/>
        <v>14</v>
      </c>
      <c r="I21" s="47" t="str">
        <f t="shared" si="1"/>
        <v>L_MODV2_SOIL_AL_14</v>
      </c>
      <c r="J21" s="7" t="s">
        <v>162</v>
      </c>
      <c r="K21" s="8" t="s">
        <v>163</v>
      </c>
      <c r="L21" s="7" t="s">
        <v>33</v>
      </c>
      <c r="M21" s="8" t="s">
        <v>88</v>
      </c>
      <c r="N21" s="8" t="s">
        <v>157</v>
      </c>
      <c r="O21" s="8" t="s">
        <v>158</v>
      </c>
      <c r="P21" s="8" t="s">
        <v>65</v>
      </c>
      <c r="Q21" s="7" t="s">
        <v>92</v>
      </c>
      <c r="R21" s="7" t="s">
        <v>159</v>
      </c>
      <c r="S21" s="7" t="s">
        <v>164</v>
      </c>
      <c r="T21" s="7" t="s">
        <v>102</v>
      </c>
      <c r="U21" s="7" t="s">
        <v>103</v>
      </c>
      <c r="AA21" s="7" t="s">
        <v>41</v>
      </c>
      <c r="AB21" s="7" t="s">
        <v>42</v>
      </c>
      <c r="AC21" s="7" t="s">
        <v>121</v>
      </c>
      <c r="AD21" s="7" t="s">
        <v>160</v>
      </c>
    </row>
    <row r="22" spans="1:31" ht="15" customHeight="1">
      <c r="A22" s="7">
        <v>21</v>
      </c>
      <c r="B22" s="7">
        <f t="shared" si="2"/>
        <v>0</v>
      </c>
      <c r="C22" s="7">
        <v>21</v>
      </c>
      <c r="D22" s="38">
        <v>6</v>
      </c>
      <c r="E22" s="47" t="s">
        <v>84</v>
      </c>
      <c r="F22" s="47" t="s">
        <v>85</v>
      </c>
      <c r="G22" s="47">
        <f t="shared" si="3"/>
        <v>0</v>
      </c>
      <c r="H22" s="47">
        <f t="shared" si="0"/>
        <v>15</v>
      </c>
      <c r="I22" s="47" t="str">
        <f t="shared" si="1"/>
        <v>L_MODV2_SOIL_AL_15</v>
      </c>
      <c r="J22" s="7" t="s">
        <v>165</v>
      </c>
      <c r="L22" s="7" t="s">
        <v>33</v>
      </c>
      <c r="M22" s="8" t="s">
        <v>88</v>
      </c>
      <c r="N22" s="8" t="s">
        <v>157</v>
      </c>
      <c r="O22" s="8" t="s">
        <v>158</v>
      </c>
      <c r="P22" s="8" t="s">
        <v>65</v>
      </c>
      <c r="Q22" s="7" t="s">
        <v>92</v>
      </c>
      <c r="R22" s="7" t="s">
        <v>159</v>
      </c>
      <c r="S22" s="7" t="s">
        <v>164</v>
      </c>
      <c r="T22" s="7" t="s">
        <v>102</v>
      </c>
      <c r="U22" s="7" t="s">
        <v>103</v>
      </c>
      <c r="AA22" s="7" t="s">
        <v>41</v>
      </c>
      <c r="AB22" s="7" t="s">
        <v>42</v>
      </c>
      <c r="AC22" s="7" t="s">
        <v>121</v>
      </c>
      <c r="AD22" s="7" t="s">
        <v>160</v>
      </c>
    </row>
    <row r="23" spans="1:31" ht="15" customHeight="1">
      <c r="A23" s="7">
        <v>22</v>
      </c>
      <c r="B23" s="7">
        <f t="shared" si="2"/>
        <v>0</v>
      </c>
      <c r="C23" s="7">
        <v>22</v>
      </c>
      <c r="D23" s="38">
        <v>9</v>
      </c>
      <c r="E23" s="47" t="s">
        <v>45</v>
      </c>
      <c r="F23" s="47" t="s">
        <v>85</v>
      </c>
      <c r="G23" s="47">
        <f t="shared" si="3"/>
        <v>0</v>
      </c>
      <c r="H23" s="47">
        <f t="shared" si="0"/>
        <v>16</v>
      </c>
      <c r="I23" s="47" t="str">
        <f t="shared" si="1"/>
        <v>L_MODV2_SOIL_AL_16</v>
      </c>
      <c r="J23" s="7" t="s">
        <v>166</v>
      </c>
      <c r="K23" s="7" t="s">
        <v>167</v>
      </c>
      <c r="L23" s="7" t="s">
        <v>33</v>
      </c>
      <c r="M23" s="7" t="s">
        <v>88</v>
      </c>
      <c r="N23" s="7" t="s">
        <v>50</v>
      </c>
      <c r="O23" s="7" t="s">
        <v>51</v>
      </c>
      <c r="P23" s="8" t="s">
        <v>52</v>
      </c>
      <c r="Q23" s="7" t="s">
        <v>53</v>
      </c>
      <c r="R23" s="7" t="s">
        <v>54</v>
      </c>
      <c r="S23" s="7" t="s">
        <v>93</v>
      </c>
      <c r="T23" s="7" t="s">
        <v>168</v>
      </c>
      <c r="AA23" s="7" t="s">
        <v>80</v>
      </c>
      <c r="AB23" s="7" t="s">
        <v>42</v>
      </c>
      <c r="AC23" s="7" t="s">
        <v>57</v>
      </c>
      <c r="AD23" s="7" t="s">
        <v>58</v>
      </c>
    </row>
    <row r="24" spans="1:31" ht="15" customHeight="1">
      <c r="A24" s="7">
        <v>23</v>
      </c>
      <c r="B24" s="7">
        <f t="shared" si="2"/>
        <v>0</v>
      </c>
      <c r="C24" s="7">
        <v>23</v>
      </c>
      <c r="D24" s="38">
        <v>6</v>
      </c>
      <c r="E24" s="47" t="s">
        <v>84</v>
      </c>
      <c r="F24" s="47" t="s">
        <v>169</v>
      </c>
      <c r="G24" s="47">
        <f t="shared" si="3"/>
        <v>1</v>
      </c>
      <c r="H24" s="47">
        <f t="shared" si="0"/>
        <v>1</v>
      </c>
      <c r="I24" s="47" t="str">
        <f t="shared" si="1"/>
        <v>L_MODV2_SOIL_TAL_1</v>
      </c>
      <c r="J24" s="7" t="s">
        <v>170</v>
      </c>
      <c r="K24" s="7" t="s">
        <v>171</v>
      </c>
      <c r="L24" s="7" t="s">
        <v>33</v>
      </c>
      <c r="M24" s="7" t="s">
        <v>172</v>
      </c>
      <c r="N24" s="7" t="s">
        <v>173</v>
      </c>
      <c r="O24" s="7" t="s">
        <v>174</v>
      </c>
      <c r="P24" s="37">
        <v>4.8611111111111112E-2</v>
      </c>
      <c r="Q24" s="7" t="s">
        <v>92</v>
      </c>
      <c r="R24" s="7" t="s">
        <v>175</v>
      </c>
      <c r="S24" s="7" t="s">
        <v>93</v>
      </c>
      <c r="T24" s="7" t="s">
        <v>68</v>
      </c>
      <c r="AA24" s="7" t="s">
        <v>80</v>
      </c>
      <c r="AB24" s="7" t="s">
        <v>42</v>
      </c>
    </row>
    <row r="25" spans="1:31" ht="15" customHeight="1">
      <c r="A25" s="7">
        <v>24</v>
      </c>
      <c r="B25" s="7">
        <f t="shared" si="2"/>
        <v>0</v>
      </c>
      <c r="C25" s="7">
        <v>24</v>
      </c>
      <c r="D25" s="38">
        <v>15</v>
      </c>
      <c r="E25" s="47" t="s">
        <v>176</v>
      </c>
      <c r="F25" s="77" t="s">
        <v>177</v>
      </c>
      <c r="G25" s="47">
        <f t="shared" si="3"/>
        <v>1</v>
      </c>
      <c r="H25" s="47">
        <f t="shared" si="0"/>
        <v>1</v>
      </c>
      <c r="I25" s="47" t="str">
        <f t="shared" si="1"/>
        <v>L_MODV2_SOIL_AMINON_1</v>
      </c>
      <c r="K25" t="s">
        <v>178</v>
      </c>
      <c r="L25" t="s">
        <v>33</v>
      </c>
      <c r="M25" t="s">
        <v>179</v>
      </c>
      <c r="N25" s="8" t="s">
        <v>180</v>
      </c>
      <c r="O25" t="s">
        <v>181</v>
      </c>
      <c r="P25" s="2" t="s">
        <v>91</v>
      </c>
      <c r="Q25" t="s">
        <v>91</v>
      </c>
      <c r="R25" t="s">
        <v>91</v>
      </c>
      <c r="S25" t="s">
        <v>164</v>
      </c>
      <c r="T25"/>
      <c r="U25"/>
      <c r="V25"/>
      <c r="W25"/>
      <c r="X25"/>
      <c r="Y25"/>
      <c r="Z25"/>
      <c r="AA25" t="s">
        <v>80</v>
      </c>
      <c r="AB25" s="7" t="s">
        <v>42</v>
      </c>
      <c r="AC25"/>
      <c r="AD25"/>
    </row>
    <row r="26" spans="1:31" ht="15" customHeight="1">
      <c r="A26" s="7">
        <v>25</v>
      </c>
      <c r="B26" s="7">
        <f t="shared" si="2"/>
        <v>0</v>
      </c>
      <c r="C26" s="7">
        <v>25</v>
      </c>
      <c r="D26" s="60">
        <v>15</v>
      </c>
      <c r="E26" t="s">
        <v>176</v>
      </c>
      <c r="F26" s="77" t="s">
        <v>182</v>
      </c>
      <c r="G26" s="47">
        <f t="shared" si="3"/>
        <v>1</v>
      </c>
      <c r="H26" s="47">
        <f t="shared" si="0"/>
        <v>1</v>
      </c>
      <c r="I26" s="47" t="str">
        <f t="shared" si="1"/>
        <v>L_MODV2_SOIL_NH4_1</v>
      </c>
      <c r="J26"/>
      <c r="K26"/>
      <c r="L26" t="s">
        <v>33</v>
      </c>
      <c r="M26" t="s">
        <v>183</v>
      </c>
      <c r="N26" s="7" t="s">
        <v>142</v>
      </c>
      <c r="O26" t="s">
        <v>143</v>
      </c>
      <c r="P26" s="2" t="s">
        <v>144</v>
      </c>
      <c r="Q26" t="s">
        <v>145</v>
      </c>
      <c r="R26" t="s">
        <v>146</v>
      </c>
      <c r="S26" t="s">
        <v>184</v>
      </c>
      <c r="T26" t="s">
        <v>147</v>
      </c>
      <c r="U26" t="s">
        <v>80</v>
      </c>
      <c r="V26"/>
      <c r="W26"/>
      <c r="X26"/>
      <c r="Y26"/>
      <c r="Z26"/>
      <c r="AA26" t="s">
        <v>148</v>
      </c>
      <c r="AB26" s="7" t="s">
        <v>42</v>
      </c>
      <c r="AC26" s="7" t="s">
        <v>149</v>
      </c>
      <c r="AD26" t="s">
        <v>150</v>
      </c>
      <c r="AE26"/>
    </row>
    <row r="27" spans="1:31" ht="15" customHeight="1">
      <c r="A27" s="7">
        <v>26</v>
      </c>
      <c r="B27" s="7">
        <f t="shared" si="2"/>
        <v>0</v>
      </c>
      <c r="C27" s="7">
        <v>26</v>
      </c>
      <c r="D27" s="60">
        <v>15</v>
      </c>
      <c r="E27" t="s">
        <v>176</v>
      </c>
      <c r="F27" s="77" t="s">
        <v>182</v>
      </c>
      <c r="G27" s="47">
        <f t="shared" si="3"/>
        <v>0</v>
      </c>
      <c r="H27" s="47">
        <f t="shared" si="0"/>
        <v>2</v>
      </c>
      <c r="I27" s="47" t="str">
        <f t="shared" si="1"/>
        <v>L_MODV2_SOIL_NH4_2</v>
      </c>
      <c r="J27"/>
      <c r="K27"/>
      <c r="L27" t="s">
        <v>33</v>
      </c>
      <c r="M27" t="s">
        <v>183</v>
      </c>
      <c r="N27" s="7" t="s">
        <v>142</v>
      </c>
      <c r="O27" t="s">
        <v>143</v>
      </c>
      <c r="P27" s="2" t="s">
        <v>144</v>
      </c>
      <c r="Q27" t="s">
        <v>145</v>
      </c>
      <c r="R27" t="s">
        <v>152</v>
      </c>
      <c r="S27" t="s">
        <v>184</v>
      </c>
      <c r="T27" t="s">
        <v>147</v>
      </c>
      <c r="U27" t="s">
        <v>80</v>
      </c>
      <c r="V27"/>
      <c r="W27"/>
      <c r="X27"/>
      <c r="Y27"/>
      <c r="Z27"/>
      <c r="AA27" t="s">
        <v>148</v>
      </c>
      <c r="AB27" s="7" t="s">
        <v>42</v>
      </c>
      <c r="AC27" s="7" t="s">
        <v>149</v>
      </c>
      <c r="AD27" t="s">
        <v>150</v>
      </c>
      <c r="AE27"/>
    </row>
    <row r="28" spans="1:31" ht="15" customHeight="1">
      <c r="A28" s="7">
        <v>27</v>
      </c>
      <c r="B28" s="7">
        <f t="shared" si="2"/>
        <v>0</v>
      </c>
      <c r="C28" s="7">
        <v>27</v>
      </c>
      <c r="D28" s="60">
        <v>15</v>
      </c>
      <c r="E28" t="s">
        <v>176</v>
      </c>
      <c r="F28" s="77" t="s">
        <v>182</v>
      </c>
      <c r="G28" s="47">
        <f t="shared" si="3"/>
        <v>0</v>
      </c>
      <c r="H28" s="47">
        <f t="shared" si="0"/>
        <v>3</v>
      </c>
      <c r="I28" s="47" t="str">
        <f t="shared" si="1"/>
        <v>L_MODV2_SOIL_NH4_3</v>
      </c>
      <c r="J28"/>
      <c r="K28"/>
      <c r="L28" t="s">
        <v>33</v>
      </c>
      <c r="M28" t="s">
        <v>183</v>
      </c>
      <c r="N28" s="7" t="s">
        <v>142</v>
      </c>
      <c r="O28" t="s">
        <v>143</v>
      </c>
      <c r="P28" s="2" t="s">
        <v>144</v>
      </c>
      <c r="Q28" t="s">
        <v>145</v>
      </c>
      <c r="R28" t="s">
        <v>152</v>
      </c>
      <c r="S28" t="s">
        <v>184</v>
      </c>
      <c r="T28" t="s">
        <v>147</v>
      </c>
      <c r="U28" t="s">
        <v>80</v>
      </c>
      <c r="V28"/>
      <c r="W28"/>
      <c r="X28"/>
      <c r="Y28"/>
      <c r="Z28"/>
      <c r="AA28" t="s">
        <v>148</v>
      </c>
      <c r="AB28" s="7" t="s">
        <v>42</v>
      </c>
      <c r="AC28" s="7" t="s">
        <v>149</v>
      </c>
      <c r="AD28" t="s">
        <v>150</v>
      </c>
      <c r="AE28"/>
    </row>
    <row r="29" spans="1:31" ht="15" customHeight="1">
      <c r="A29" s="7">
        <v>28</v>
      </c>
      <c r="B29" s="7">
        <f t="shared" si="2"/>
        <v>0</v>
      </c>
      <c r="C29" s="7">
        <v>28</v>
      </c>
      <c r="D29" s="38">
        <v>15</v>
      </c>
      <c r="E29" s="47" t="s">
        <v>176</v>
      </c>
      <c r="F29" s="77" t="s">
        <v>185</v>
      </c>
      <c r="G29" s="47">
        <f t="shared" si="3"/>
        <v>1</v>
      </c>
      <c r="H29" s="47">
        <f t="shared" si="0"/>
        <v>1</v>
      </c>
      <c r="I29" s="47" t="str">
        <f t="shared" si="1"/>
        <v>L_MODV2_SOIL_NH4N_1</v>
      </c>
      <c r="K29" t="s">
        <v>186</v>
      </c>
      <c r="L29" t="s">
        <v>33</v>
      </c>
      <c r="M29" t="s">
        <v>187</v>
      </c>
      <c r="N29" s="8" t="s">
        <v>188</v>
      </c>
      <c r="O29" t="s">
        <v>189</v>
      </c>
      <c r="P29" s="37" t="s">
        <v>190</v>
      </c>
      <c r="Q29" t="s">
        <v>91</v>
      </c>
      <c r="R29" t="s">
        <v>91</v>
      </c>
      <c r="S29" t="s">
        <v>184</v>
      </c>
      <c r="T29" t="s">
        <v>102</v>
      </c>
      <c r="U29" s="7" t="s">
        <v>103</v>
      </c>
      <c r="AA29" t="s">
        <v>80</v>
      </c>
      <c r="AB29" s="7" t="s">
        <v>42</v>
      </c>
      <c r="AC29"/>
      <c r="AD29"/>
    </row>
    <row r="30" spans="1:31" ht="15" customHeight="1">
      <c r="A30" s="7">
        <v>29</v>
      </c>
      <c r="B30" s="7">
        <f t="shared" si="2"/>
        <v>0</v>
      </c>
      <c r="C30" s="7">
        <v>29</v>
      </c>
      <c r="D30" s="38">
        <v>15</v>
      </c>
      <c r="E30" s="47" t="s">
        <v>176</v>
      </c>
      <c r="F30" s="77" t="s">
        <v>185</v>
      </c>
      <c r="G30" s="47">
        <f t="shared" si="3"/>
        <v>0</v>
      </c>
      <c r="H30" s="47">
        <f t="shared" si="0"/>
        <v>2</v>
      </c>
      <c r="I30" s="47" t="str">
        <f t="shared" si="1"/>
        <v>L_MODV2_SOIL_NH4N_2</v>
      </c>
      <c r="K30" t="s">
        <v>191</v>
      </c>
      <c r="L30" t="s">
        <v>33</v>
      </c>
      <c r="M30" t="s">
        <v>187</v>
      </c>
      <c r="N30" s="8" t="s">
        <v>125</v>
      </c>
      <c r="O30" t="s">
        <v>126</v>
      </c>
      <c r="P30" s="20">
        <v>4.8611111111111112E-2</v>
      </c>
      <c r="Q30" t="s">
        <v>92</v>
      </c>
      <c r="R30" t="s">
        <v>127</v>
      </c>
      <c r="S30" t="s">
        <v>184</v>
      </c>
      <c r="T30" s="7" t="s">
        <v>102</v>
      </c>
      <c r="U30" s="7" t="s">
        <v>103</v>
      </c>
      <c r="AA30" t="s">
        <v>80</v>
      </c>
      <c r="AB30" s="7" t="s">
        <v>42</v>
      </c>
      <c r="AC30"/>
      <c r="AD30" t="s">
        <v>192</v>
      </c>
      <c r="AE30" s="8"/>
    </row>
    <row r="31" spans="1:31" ht="15" customHeight="1">
      <c r="A31" s="7">
        <v>30</v>
      </c>
      <c r="B31" s="7">
        <f t="shared" si="2"/>
        <v>0</v>
      </c>
      <c r="C31" s="7">
        <v>30</v>
      </c>
      <c r="D31" s="38">
        <v>15</v>
      </c>
      <c r="E31" s="47" t="s">
        <v>176</v>
      </c>
      <c r="F31" s="77" t="s">
        <v>185</v>
      </c>
      <c r="G31" s="47">
        <f t="shared" si="3"/>
        <v>0</v>
      </c>
      <c r="H31" s="47">
        <f t="shared" si="0"/>
        <v>3</v>
      </c>
      <c r="I31" s="47" t="str">
        <f t="shared" si="1"/>
        <v>L_MODV2_SOIL_NH4N_3</v>
      </c>
      <c r="K31" t="s">
        <v>193</v>
      </c>
      <c r="L31" t="s">
        <v>33</v>
      </c>
      <c r="M31" t="s">
        <v>187</v>
      </c>
      <c r="N31" s="7" t="s">
        <v>194</v>
      </c>
      <c r="O31" t="s">
        <v>195</v>
      </c>
      <c r="P31" s="2" t="s">
        <v>144</v>
      </c>
      <c r="Q31" t="s">
        <v>91</v>
      </c>
      <c r="R31" t="s">
        <v>91</v>
      </c>
      <c r="S31" t="s">
        <v>184</v>
      </c>
      <c r="T31" t="s">
        <v>102</v>
      </c>
      <c r="U31" s="7" t="s">
        <v>103</v>
      </c>
      <c r="AA31" t="s">
        <v>148</v>
      </c>
      <c r="AB31" s="7" t="s">
        <v>42</v>
      </c>
      <c r="AC31"/>
      <c r="AD31"/>
      <c r="AE31" s="8"/>
    </row>
    <row r="32" spans="1:31" ht="15" customHeight="1">
      <c r="A32" s="7">
        <v>31</v>
      </c>
      <c r="B32" s="7">
        <f t="shared" si="2"/>
        <v>0</v>
      </c>
      <c r="C32" s="7">
        <v>31</v>
      </c>
      <c r="D32" s="38">
        <v>15</v>
      </c>
      <c r="E32" s="47" t="s">
        <v>176</v>
      </c>
      <c r="F32" s="77" t="s">
        <v>185</v>
      </c>
      <c r="G32" s="47">
        <f t="shared" si="3"/>
        <v>0</v>
      </c>
      <c r="H32" s="47">
        <f t="shared" si="0"/>
        <v>4</v>
      </c>
      <c r="I32" s="47" t="str">
        <f t="shared" si="1"/>
        <v>L_MODV2_SOIL_NH4N_4</v>
      </c>
      <c r="K32" t="s">
        <v>196</v>
      </c>
      <c r="L32" t="s">
        <v>33</v>
      </c>
      <c r="M32" t="s">
        <v>187</v>
      </c>
      <c r="N32" s="8" t="s">
        <v>157</v>
      </c>
      <c r="O32" t="s">
        <v>197</v>
      </c>
      <c r="P32" s="2" t="s">
        <v>91</v>
      </c>
      <c r="Q32" t="s">
        <v>91</v>
      </c>
      <c r="R32" t="s">
        <v>91</v>
      </c>
      <c r="S32" t="s">
        <v>184</v>
      </c>
      <c r="T32" t="s">
        <v>102</v>
      </c>
      <c r="U32" s="7" t="s">
        <v>103</v>
      </c>
      <c r="AA32" t="s">
        <v>96</v>
      </c>
      <c r="AB32" s="7" t="s">
        <v>42</v>
      </c>
      <c r="AC32"/>
      <c r="AD32"/>
    </row>
    <row r="33" spans="1:31" ht="15" customHeight="1">
      <c r="A33" s="7">
        <v>32</v>
      </c>
      <c r="B33" s="7">
        <f t="shared" si="2"/>
        <v>0</v>
      </c>
      <c r="C33" s="7">
        <v>32</v>
      </c>
      <c r="D33" s="38">
        <v>15</v>
      </c>
      <c r="E33" s="47" t="s">
        <v>176</v>
      </c>
      <c r="F33" s="77" t="s">
        <v>185</v>
      </c>
      <c r="G33" s="47">
        <f t="shared" si="3"/>
        <v>0</v>
      </c>
      <c r="H33" s="47">
        <f t="shared" si="0"/>
        <v>5</v>
      </c>
      <c r="I33" s="47" t="str">
        <f t="shared" si="1"/>
        <v>L_MODV2_SOIL_NH4N_5</v>
      </c>
      <c r="K33" t="s">
        <v>198</v>
      </c>
      <c r="L33" t="s">
        <v>33</v>
      </c>
      <c r="M33" t="s">
        <v>187</v>
      </c>
      <c r="N33" s="8" t="s">
        <v>157</v>
      </c>
      <c r="O33" t="s">
        <v>158</v>
      </c>
      <c r="P33" s="37" t="s">
        <v>65</v>
      </c>
      <c r="Q33" t="s">
        <v>92</v>
      </c>
      <c r="R33" s="7" t="s">
        <v>159</v>
      </c>
      <c r="S33" t="s">
        <v>199</v>
      </c>
      <c r="T33" s="7" t="s">
        <v>102</v>
      </c>
      <c r="U33" s="7" t="s">
        <v>103</v>
      </c>
      <c r="AA33" t="s">
        <v>41</v>
      </c>
      <c r="AB33" s="7" t="s">
        <v>42</v>
      </c>
      <c r="AC33" t="s">
        <v>200</v>
      </c>
      <c r="AD33" t="s">
        <v>201</v>
      </c>
      <c r="AE33" s="8"/>
    </row>
    <row r="34" spans="1:31" ht="15" customHeight="1">
      <c r="A34" s="7">
        <v>33</v>
      </c>
      <c r="B34" s="7">
        <f t="shared" si="2"/>
        <v>0</v>
      </c>
      <c r="C34" s="7">
        <v>33</v>
      </c>
      <c r="D34" s="38">
        <v>15</v>
      </c>
      <c r="E34" s="47" t="s">
        <v>176</v>
      </c>
      <c r="F34" s="77" t="s">
        <v>185</v>
      </c>
      <c r="G34" s="47">
        <f t="shared" si="3"/>
        <v>0</v>
      </c>
      <c r="H34" s="47">
        <f t="shared" si="0"/>
        <v>6</v>
      </c>
      <c r="I34" s="47" t="str">
        <f t="shared" si="1"/>
        <v>L_MODV2_SOIL_NH4N_6</v>
      </c>
      <c r="K34" t="s">
        <v>202</v>
      </c>
      <c r="L34" t="s">
        <v>33</v>
      </c>
      <c r="M34" t="s">
        <v>187</v>
      </c>
      <c r="N34" s="8" t="s">
        <v>157</v>
      </c>
      <c r="O34" t="s">
        <v>158</v>
      </c>
      <c r="P34" s="37" t="s">
        <v>65</v>
      </c>
      <c r="Q34" t="s">
        <v>92</v>
      </c>
      <c r="R34" s="7" t="s">
        <v>159</v>
      </c>
      <c r="S34" t="s">
        <v>184</v>
      </c>
      <c r="T34" s="7" t="s">
        <v>102</v>
      </c>
      <c r="U34" s="7" t="s">
        <v>103</v>
      </c>
      <c r="AA34" t="s">
        <v>41</v>
      </c>
      <c r="AB34" s="7" t="s">
        <v>42</v>
      </c>
      <c r="AC34" t="s">
        <v>200</v>
      </c>
      <c r="AD34" t="s">
        <v>201</v>
      </c>
      <c r="AE34" s="8"/>
    </row>
    <row r="35" spans="1:31" ht="15" customHeight="1">
      <c r="A35" s="7">
        <v>34</v>
      </c>
      <c r="B35" s="7">
        <f t="shared" si="2"/>
        <v>0</v>
      </c>
      <c r="C35" s="7">
        <v>34</v>
      </c>
      <c r="D35" s="38">
        <v>15</v>
      </c>
      <c r="E35" s="47" t="s">
        <v>176</v>
      </c>
      <c r="F35" s="77" t="s">
        <v>185</v>
      </c>
      <c r="G35" s="47">
        <f t="shared" si="3"/>
        <v>0</v>
      </c>
      <c r="H35" s="47">
        <f t="shared" si="0"/>
        <v>7</v>
      </c>
      <c r="I35" s="47" t="str">
        <f t="shared" si="1"/>
        <v>L_MODV2_SOIL_NH4N_7</v>
      </c>
      <c r="K35" t="s">
        <v>203</v>
      </c>
      <c r="L35" t="s">
        <v>33</v>
      </c>
      <c r="M35" t="s">
        <v>187</v>
      </c>
      <c r="N35" s="8" t="s">
        <v>157</v>
      </c>
      <c r="O35" t="s">
        <v>204</v>
      </c>
      <c r="P35" s="37" t="s">
        <v>65</v>
      </c>
      <c r="Q35" t="s">
        <v>92</v>
      </c>
      <c r="R35" s="7" t="s">
        <v>159</v>
      </c>
      <c r="S35" t="s">
        <v>184</v>
      </c>
      <c r="T35" s="7" t="s">
        <v>102</v>
      </c>
      <c r="U35" s="7" t="s">
        <v>103</v>
      </c>
      <c r="AA35" t="s">
        <v>41</v>
      </c>
      <c r="AB35" s="7" t="s">
        <v>42</v>
      </c>
      <c r="AC35" t="s">
        <v>200</v>
      </c>
      <c r="AD35" t="s">
        <v>201</v>
      </c>
      <c r="AE35" s="8"/>
    </row>
    <row r="36" spans="1:31" ht="15" customHeight="1">
      <c r="A36" s="7">
        <v>35</v>
      </c>
      <c r="B36" s="7">
        <f t="shared" si="2"/>
        <v>0</v>
      </c>
      <c r="C36" s="7">
        <v>35</v>
      </c>
      <c r="D36" s="38">
        <v>9</v>
      </c>
      <c r="E36" s="47" t="s">
        <v>45</v>
      </c>
      <c r="F36" s="77" t="s">
        <v>185</v>
      </c>
      <c r="G36" s="47">
        <f t="shared" si="3"/>
        <v>0</v>
      </c>
      <c r="H36" s="47">
        <f t="shared" si="0"/>
        <v>8</v>
      </c>
      <c r="I36" s="47" t="str">
        <f t="shared" si="1"/>
        <v>L_MODV2_SOIL_NH4N_8</v>
      </c>
      <c r="J36" s="7" t="s">
        <v>205</v>
      </c>
      <c r="K36" s="7" t="s">
        <v>206</v>
      </c>
      <c r="L36" s="7" t="s">
        <v>33</v>
      </c>
      <c r="M36" s="7" t="s">
        <v>187</v>
      </c>
      <c r="N36" s="7" t="s">
        <v>50</v>
      </c>
      <c r="O36" s="7" t="s">
        <v>51</v>
      </c>
      <c r="P36" s="8" t="s">
        <v>52</v>
      </c>
      <c r="Q36" s="7" t="s">
        <v>53</v>
      </c>
      <c r="R36" s="7" t="s">
        <v>54</v>
      </c>
      <c r="S36" s="7" t="s">
        <v>184</v>
      </c>
      <c r="T36" s="7" t="s">
        <v>168</v>
      </c>
      <c r="AA36" s="7" t="s">
        <v>96</v>
      </c>
      <c r="AB36" s="7" t="s">
        <v>42</v>
      </c>
      <c r="AC36" s="7" t="s">
        <v>57</v>
      </c>
      <c r="AD36" s="7" t="s">
        <v>58</v>
      </c>
      <c r="AE36" s="8"/>
    </row>
    <row r="37" spans="1:31" ht="15" customHeight="1">
      <c r="A37" s="7">
        <v>36</v>
      </c>
      <c r="B37" s="7">
        <f t="shared" si="2"/>
        <v>0</v>
      </c>
      <c r="C37" s="7">
        <v>36</v>
      </c>
      <c r="D37" s="38">
        <v>14</v>
      </c>
      <c r="E37" s="47" t="s">
        <v>207</v>
      </c>
      <c r="F37" s="47" t="s">
        <v>208</v>
      </c>
      <c r="G37" s="47">
        <f t="shared" si="3"/>
        <v>1</v>
      </c>
      <c r="H37" s="47">
        <f t="shared" si="0"/>
        <v>1</v>
      </c>
      <c r="I37" s="47" t="str">
        <f t="shared" si="1"/>
        <v>L_MODV2_SOIL_AS_1</v>
      </c>
      <c r="J37" s="10" t="s">
        <v>209</v>
      </c>
      <c r="K37" t="s">
        <v>210</v>
      </c>
      <c r="L37" t="s">
        <v>33</v>
      </c>
      <c r="M37" t="s">
        <v>211</v>
      </c>
      <c r="N37" s="8" t="s">
        <v>212</v>
      </c>
      <c r="O37" t="s">
        <v>213</v>
      </c>
      <c r="P37" s="37">
        <v>4.8611111111111112E-2</v>
      </c>
      <c r="Q37" s="49" t="s">
        <v>92</v>
      </c>
      <c r="R37" s="7" t="s">
        <v>175</v>
      </c>
      <c r="S37" s="7" t="s">
        <v>214</v>
      </c>
      <c r="T37" t="s">
        <v>215</v>
      </c>
      <c r="U37" t="s">
        <v>216</v>
      </c>
      <c r="V37"/>
      <c r="W37"/>
      <c r="X37"/>
      <c r="Y37"/>
      <c r="Z37"/>
      <c r="AA37" t="s">
        <v>41</v>
      </c>
      <c r="AB37" s="7" t="s">
        <v>42</v>
      </c>
      <c r="AC37" t="s">
        <v>217</v>
      </c>
      <c r="AD37" s="50" t="s">
        <v>218</v>
      </c>
    </row>
    <row r="38" spans="1:31" ht="15" customHeight="1">
      <c r="A38" s="7">
        <v>37</v>
      </c>
      <c r="B38" s="7">
        <f t="shared" si="2"/>
        <v>0</v>
      </c>
      <c r="C38" s="7">
        <v>37</v>
      </c>
      <c r="D38" s="38">
        <v>14</v>
      </c>
      <c r="E38" s="47" t="s">
        <v>207</v>
      </c>
      <c r="F38" s="47" t="s">
        <v>208</v>
      </c>
      <c r="G38" s="47">
        <f t="shared" si="3"/>
        <v>0</v>
      </c>
      <c r="H38" s="47">
        <f t="shared" si="0"/>
        <v>2</v>
      </c>
      <c r="I38" s="47" t="str">
        <f t="shared" si="1"/>
        <v>L_MODV2_SOIL_AS_2</v>
      </c>
      <c r="J38" s="10" t="s">
        <v>219</v>
      </c>
      <c r="K38" t="s">
        <v>220</v>
      </c>
      <c r="L38" t="s">
        <v>33</v>
      </c>
      <c r="M38" t="s">
        <v>211</v>
      </c>
      <c r="N38" s="8" t="s">
        <v>221</v>
      </c>
      <c r="O38" t="s">
        <v>222</v>
      </c>
      <c r="P38" s="2" t="s">
        <v>223</v>
      </c>
      <c r="Q38" s="49" t="s">
        <v>92</v>
      </c>
      <c r="R38" s="35" t="s">
        <v>224</v>
      </c>
      <c r="S38" t="s">
        <v>93</v>
      </c>
      <c r="T38" t="s">
        <v>102</v>
      </c>
      <c r="U38" s="7" t="s">
        <v>103</v>
      </c>
      <c r="AA38" t="s">
        <v>41</v>
      </c>
      <c r="AB38" s="7" t="s">
        <v>42</v>
      </c>
      <c r="AC38" t="s">
        <v>225</v>
      </c>
      <c r="AD38" s="7" t="s">
        <v>226</v>
      </c>
    </row>
    <row r="39" spans="1:31" ht="15" customHeight="1">
      <c r="A39" s="7">
        <v>38</v>
      </c>
      <c r="B39" s="7">
        <f t="shared" si="2"/>
        <v>0</v>
      </c>
      <c r="C39" s="7">
        <v>38</v>
      </c>
      <c r="D39" s="38">
        <v>10</v>
      </c>
      <c r="E39" s="47" t="s">
        <v>59</v>
      </c>
      <c r="F39" s="77" t="s">
        <v>227</v>
      </c>
      <c r="G39" s="47">
        <f t="shared" si="3"/>
        <v>1</v>
      </c>
      <c r="H39" s="47">
        <f t="shared" si="0"/>
        <v>1</v>
      </c>
      <c r="I39" s="47" t="str">
        <f t="shared" si="1"/>
        <v>L_MODV2_SOIL_ARYLS_1</v>
      </c>
      <c r="J39" s="7" t="s">
        <v>228</v>
      </c>
      <c r="L39" s="7" t="s">
        <v>33</v>
      </c>
      <c r="M39" s="8" t="s">
        <v>229</v>
      </c>
      <c r="O39" s="8" t="s">
        <v>230</v>
      </c>
      <c r="P39" s="39" t="s">
        <v>110</v>
      </c>
      <c r="Q39" s="46" t="s">
        <v>66</v>
      </c>
      <c r="S39" s="7" t="s">
        <v>231</v>
      </c>
      <c r="T39" s="66" t="s">
        <v>232</v>
      </c>
      <c r="AA39" s="7" t="s">
        <v>41</v>
      </c>
      <c r="AB39" s="7" t="s">
        <v>42</v>
      </c>
      <c r="AC39" s="7" t="s">
        <v>69</v>
      </c>
      <c r="AD39" s="7" t="s">
        <v>233</v>
      </c>
    </row>
    <row r="40" spans="1:31" ht="15" customHeight="1">
      <c r="A40" s="7">
        <v>39</v>
      </c>
      <c r="B40" s="7">
        <f t="shared" si="2"/>
        <v>0</v>
      </c>
      <c r="C40" s="7">
        <v>39</v>
      </c>
      <c r="D40" s="38">
        <v>10</v>
      </c>
      <c r="E40" s="47" t="s">
        <v>59</v>
      </c>
      <c r="F40" s="62" t="s">
        <v>234</v>
      </c>
      <c r="G40" s="47">
        <f t="shared" si="3"/>
        <v>1</v>
      </c>
      <c r="H40" s="47">
        <f t="shared" si="0"/>
        <v>1</v>
      </c>
      <c r="I40" s="47" t="str">
        <f t="shared" si="1"/>
        <v>L_MODV2_SOIL_AWHC_1</v>
      </c>
      <c r="J40" s="7" t="s">
        <v>235</v>
      </c>
      <c r="L40" s="7" t="s">
        <v>33</v>
      </c>
      <c r="M40" s="8" t="s">
        <v>236</v>
      </c>
      <c r="N40" s="8" t="s">
        <v>188</v>
      </c>
      <c r="O40" s="8" t="s">
        <v>237</v>
      </c>
      <c r="P40" s="39" t="s">
        <v>238</v>
      </c>
      <c r="Q40" s="46" t="s">
        <v>66</v>
      </c>
      <c r="S40" s="7" t="s">
        <v>67</v>
      </c>
      <c r="T40" s="66" t="s">
        <v>102</v>
      </c>
      <c r="U40" s="7" t="s">
        <v>103</v>
      </c>
      <c r="AA40" s="7" t="s">
        <v>41</v>
      </c>
      <c r="AB40" s="7" t="s">
        <v>42</v>
      </c>
      <c r="AC40" s="7" t="s">
        <v>69</v>
      </c>
      <c r="AD40" s="7" t="s">
        <v>239</v>
      </c>
    </row>
    <row r="41" spans="1:31" ht="15" customHeight="1">
      <c r="A41" s="7">
        <v>40</v>
      </c>
      <c r="B41" s="7">
        <f t="shared" si="2"/>
        <v>0</v>
      </c>
      <c r="C41" s="7">
        <v>40</v>
      </c>
      <c r="D41" s="38">
        <v>14</v>
      </c>
      <c r="E41" s="47" t="s">
        <v>207</v>
      </c>
      <c r="F41" s="47" t="s">
        <v>240</v>
      </c>
      <c r="G41" s="47">
        <f t="shared" si="3"/>
        <v>1</v>
      </c>
      <c r="H41" s="47">
        <f t="shared" si="0"/>
        <v>1</v>
      </c>
      <c r="I41" s="47" t="str">
        <f t="shared" si="1"/>
        <v>L_MODV2_SOIL_BA_1</v>
      </c>
      <c r="J41" s="10" t="s">
        <v>241</v>
      </c>
      <c r="K41" t="s">
        <v>242</v>
      </c>
      <c r="L41" t="s">
        <v>33</v>
      </c>
      <c r="M41" t="s">
        <v>243</v>
      </c>
      <c r="N41" s="2" t="s">
        <v>221</v>
      </c>
      <c r="O41" s="8" t="s">
        <v>222</v>
      </c>
      <c r="P41" s="2" t="s">
        <v>223</v>
      </c>
      <c r="Q41" s="49" t="s">
        <v>92</v>
      </c>
      <c r="R41" s="35" t="s">
        <v>224</v>
      </c>
      <c r="S41" t="s">
        <v>93</v>
      </c>
      <c r="T41" t="s">
        <v>102</v>
      </c>
      <c r="U41" s="7" t="s">
        <v>103</v>
      </c>
      <c r="AA41" t="s">
        <v>41</v>
      </c>
      <c r="AB41" s="7" t="s">
        <v>42</v>
      </c>
      <c r="AC41" t="s">
        <v>225</v>
      </c>
      <c r="AD41" s="7" t="s">
        <v>226</v>
      </c>
    </row>
    <row r="42" spans="1:31" ht="15" customHeight="1">
      <c r="A42" s="7">
        <v>41</v>
      </c>
      <c r="B42" s="7">
        <f t="shared" si="2"/>
        <v>0</v>
      </c>
      <c r="C42" s="7">
        <v>41</v>
      </c>
      <c r="D42" s="38">
        <v>7</v>
      </c>
      <c r="E42" s="47" t="s">
        <v>244</v>
      </c>
      <c r="F42" s="77" t="s">
        <v>245</v>
      </c>
      <c r="G42" s="47">
        <f t="shared" si="3"/>
        <v>1</v>
      </c>
      <c r="H42" s="47">
        <f t="shared" si="0"/>
        <v>1</v>
      </c>
      <c r="I42" s="47" t="str">
        <f t="shared" si="1"/>
        <v>L_MODV2_SOIL_BS_1</v>
      </c>
      <c r="J42" s="7" t="s">
        <v>246</v>
      </c>
      <c r="K42" s="8" t="s">
        <v>247</v>
      </c>
      <c r="L42" s="7" t="s">
        <v>33</v>
      </c>
      <c r="M42" s="8" t="s">
        <v>248</v>
      </c>
      <c r="N42" s="8" t="s">
        <v>55</v>
      </c>
      <c r="O42" s="8" t="s">
        <v>55</v>
      </c>
      <c r="P42" s="8" t="s">
        <v>55</v>
      </c>
      <c r="Q42" s="8" t="s">
        <v>55</v>
      </c>
      <c r="R42" s="8" t="s">
        <v>55</v>
      </c>
      <c r="S42" s="8" t="s">
        <v>55</v>
      </c>
      <c r="T42" s="7" t="s">
        <v>68</v>
      </c>
      <c r="AA42" s="7" t="s">
        <v>41</v>
      </c>
      <c r="AB42" s="7" t="s">
        <v>42</v>
      </c>
      <c r="AC42" s="7" t="s">
        <v>200</v>
      </c>
      <c r="AD42" s="7" t="s">
        <v>249</v>
      </c>
    </row>
    <row r="43" spans="1:31" ht="15" customHeight="1">
      <c r="A43" s="7">
        <v>42</v>
      </c>
      <c r="B43" s="7">
        <f t="shared" si="2"/>
        <v>0</v>
      </c>
      <c r="C43" s="7">
        <v>42</v>
      </c>
      <c r="D43" s="38">
        <v>7</v>
      </c>
      <c r="E43" s="47" t="s">
        <v>244</v>
      </c>
      <c r="F43" s="77" t="s">
        <v>250</v>
      </c>
      <c r="G43" s="47">
        <f t="shared" si="3"/>
        <v>1</v>
      </c>
      <c r="H43" s="47">
        <f t="shared" si="0"/>
        <v>1</v>
      </c>
      <c r="I43" s="47" t="str">
        <f t="shared" si="1"/>
        <v>L_MODV2_SOIL_CABS_1</v>
      </c>
      <c r="J43" s="7" t="s">
        <v>251</v>
      </c>
      <c r="K43" s="8" t="s">
        <v>252</v>
      </c>
      <c r="L43" s="7" t="s">
        <v>33</v>
      </c>
      <c r="M43" s="8" t="s">
        <v>253</v>
      </c>
      <c r="N43" s="8" t="s">
        <v>55</v>
      </c>
      <c r="O43" s="8" t="s">
        <v>55</v>
      </c>
      <c r="P43" s="8" t="s">
        <v>55</v>
      </c>
      <c r="Q43" s="8" t="s">
        <v>55</v>
      </c>
      <c r="R43" s="8" t="s">
        <v>55</v>
      </c>
      <c r="S43" s="8" t="s">
        <v>55</v>
      </c>
      <c r="T43" s="7" t="s">
        <v>68</v>
      </c>
      <c r="AA43" s="7" t="s">
        <v>41</v>
      </c>
      <c r="AB43" s="7" t="s">
        <v>42</v>
      </c>
      <c r="AC43" s="7" t="s">
        <v>200</v>
      </c>
      <c r="AD43" s="7" t="s">
        <v>249</v>
      </c>
    </row>
    <row r="44" spans="1:31" ht="15" customHeight="1">
      <c r="A44" s="7">
        <v>43</v>
      </c>
      <c r="B44" s="7">
        <f t="shared" si="2"/>
        <v>0</v>
      </c>
      <c r="C44" s="7">
        <v>43</v>
      </c>
      <c r="D44" s="38">
        <v>7</v>
      </c>
      <c r="E44" s="47" t="s">
        <v>244</v>
      </c>
      <c r="F44" s="77" t="s">
        <v>254</v>
      </c>
      <c r="G44" s="47">
        <f t="shared" si="3"/>
        <v>1</v>
      </c>
      <c r="H44" s="47">
        <f t="shared" si="0"/>
        <v>1</v>
      </c>
      <c r="I44" s="47" t="str">
        <f t="shared" si="1"/>
        <v>L_MODV2_SOIL_HBS_1</v>
      </c>
      <c r="J44" s="7" t="s">
        <v>255</v>
      </c>
      <c r="K44" s="8" t="s">
        <v>256</v>
      </c>
      <c r="L44" s="7" t="s">
        <v>33</v>
      </c>
      <c r="M44" s="8" t="s">
        <v>257</v>
      </c>
      <c r="N44" s="8" t="s">
        <v>55</v>
      </c>
      <c r="O44" s="8" t="s">
        <v>55</v>
      </c>
      <c r="P44" s="8" t="s">
        <v>55</v>
      </c>
      <c r="Q44" s="8" t="s">
        <v>55</v>
      </c>
      <c r="R44" s="8" t="s">
        <v>55</v>
      </c>
      <c r="S44" s="8" t="s">
        <v>55</v>
      </c>
      <c r="T44" s="7" t="s">
        <v>68</v>
      </c>
      <c r="AA44" s="7" t="s">
        <v>41</v>
      </c>
      <c r="AB44" s="7" t="s">
        <v>42</v>
      </c>
      <c r="AC44" s="7" t="s">
        <v>200</v>
      </c>
      <c r="AD44" s="7" t="s">
        <v>249</v>
      </c>
    </row>
    <row r="45" spans="1:31" ht="15" customHeight="1">
      <c r="A45" s="7">
        <v>44</v>
      </c>
      <c r="B45" s="7">
        <f t="shared" si="2"/>
        <v>0</v>
      </c>
      <c r="C45" s="7">
        <v>44</v>
      </c>
      <c r="D45" s="38">
        <v>7</v>
      </c>
      <c r="E45" s="47" t="s">
        <v>244</v>
      </c>
      <c r="F45" s="77" t="s">
        <v>258</v>
      </c>
      <c r="G45" s="47">
        <f t="shared" si="3"/>
        <v>1</v>
      </c>
      <c r="H45" s="47">
        <f t="shared" si="0"/>
        <v>1</v>
      </c>
      <c r="I45" s="47" t="str">
        <f t="shared" si="1"/>
        <v>L_MODV2_SOIL_KBS_1</v>
      </c>
      <c r="J45" s="7" t="s">
        <v>259</v>
      </c>
      <c r="K45" s="8" t="s">
        <v>260</v>
      </c>
      <c r="L45" s="7" t="s">
        <v>33</v>
      </c>
      <c r="M45" s="8" t="s">
        <v>261</v>
      </c>
      <c r="N45" s="8" t="s">
        <v>55</v>
      </c>
      <c r="O45" s="8" t="s">
        <v>55</v>
      </c>
      <c r="P45" s="8" t="s">
        <v>55</v>
      </c>
      <c r="Q45" s="8" t="s">
        <v>55</v>
      </c>
      <c r="R45" s="8" t="s">
        <v>55</v>
      </c>
      <c r="S45" s="8" t="s">
        <v>55</v>
      </c>
      <c r="T45" s="7" t="s">
        <v>68</v>
      </c>
      <c r="AA45" s="7" t="s">
        <v>41</v>
      </c>
      <c r="AB45" s="7" t="s">
        <v>42</v>
      </c>
      <c r="AC45" s="7" t="s">
        <v>200</v>
      </c>
      <c r="AD45" s="7" t="s">
        <v>249</v>
      </c>
    </row>
    <row r="46" spans="1:31" ht="15" customHeight="1">
      <c r="A46" s="7">
        <v>45</v>
      </c>
      <c r="B46" s="7">
        <f t="shared" si="2"/>
        <v>0</v>
      </c>
      <c r="C46" s="7">
        <v>45</v>
      </c>
      <c r="D46" s="38">
        <v>7</v>
      </c>
      <c r="E46" s="47" t="s">
        <v>244</v>
      </c>
      <c r="F46" s="77" t="s">
        <v>262</v>
      </c>
      <c r="G46" s="47">
        <f t="shared" si="3"/>
        <v>1</v>
      </c>
      <c r="H46" s="47">
        <f t="shared" si="0"/>
        <v>1</v>
      </c>
      <c r="I46" s="47" t="str">
        <f t="shared" si="1"/>
        <v>L_MODV2_SOIL_MGBS_1</v>
      </c>
      <c r="J46" s="7" t="s">
        <v>263</v>
      </c>
      <c r="K46" s="8" t="s">
        <v>264</v>
      </c>
      <c r="L46" s="7" t="s">
        <v>33</v>
      </c>
      <c r="M46" s="8" t="s">
        <v>265</v>
      </c>
      <c r="N46" s="8" t="s">
        <v>55</v>
      </c>
      <c r="O46" s="8" t="s">
        <v>55</v>
      </c>
      <c r="P46" s="8" t="s">
        <v>55</v>
      </c>
      <c r="Q46" s="8" t="s">
        <v>55</v>
      </c>
      <c r="R46" s="8" t="s">
        <v>55</v>
      </c>
      <c r="S46" s="8" t="s">
        <v>55</v>
      </c>
      <c r="T46" s="7" t="s">
        <v>68</v>
      </c>
      <c r="AA46" s="7" t="s">
        <v>41</v>
      </c>
      <c r="AB46" s="7" t="s">
        <v>42</v>
      </c>
      <c r="AC46" s="7" t="s">
        <v>200</v>
      </c>
      <c r="AD46" s="7" t="s">
        <v>249</v>
      </c>
    </row>
    <row r="47" spans="1:31" ht="15" customHeight="1">
      <c r="A47" s="7">
        <v>46</v>
      </c>
      <c r="B47" s="7">
        <f t="shared" si="2"/>
        <v>0</v>
      </c>
      <c r="C47" s="7">
        <v>46</v>
      </c>
      <c r="D47" s="38">
        <v>7</v>
      </c>
      <c r="E47" s="47" t="s">
        <v>244</v>
      </c>
      <c r="F47" s="77" t="s">
        <v>266</v>
      </c>
      <c r="G47" s="47">
        <f t="shared" si="3"/>
        <v>1</v>
      </c>
      <c r="H47" s="47">
        <f t="shared" si="0"/>
        <v>1</v>
      </c>
      <c r="I47" s="47" t="str">
        <f t="shared" si="1"/>
        <v>L_MODV2_SOIL_NABS_1</v>
      </c>
      <c r="J47" s="7" t="s">
        <v>267</v>
      </c>
      <c r="K47" s="8" t="s">
        <v>268</v>
      </c>
      <c r="L47" s="7" t="s">
        <v>33</v>
      </c>
      <c r="M47" s="8" t="s">
        <v>269</v>
      </c>
      <c r="N47" s="8" t="s">
        <v>55</v>
      </c>
      <c r="O47" s="8" t="s">
        <v>55</v>
      </c>
      <c r="P47" s="8" t="s">
        <v>55</v>
      </c>
      <c r="Q47" s="8" t="s">
        <v>55</v>
      </c>
      <c r="R47" s="8" t="s">
        <v>55</v>
      </c>
      <c r="S47" s="8" t="s">
        <v>55</v>
      </c>
      <c r="T47" s="7" t="s">
        <v>68</v>
      </c>
      <c r="AA47" s="7" t="s">
        <v>41</v>
      </c>
      <c r="AB47" s="7" t="s">
        <v>42</v>
      </c>
      <c r="AC47" s="7" t="s">
        <v>140</v>
      </c>
      <c r="AD47" s="7" t="s">
        <v>270</v>
      </c>
    </row>
    <row r="48" spans="1:31" ht="15" customHeight="1">
      <c r="A48" s="7">
        <v>47</v>
      </c>
      <c r="B48" s="7">
        <f t="shared" si="2"/>
        <v>0</v>
      </c>
      <c r="C48" s="7">
        <v>47</v>
      </c>
      <c r="D48" s="38">
        <v>10</v>
      </c>
      <c r="E48" s="47" t="s">
        <v>59</v>
      </c>
      <c r="F48" s="77" t="s">
        <v>271</v>
      </c>
      <c r="G48" s="47">
        <f t="shared" si="3"/>
        <v>1</v>
      </c>
      <c r="H48" s="47">
        <f t="shared" si="0"/>
        <v>1</v>
      </c>
      <c r="I48" s="47" t="str">
        <f t="shared" si="1"/>
        <v>L_MODV2_SOIL_BGLUCO_1</v>
      </c>
      <c r="J48" s="7" t="s">
        <v>272</v>
      </c>
      <c r="L48" s="7" t="s">
        <v>33</v>
      </c>
      <c r="M48" s="8" t="s">
        <v>273</v>
      </c>
      <c r="O48" s="8" t="s">
        <v>230</v>
      </c>
      <c r="P48" s="39" t="s">
        <v>65</v>
      </c>
      <c r="Q48" s="46" t="s">
        <v>66</v>
      </c>
      <c r="S48" s="7" t="s">
        <v>231</v>
      </c>
      <c r="T48" s="66" t="s">
        <v>274</v>
      </c>
      <c r="AA48" s="7" t="s">
        <v>41</v>
      </c>
      <c r="AB48" s="7" t="s">
        <v>42</v>
      </c>
      <c r="AC48" s="7" t="s">
        <v>69</v>
      </c>
      <c r="AD48" s="7" t="s">
        <v>275</v>
      </c>
    </row>
    <row r="49" spans="1:32" ht="15" customHeight="1">
      <c r="A49" s="7">
        <v>48</v>
      </c>
      <c r="B49" s="7">
        <f t="shared" si="2"/>
        <v>0</v>
      </c>
      <c r="C49" s="7">
        <v>48</v>
      </c>
      <c r="D49" s="38">
        <v>9</v>
      </c>
      <c r="E49" s="47" t="s">
        <v>45</v>
      </c>
      <c r="F49" s="77" t="s">
        <v>276</v>
      </c>
      <c r="G49" s="47">
        <f t="shared" si="3"/>
        <v>1</v>
      </c>
      <c r="H49" s="47">
        <f t="shared" si="0"/>
        <v>1</v>
      </c>
      <c r="I49" s="47" t="str">
        <f t="shared" si="1"/>
        <v>L_MODV2_SOIL_HCO3_1</v>
      </c>
      <c r="J49" s="7" t="s">
        <v>277</v>
      </c>
      <c r="K49" s="7" t="s">
        <v>278</v>
      </c>
      <c r="L49" s="7" t="s">
        <v>33</v>
      </c>
      <c r="M49" s="7" t="s">
        <v>279</v>
      </c>
      <c r="N49" s="8" t="s">
        <v>188</v>
      </c>
      <c r="O49" s="7" t="s">
        <v>51</v>
      </c>
      <c r="P49" s="8" t="s">
        <v>45</v>
      </c>
      <c r="Q49" s="7" t="s">
        <v>53</v>
      </c>
      <c r="R49" s="7" t="s">
        <v>54</v>
      </c>
      <c r="S49" s="7" t="s">
        <v>55</v>
      </c>
      <c r="T49" s="7" t="s">
        <v>280</v>
      </c>
      <c r="AA49" s="7" t="s">
        <v>96</v>
      </c>
      <c r="AB49" s="7" t="s">
        <v>42</v>
      </c>
      <c r="AD49" s="7" t="s">
        <v>58</v>
      </c>
    </row>
    <row r="50" spans="1:32" ht="15" customHeight="1">
      <c r="A50" s="7">
        <v>49</v>
      </c>
      <c r="B50" s="7">
        <f t="shared" si="2"/>
        <v>0</v>
      </c>
      <c r="C50" s="7">
        <v>49</v>
      </c>
      <c r="D50" s="38">
        <v>9</v>
      </c>
      <c r="E50" s="47" t="s">
        <v>45</v>
      </c>
      <c r="F50" s="77" t="s">
        <v>276</v>
      </c>
      <c r="G50" s="47">
        <f t="shared" si="3"/>
        <v>0</v>
      </c>
      <c r="H50" s="47">
        <f t="shared" si="0"/>
        <v>2</v>
      </c>
      <c r="I50" s="47" t="str">
        <f t="shared" si="1"/>
        <v>L_MODV2_SOIL_HCO3_2</v>
      </c>
      <c r="J50" s="7" t="s">
        <v>281</v>
      </c>
      <c r="K50" s="8" t="s">
        <v>282</v>
      </c>
      <c r="L50" s="7" t="s">
        <v>33</v>
      </c>
      <c r="M50" s="8" t="s">
        <v>279</v>
      </c>
      <c r="N50" s="8" t="s">
        <v>188</v>
      </c>
      <c r="O50" s="8" t="s">
        <v>51</v>
      </c>
      <c r="P50" s="8" t="s">
        <v>45</v>
      </c>
      <c r="Q50" s="7" t="s">
        <v>53</v>
      </c>
      <c r="R50" s="7" t="s">
        <v>54</v>
      </c>
      <c r="S50" s="7" t="s">
        <v>164</v>
      </c>
      <c r="T50" s="7" t="s">
        <v>280</v>
      </c>
      <c r="AA50" s="7" t="s">
        <v>41</v>
      </c>
      <c r="AB50" s="7" t="s">
        <v>42</v>
      </c>
      <c r="AC50" s="7" t="s">
        <v>121</v>
      </c>
      <c r="AD50" s="7" t="s">
        <v>283</v>
      </c>
    </row>
    <row r="51" spans="1:32" ht="15" customHeight="1">
      <c r="A51" s="7">
        <v>50</v>
      </c>
      <c r="B51" s="7">
        <f t="shared" si="2"/>
        <v>0</v>
      </c>
      <c r="C51" s="7">
        <v>50</v>
      </c>
      <c r="D51" s="38">
        <v>8</v>
      </c>
      <c r="E51" s="47" t="s">
        <v>284</v>
      </c>
      <c r="F51" s="47" t="s">
        <v>285</v>
      </c>
      <c r="G51" s="47">
        <f t="shared" si="3"/>
        <v>1</v>
      </c>
      <c r="H51" s="47">
        <f t="shared" si="0"/>
        <v>1</v>
      </c>
      <c r="I51" s="47" t="str">
        <f t="shared" si="1"/>
        <v>L_MODV2_SOIL_B_1</v>
      </c>
      <c r="K51" s="7"/>
      <c r="L51" s="7" t="s">
        <v>33</v>
      </c>
      <c r="M51" s="7" t="s">
        <v>286</v>
      </c>
      <c r="N51" s="7" t="s">
        <v>108</v>
      </c>
      <c r="O51" s="7" t="s">
        <v>109</v>
      </c>
      <c r="P51" s="8" t="s">
        <v>110</v>
      </c>
      <c r="Q51" s="7" t="s">
        <v>92</v>
      </c>
      <c r="R51" s="7" t="s">
        <v>38</v>
      </c>
      <c r="S51" s="7" t="s">
        <v>93</v>
      </c>
      <c r="T51" s="7" t="s">
        <v>102</v>
      </c>
      <c r="U51" s="7" t="s">
        <v>103</v>
      </c>
      <c r="AA51" s="7" t="s">
        <v>41</v>
      </c>
      <c r="AB51" s="7" t="s">
        <v>42</v>
      </c>
      <c r="AC51" s="7" t="s">
        <v>111</v>
      </c>
      <c r="AD51" s="7" t="s">
        <v>112</v>
      </c>
    </row>
    <row r="52" spans="1:32" customFormat="1" ht="15" customHeight="1">
      <c r="A52" s="7">
        <v>51</v>
      </c>
      <c r="B52" s="7">
        <f t="shared" si="2"/>
        <v>0</v>
      </c>
      <c r="C52" s="7">
        <v>51</v>
      </c>
      <c r="D52" s="60">
        <v>8</v>
      </c>
      <c r="E52" t="s">
        <v>284</v>
      </c>
      <c r="F52" s="47" t="s">
        <v>285</v>
      </c>
      <c r="G52" s="47">
        <f t="shared" si="3"/>
        <v>0</v>
      </c>
      <c r="H52" s="47">
        <f t="shared" si="0"/>
        <v>2</v>
      </c>
      <c r="I52" s="47" t="str">
        <f t="shared" si="1"/>
        <v>L_MODV2_SOIL_B_2</v>
      </c>
      <c r="K52" t="s">
        <v>287</v>
      </c>
      <c r="L52" t="s">
        <v>33</v>
      </c>
      <c r="M52" t="s">
        <v>286</v>
      </c>
      <c r="N52" t="s">
        <v>108</v>
      </c>
      <c r="O52" t="s">
        <v>288</v>
      </c>
      <c r="S52" t="s">
        <v>93</v>
      </c>
      <c r="T52" s="7" t="s">
        <v>102</v>
      </c>
      <c r="U52" s="7" t="s">
        <v>103</v>
      </c>
      <c r="V52" s="7"/>
      <c r="W52" s="7"/>
      <c r="X52" s="7"/>
      <c r="Y52" s="7"/>
      <c r="Z52" s="7"/>
      <c r="AA52" t="s">
        <v>41</v>
      </c>
      <c r="AB52" s="7" t="s">
        <v>42</v>
      </c>
      <c r="AF52" t="s">
        <v>289</v>
      </c>
    </row>
    <row r="53" spans="1:32" ht="15" customHeight="1">
      <c r="A53" s="7">
        <v>52</v>
      </c>
      <c r="B53" s="7">
        <f t="shared" si="2"/>
        <v>0</v>
      </c>
      <c r="C53" s="7">
        <v>52</v>
      </c>
      <c r="D53" s="38">
        <v>9</v>
      </c>
      <c r="E53" s="47" t="s">
        <v>45</v>
      </c>
      <c r="F53" s="47" t="s">
        <v>285</v>
      </c>
      <c r="G53" s="47">
        <f t="shared" si="3"/>
        <v>0</v>
      </c>
      <c r="H53" s="47">
        <f t="shared" si="0"/>
        <v>3</v>
      </c>
      <c r="I53" s="47" t="str">
        <f t="shared" si="1"/>
        <v>L_MODV2_SOIL_B_3</v>
      </c>
      <c r="J53" s="7" t="s">
        <v>290</v>
      </c>
      <c r="K53" s="8" t="s">
        <v>291</v>
      </c>
      <c r="L53" s="7" t="s">
        <v>33</v>
      </c>
      <c r="M53" s="8" t="s">
        <v>286</v>
      </c>
      <c r="N53" s="8" t="s">
        <v>188</v>
      </c>
      <c r="O53" s="8" t="s">
        <v>51</v>
      </c>
      <c r="P53" s="8" t="s">
        <v>45</v>
      </c>
      <c r="Q53" s="7" t="s">
        <v>53</v>
      </c>
      <c r="R53" s="7" t="s">
        <v>146</v>
      </c>
      <c r="S53" s="7" t="s">
        <v>93</v>
      </c>
      <c r="T53" s="7" t="s">
        <v>280</v>
      </c>
      <c r="AA53" s="7" t="s">
        <v>41</v>
      </c>
      <c r="AB53" s="7" t="s">
        <v>42</v>
      </c>
      <c r="AC53" s="7" t="s">
        <v>121</v>
      </c>
      <c r="AD53" s="7" t="s">
        <v>292</v>
      </c>
    </row>
    <row r="54" spans="1:32" ht="15" customHeight="1">
      <c r="A54" s="7">
        <v>53</v>
      </c>
      <c r="B54" s="7">
        <f t="shared" si="2"/>
        <v>0</v>
      </c>
      <c r="C54" s="7">
        <v>53</v>
      </c>
      <c r="D54" s="38">
        <v>8</v>
      </c>
      <c r="E54" s="47" t="s">
        <v>284</v>
      </c>
      <c r="F54" s="47" t="s">
        <v>285</v>
      </c>
      <c r="G54" s="47">
        <f t="shared" si="3"/>
        <v>0</v>
      </c>
      <c r="H54" s="47">
        <f t="shared" si="0"/>
        <v>4</v>
      </c>
      <c r="I54" s="47" t="str">
        <f t="shared" si="1"/>
        <v>L_MODV2_SOIL_B_4</v>
      </c>
      <c r="J54" s="18"/>
      <c r="K54" s="19" t="s">
        <v>293</v>
      </c>
      <c r="L54" s="18" t="s">
        <v>33</v>
      </c>
      <c r="M54" s="19" t="s">
        <v>286</v>
      </c>
      <c r="N54" s="8" t="s">
        <v>188</v>
      </c>
      <c r="O54" s="2" t="s">
        <v>294</v>
      </c>
      <c r="P54" s="42" t="s">
        <v>119</v>
      </c>
      <c r="Q54" s="18" t="s">
        <v>92</v>
      </c>
      <c r="R54" s="18" t="s">
        <v>295</v>
      </c>
      <c r="S54" s="18" t="s">
        <v>93</v>
      </c>
      <c r="T54" s="7" t="s">
        <v>102</v>
      </c>
      <c r="U54" s="7" t="s">
        <v>103</v>
      </c>
      <c r="AA54" s="18" t="s">
        <v>80</v>
      </c>
      <c r="AB54" s="7" t="s">
        <v>42</v>
      </c>
      <c r="AC54" s="18"/>
      <c r="AD54" s="44"/>
    </row>
    <row r="55" spans="1:32" ht="15" customHeight="1">
      <c r="A55" s="7">
        <v>54</v>
      </c>
      <c r="B55" s="7">
        <f t="shared" si="2"/>
        <v>0</v>
      </c>
      <c r="C55" s="7">
        <v>54</v>
      </c>
      <c r="D55" s="38">
        <v>8</v>
      </c>
      <c r="E55" s="47" t="s">
        <v>284</v>
      </c>
      <c r="F55" s="47" t="s">
        <v>285</v>
      </c>
      <c r="G55" s="47">
        <f t="shared" si="3"/>
        <v>0</v>
      </c>
      <c r="H55" s="47">
        <f t="shared" si="0"/>
        <v>5</v>
      </c>
      <c r="I55" s="47" t="str">
        <f t="shared" si="1"/>
        <v>L_MODV2_SOIL_B_5</v>
      </c>
      <c r="J55" s="18"/>
      <c r="K55" s="19" t="s">
        <v>296</v>
      </c>
      <c r="L55" s="18" t="s">
        <v>33</v>
      </c>
      <c r="M55" s="19" t="s">
        <v>286</v>
      </c>
      <c r="N55" s="8" t="s">
        <v>188</v>
      </c>
      <c r="O55" s="2" t="s">
        <v>297</v>
      </c>
      <c r="P55" s="42" t="s">
        <v>65</v>
      </c>
      <c r="Q55" s="18" t="s">
        <v>92</v>
      </c>
      <c r="R55" s="36" t="s">
        <v>298</v>
      </c>
      <c r="S55" s="18" t="s">
        <v>93</v>
      </c>
      <c r="T55" s="7" t="s">
        <v>102</v>
      </c>
      <c r="U55" s="7" t="s">
        <v>103</v>
      </c>
      <c r="AA55" s="18" t="s">
        <v>80</v>
      </c>
      <c r="AB55" s="7" t="s">
        <v>42</v>
      </c>
      <c r="AC55" s="18"/>
      <c r="AD55" s="44"/>
    </row>
    <row r="56" spans="1:32" ht="15" customHeight="1">
      <c r="A56" s="7">
        <v>55</v>
      </c>
      <c r="B56" s="7">
        <f t="shared" si="2"/>
        <v>0</v>
      </c>
      <c r="C56" s="7">
        <v>55</v>
      </c>
      <c r="D56" s="38">
        <v>8</v>
      </c>
      <c r="E56" s="47" t="s">
        <v>284</v>
      </c>
      <c r="F56" s="47" t="s">
        <v>285</v>
      </c>
      <c r="G56" s="47">
        <f t="shared" si="3"/>
        <v>0</v>
      </c>
      <c r="H56" s="47">
        <f t="shared" si="0"/>
        <v>6</v>
      </c>
      <c r="I56" s="47" t="str">
        <f t="shared" si="1"/>
        <v>L_MODV2_SOIL_B_6</v>
      </c>
      <c r="J56" s="18"/>
      <c r="K56" s="19" t="s">
        <v>299</v>
      </c>
      <c r="L56" s="18" t="s">
        <v>33</v>
      </c>
      <c r="M56" s="19" t="s">
        <v>286</v>
      </c>
      <c r="N56" s="8" t="s">
        <v>188</v>
      </c>
      <c r="O56" s="2" t="s">
        <v>297</v>
      </c>
      <c r="P56" s="41" t="s">
        <v>65</v>
      </c>
      <c r="Q56" s="18" t="s">
        <v>92</v>
      </c>
      <c r="R56" s="36" t="s">
        <v>298</v>
      </c>
      <c r="S56" s="18" t="s">
        <v>184</v>
      </c>
      <c r="T56" s="7" t="s">
        <v>102</v>
      </c>
      <c r="U56" s="7" t="s">
        <v>103</v>
      </c>
      <c r="AA56" s="18" t="s">
        <v>80</v>
      </c>
      <c r="AB56" s="7" t="s">
        <v>42</v>
      </c>
      <c r="AC56" s="18"/>
      <c r="AD56" s="44"/>
    </row>
    <row r="57" spans="1:32" ht="15" customHeight="1">
      <c r="A57" s="7">
        <v>56</v>
      </c>
      <c r="B57" s="7">
        <f t="shared" si="2"/>
        <v>0</v>
      </c>
      <c r="C57" s="7">
        <v>56</v>
      </c>
      <c r="D57" s="38">
        <v>8</v>
      </c>
      <c r="E57" s="47" t="s">
        <v>284</v>
      </c>
      <c r="F57" s="47" t="s">
        <v>285</v>
      </c>
      <c r="G57" s="47">
        <f t="shared" si="3"/>
        <v>0</v>
      </c>
      <c r="H57" s="47">
        <f t="shared" si="0"/>
        <v>7</v>
      </c>
      <c r="I57" s="47" t="str">
        <f t="shared" si="1"/>
        <v>L_MODV2_SOIL_B_7</v>
      </c>
      <c r="J57" s="2"/>
      <c r="K57" s="2" t="s">
        <v>300</v>
      </c>
      <c r="L57" t="s">
        <v>33</v>
      </c>
      <c r="M57" s="2" t="s">
        <v>286</v>
      </c>
      <c r="N57" s="8" t="s">
        <v>188</v>
      </c>
      <c r="O57" s="2" t="s">
        <v>301</v>
      </c>
      <c r="P57" s="42" t="s">
        <v>119</v>
      </c>
      <c r="Q57" t="s">
        <v>92</v>
      </c>
      <c r="R57" s="35" t="s">
        <v>302</v>
      </c>
      <c r="S57" t="s">
        <v>184</v>
      </c>
      <c r="T57" s="7" t="s">
        <v>102</v>
      </c>
      <c r="U57" s="7" t="s">
        <v>103</v>
      </c>
      <c r="AA57" t="s">
        <v>41</v>
      </c>
      <c r="AB57" s="7" t="s">
        <v>42</v>
      </c>
      <c r="AC57" t="s">
        <v>200</v>
      </c>
      <c r="AD57" s="7" t="s">
        <v>303</v>
      </c>
    </row>
    <row r="58" spans="1:32" ht="15" customHeight="1">
      <c r="A58" s="7">
        <v>57</v>
      </c>
      <c r="B58" s="7">
        <f t="shared" si="2"/>
        <v>0</v>
      </c>
      <c r="C58" s="7">
        <v>57</v>
      </c>
      <c r="D58" s="38">
        <v>8</v>
      </c>
      <c r="E58" s="47" t="s">
        <v>284</v>
      </c>
      <c r="F58" s="47" t="s">
        <v>285</v>
      </c>
      <c r="G58" s="47">
        <f t="shared" si="3"/>
        <v>0</v>
      </c>
      <c r="H58" s="47">
        <f t="shared" si="0"/>
        <v>8</v>
      </c>
      <c r="I58" s="47" t="str">
        <f t="shared" si="1"/>
        <v>L_MODV2_SOIL_B_8</v>
      </c>
      <c r="J58" s="2"/>
      <c r="K58" s="2" t="s">
        <v>304</v>
      </c>
      <c r="L58" t="s">
        <v>33</v>
      </c>
      <c r="M58" s="2" t="s">
        <v>286</v>
      </c>
      <c r="N58" s="8" t="s">
        <v>188</v>
      </c>
      <c r="O58" s="2" t="s">
        <v>305</v>
      </c>
      <c r="P58" s="42" t="s">
        <v>119</v>
      </c>
      <c r="Q58" t="s">
        <v>92</v>
      </c>
      <c r="R58" s="35" t="s">
        <v>302</v>
      </c>
      <c r="S58" t="s">
        <v>93</v>
      </c>
      <c r="T58" s="7" t="s">
        <v>102</v>
      </c>
      <c r="U58" s="7" t="s">
        <v>103</v>
      </c>
      <c r="AA58" t="s">
        <v>41</v>
      </c>
      <c r="AB58" s="7" t="s">
        <v>42</v>
      </c>
      <c r="AC58" t="s">
        <v>200</v>
      </c>
      <c r="AD58" s="7" t="s">
        <v>303</v>
      </c>
    </row>
    <row r="59" spans="1:32" ht="15" customHeight="1">
      <c r="A59" s="7">
        <v>58</v>
      </c>
      <c r="B59" s="7">
        <f t="shared" si="2"/>
        <v>0</v>
      </c>
      <c r="C59" s="7">
        <v>58</v>
      </c>
      <c r="D59" s="38">
        <v>8</v>
      </c>
      <c r="E59" s="47" t="s">
        <v>284</v>
      </c>
      <c r="F59" s="47" t="s">
        <v>285</v>
      </c>
      <c r="G59" s="47">
        <f t="shared" si="3"/>
        <v>0</v>
      </c>
      <c r="H59" s="47">
        <f t="shared" si="0"/>
        <v>9</v>
      </c>
      <c r="I59" s="47" t="str">
        <f t="shared" si="1"/>
        <v>L_MODV2_SOIL_B_9</v>
      </c>
      <c r="J59"/>
      <c r="K59" t="s">
        <v>306</v>
      </c>
      <c r="L59" t="s">
        <v>33</v>
      </c>
      <c r="M59" t="s">
        <v>286</v>
      </c>
      <c r="N59" t="s">
        <v>188</v>
      </c>
      <c r="O59" t="s">
        <v>307</v>
      </c>
      <c r="P59" s="37" t="s">
        <v>190</v>
      </c>
      <c r="Q59"/>
      <c r="R59"/>
      <c r="S59" t="s">
        <v>93</v>
      </c>
      <c r="T59" s="7" t="s">
        <v>102</v>
      </c>
      <c r="U59" s="7" t="s">
        <v>103</v>
      </c>
      <c r="AA59" t="s">
        <v>80</v>
      </c>
      <c r="AB59" s="7" t="s">
        <v>42</v>
      </c>
      <c r="AC59"/>
      <c r="AD59" s="60"/>
    </row>
    <row r="60" spans="1:32" ht="15" customHeight="1">
      <c r="A60" s="7">
        <v>59</v>
      </c>
      <c r="B60" s="7">
        <f t="shared" si="2"/>
        <v>0</v>
      </c>
      <c r="C60" s="7">
        <v>59</v>
      </c>
      <c r="D60" s="38">
        <v>8</v>
      </c>
      <c r="E60" s="47" t="s">
        <v>284</v>
      </c>
      <c r="F60" s="47" t="s">
        <v>285</v>
      </c>
      <c r="G60" s="47">
        <f t="shared" si="3"/>
        <v>0</v>
      </c>
      <c r="H60" s="47">
        <f t="shared" si="0"/>
        <v>10</v>
      </c>
      <c r="I60" s="47" t="str">
        <f t="shared" si="1"/>
        <v>L_MODV2_SOIL_B_10</v>
      </c>
      <c r="J60"/>
      <c r="K60" t="s">
        <v>308</v>
      </c>
      <c r="L60" t="s">
        <v>33</v>
      </c>
      <c r="M60" t="s">
        <v>286</v>
      </c>
      <c r="N60" t="s">
        <v>188</v>
      </c>
      <c r="O60" t="s">
        <v>309</v>
      </c>
      <c r="P60" s="20">
        <v>5.5555555555555552E-2</v>
      </c>
      <c r="Q60"/>
      <c r="R60"/>
      <c r="S60" t="s">
        <v>93</v>
      </c>
      <c r="T60" s="7" t="s">
        <v>102</v>
      </c>
      <c r="U60" s="7" t="s">
        <v>103</v>
      </c>
      <c r="AA60" t="s">
        <v>80</v>
      </c>
      <c r="AB60" s="7" t="s">
        <v>42</v>
      </c>
      <c r="AC60"/>
      <c r="AD60" s="60"/>
    </row>
    <row r="61" spans="1:32" ht="15" customHeight="1">
      <c r="A61" s="7">
        <v>60</v>
      </c>
      <c r="B61" s="7">
        <f t="shared" si="2"/>
        <v>0</v>
      </c>
      <c r="C61" s="7">
        <v>60</v>
      </c>
      <c r="D61" s="38">
        <v>8</v>
      </c>
      <c r="E61" s="47" t="s">
        <v>284</v>
      </c>
      <c r="F61" s="47" t="s">
        <v>285</v>
      </c>
      <c r="G61" s="47">
        <f t="shared" si="3"/>
        <v>0</v>
      </c>
      <c r="H61" s="47">
        <f t="shared" si="0"/>
        <v>11</v>
      </c>
      <c r="I61" s="47" t="str">
        <f t="shared" si="1"/>
        <v>L_MODV2_SOIL_B_11</v>
      </c>
      <c r="J61" s="2"/>
      <c r="K61" s="2" t="s">
        <v>310</v>
      </c>
      <c r="L61" t="s">
        <v>33</v>
      </c>
      <c r="M61" s="2" t="s">
        <v>286</v>
      </c>
      <c r="N61" s="2" t="s">
        <v>117</v>
      </c>
      <c r="O61" s="2" t="s">
        <v>118</v>
      </c>
      <c r="P61" s="42" t="s">
        <v>119</v>
      </c>
      <c r="Q61" t="s">
        <v>92</v>
      </c>
      <c r="R61" s="7" t="s">
        <v>120</v>
      </c>
      <c r="S61" s="18" t="s">
        <v>93</v>
      </c>
      <c r="T61" s="7" t="s">
        <v>102</v>
      </c>
      <c r="U61" s="7" t="s">
        <v>103</v>
      </c>
      <c r="AA61" t="s">
        <v>41</v>
      </c>
      <c r="AB61" s="7" t="s">
        <v>42</v>
      </c>
      <c r="AC61" t="s">
        <v>311</v>
      </c>
      <c r="AD61" s="7" t="s">
        <v>122</v>
      </c>
    </row>
    <row r="62" spans="1:32" ht="15" customHeight="1">
      <c r="A62" s="7">
        <v>61</v>
      </c>
      <c r="B62" s="7">
        <f t="shared" si="2"/>
        <v>0</v>
      </c>
      <c r="C62" s="7">
        <v>61</v>
      </c>
      <c r="D62" s="38">
        <v>8</v>
      </c>
      <c r="E62" s="47" t="s">
        <v>207</v>
      </c>
      <c r="F62" s="47" t="s">
        <v>285</v>
      </c>
      <c r="G62" s="47">
        <f t="shared" si="3"/>
        <v>0</v>
      </c>
      <c r="H62" s="47">
        <f t="shared" si="0"/>
        <v>12</v>
      </c>
      <c r="I62" s="47" t="str">
        <f t="shared" si="1"/>
        <v>L_MODV2_SOIL_B_12</v>
      </c>
      <c r="J62" s="2"/>
      <c r="K62" s="2" t="s">
        <v>312</v>
      </c>
      <c r="L62" t="s">
        <v>33</v>
      </c>
      <c r="M62" s="2" t="s">
        <v>286</v>
      </c>
      <c r="N62" s="2" t="s">
        <v>221</v>
      </c>
      <c r="O62" s="8" t="s">
        <v>222</v>
      </c>
      <c r="P62" s="2" t="s">
        <v>223</v>
      </c>
      <c r="Q62" t="s">
        <v>92</v>
      </c>
      <c r="R62" s="35" t="s">
        <v>224</v>
      </c>
      <c r="S62" t="s">
        <v>93</v>
      </c>
      <c r="T62" s="7" t="s">
        <v>102</v>
      </c>
      <c r="U62" s="7" t="s">
        <v>103</v>
      </c>
      <c r="AA62" t="s">
        <v>41</v>
      </c>
      <c r="AB62" s="7" t="s">
        <v>42</v>
      </c>
      <c r="AC62" t="s">
        <v>225</v>
      </c>
      <c r="AD62" s="7" t="s">
        <v>226</v>
      </c>
    </row>
    <row r="63" spans="1:32" ht="15" customHeight="1">
      <c r="A63" s="7">
        <v>62</v>
      </c>
      <c r="B63" s="7">
        <f t="shared" si="2"/>
        <v>0</v>
      </c>
      <c r="C63" s="7">
        <v>62</v>
      </c>
      <c r="D63" s="38">
        <v>8</v>
      </c>
      <c r="E63" s="47" t="s">
        <v>284</v>
      </c>
      <c r="F63" s="47" t="s">
        <v>285</v>
      </c>
      <c r="G63" s="47">
        <f t="shared" si="3"/>
        <v>0</v>
      </c>
      <c r="H63" s="47">
        <f t="shared" si="0"/>
        <v>13</v>
      </c>
      <c r="I63" s="47" t="str">
        <f t="shared" si="1"/>
        <v>L_MODV2_SOIL_B_13</v>
      </c>
      <c r="J63" s="2"/>
      <c r="K63" t="s">
        <v>313</v>
      </c>
      <c r="L63" t="s">
        <v>33</v>
      </c>
      <c r="M63" t="s">
        <v>286</v>
      </c>
      <c r="N63" s="7" t="s">
        <v>194</v>
      </c>
      <c r="O63" t="s">
        <v>195</v>
      </c>
      <c r="P63" s="2" t="s">
        <v>144</v>
      </c>
      <c r="Q63" t="s">
        <v>314</v>
      </c>
      <c r="R63" t="s">
        <v>315</v>
      </c>
      <c r="S63" t="s">
        <v>93</v>
      </c>
      <c r="T63" s="7" t="s">
        <v>102</v>
      </c>
      <c r="U63" s="7" t="s">
        <v>103</v>
      </c>
      <c r="AA63" t="s">
        <v>148</v>
      </c>
      <c r="AB63" s="7" t="s">
        <v>42</v>
      </c>
      <c r="AC63" s="7" t="s">
        <v>316</v>
      </c>
      <c r="AD63" s="7" t="s">
        <v>317</v>
      </c>
    </row>
    <row r="64" spans="1:32" ht="15" customHeight="1">
      <c r="A64" s="7">
        <v>63</v>
      </c>
      <c r="B64" s="7">
        <f t="shared" si="2"/>
        <v>0</v>
      </c>
      <c r="C64" s="7">
        <v>63</v>
      </c>
      <c r="D64" s="38">
        <v>8</v>
      </c>
      <c r="E64" s="47" t="s">
        <v>284</v>
      </c>
      <c r="F64" s="47" t="s">
        <v>285</v>
      </c>
      <c r="G64" s="47">
        <f t="shared" si="3"/>
        <v>0</v>
      </c>
      <c r="H64" s="47">
        <f t="shared" si="0"/>
        <v>14</v>
      </c>
      <c r="I64" s="47" t="str">
        <f t="shared" si="1"/>
        <v>L_MODV2_SOIL_B_14</v>
      </c>
      <c r="J64"/>
      <c r="K64" s="2" t="s">
        <v>318</v>
      </c>
      <c r="L64" t="s">
        <v>33</v>
      </c>
      <c r="M64" s="2" t="s">
        <v>286</v>
      </c>
      <c r="N64" s="8" t="s">
        <v>319</v>
      </c>
      <c r="O64" s="2" t="s">
        <v>320</v>
      </c>
      <c r="P64" s="37" t="s">
        <v>65</v>
      </c>
      <c r="Q64" t="s">
        <v>92</v>
      </c>
      <c r="R64" t="s">
        <v>132</v>
      </c>
      <c r="S64" s="18" t="s">
        <v>93</v>
      </c>
      <c r="T64" s="7" t="s">
        <v>102</v>
      </c>
      <c r="U64" s="7" t="s">
        <v>103</v>
      </c>
      <c r="AA64" s="7" t="s">
        <v>41</v>
      </c>
      <c r="AB64" s="7" t="s">
        <v>42</v>
      </c>
      <c r="AC64" t="s">
        <v>140</v>
      </c>
      <c r="AD64" s="19" t="s">
        <v>321</v>
      </c>
    </row>
    <row r="65" spans="1:31" ht="15" customHeight="1">
      <c r="A65" s="7">
        <v>64</v>
      </c>
      <c r="B65" s="7">
        <f t="shared" si="2"/>
        <v>0</v>
      </c>
      <c r="C65" s="7">
        <v>64</v>
      </c>
      <c r="D65" s="38">
        <v>8</v>
      </c>
      <c r="E65" s="47" t="s">
        <v>284</v>
      </c>
      <c r="F65" s="47" t="s">
        <v>285</v>
      </c>
      <c r="G65" s="47">
        <f t="shared" si="3"/>
        <v>0</v>
      </c>
      <c r="H65" s="47">
        <f t="shared" si="0"/>
        <v>15</v>
      </c>
      <c r="I65" s="47" t="str">
        <f t="shared" si="1"/>
        <v>L_MODV2_SOIL_B_15</v>
      </c>
      <c r="J65" s="2"/>
      <c r="K65" s="2" t="s">
        <v>322</v>
      </c>
      <c r="L65" t="s">
        <v>33</v>
      </c>
      <c r="M65" s="2" t="s">
        <v>286</v>
      </c>
      <c r="N65" s="8" t="s">
        <v>323</v>
      </c>
      <c r="O65" s="8" t="s">
        <v>131</v>
      </c>
      <c r="P65" s="20">
        <v>4.8611111111111112E-2</v>
      </c>
      <c r="Q65" t="s">
        <v>92</v>
      </c>
      <c r="R65" s="7" t="s">
        <v>132</v>
      </c>
      <c r="S65" s="7" t="s">
        <v>133</v>
      </c>
      <c r="T65" s="7" t="s">
        <v>102</v>
      </c>
      <c r="U65" s="7" t="s">
        <v>103</v>
      </c>
      <c r="AA65" t="s">
        <v>41</v>
      </c>
      <c r="AB65" s="7" t="s">
        <v>42</v>
      </c>
      <c r="AC65" t="s">
        <v>137</v>
      </c>
      <c r="AD65" s="19" t="s">
        <v>138</v>
      </c>
    </row>
    <row r="66" spans="1:31" ht="15" customHeight="1">
      <c r="A66" s="7">
        <v>65</v>
      </c>
      <c r="B66" s="7">
        <f t="shared" si="2"/>
        <v>0</v>
      </c>
      <c r="C66" s="7">
        <v>65</v>
      </c>
      <c r="D66" s="38">
        <v>8</v>
      </c>
      <c r="E66" s="47" t="s">
        <v>284</v>
      </c>
      <c r="F66" s="47" t="s">
        <v>285</v>
      </c>
      <c r="G66" s="47">
        <f t="shared" si="3"/>
        <v>0</v>
      </c>
      <c r="H66" s="47">
        <f t="shared" si="0"/>
        <v>16</v>
      </c>
      <c r="I66" s="47" t="str">
        <f t="shared" si="1"/>
        <v>L_MODV2_SOIL_B_16</v>
      </c>
      <c r="K66" s="7"/>
      <c r="L66" s="7" t="s">
        <v>33</v>
      </c>
      <c r="M66" s="7" t="s">
        <v>286</v>
      </c>
      <c r="N66" s="7" t="s">
        <v>323</v>
      </c>
      <c r="O66" s="7" t="s">
        <v>131</v>
      </c>
      <c r="P66" s="8">
        <v>4.8611111111111112E-2</v>
      </c>
      <c r="Q66" s="7" t="s">
        <v>66</v>
      </c>
      <c r="R66" s="7" t="s">
        <v>132</v>
      </c>
      <c r="S66" s="7" t="s">
        <v>133</v>
      </c>
      <c r="T66" s="7" t="s">
        <v>139</v>
      </c>
      <c r="U66" s="7" t="s">
        <v>102</v>
      </c>
      <c r="AA66" s="7" t="s">
        <v>41</v>
      </c>
      <c r="AB66" s="7" t="s">
        <v>42</v>
      </c>
      <c r="AC66" t="s">
        <v>140</v>
      </c>
      <c r="AD66" s="7" t="s">
        <v>138</v>
      </c>
    </row>
    <row r="67" spans="1:31" ht="15" customHeight="1">
      <c r="A67" s="7">
        <v>66</v>
      </c>
      <c r="B67" s="7">
        <f t="shared" si="2"/>
        <v>0</v>
      </c>
      <c r="C67" s="7">
        <v>66</v>
      </c>
      <c r="D67" s="38">
        <v>8</v>
      </c>
      <c r="E67" s="47" t="s">
        <v>284</v>
      </c>
      <c r="F67" s="47" t="s">
        <v>285</v>
      </c>
      <c r="G67" s="47">
        <f t="shared" si="3"/>
        <v>0</v>
      </c>
      <c r="H67" s="47">
        <f t="shared" ref="H67:H130" si="4">IF(G67=1,1,H66+1)</f>
        <v>17</v>
      </c>
      <c r="I67" s="47" t="str">
        <f t="shared" ref="I67:I130" si="5">_xlfn.CONCAT("L_MODV2_SOIL_",F67,"_",H67)</f>
        <v>L_MODV2_SOIL_B_17</v>
      </c>
      <c r="J67"/>
      <c r="K67"/>
      <c r="L67" t="s">
        <v>33</v>
      </c>
      <c r="M67" t="s">
        <v>286</v>
      </c>
      <c r="N67" s="7" t="s">
        <v>142</v>
      </c>
      <c r="O67" t="s">
        <v>143</v>
      </c>
      <c r="P67" s="2" t="s">
        <v>144</v>
      </c>
      <c r="Q67" t="s">
        <v>145</v>
      </c>
      <c r="R67" t="s">
        <v>146</v>
      </c>
      <c r="S67" t="s">
        <v>93</v>
      </c>
      <c r="T67" t="s">
        <v>147</v>
      </c>
      <c r="U67" t="s">
        <v>80</v>
      </c>
      <c r="V67"/>
      <c r="W67"/>
      <c r="X67"/>
      <c r="Y67"/>
      <c r="Z67"/>
      <c r="AA67" t="s">
        <v>148</v>
      </c>
      <c r="AB67" s="7" t="s">
        <v>42</v>
      </c>
      <c r="AC67" s="7" t="s">
        <v>149</v>
      </c>
      <c r="AD67" t="s">
        <v>150</v>
      </c>
      <c r="AE67"/>
    </row>
    <row r="68" spans="1:31" ht="15" customHeight="1">
      <c r="A68" s="7">
        <v>67</v>
      </c>
      <c r="B68" s="7">
        <f t="shared" ref="B68:B131" si="6">IF(A67=A68-1,0,1)</f>
        <v>0</v>
      </c>
      <c r="C68" s="7">
        <v>67</v>
      </c>
      <c r="D68" s="38">
        <v>8</v>
      </c>
      <c r="E68" s="47" t="s">
        <v>284</v>
      </c>
      <c r="F68" s="47" t="s">
        <v>285</v>
      </c>
      <c r="G68" s="47">
        <f t="shared" ref="G68:G131" si="7">IF(F68&lt;&gt;F67,1,0)</f>
        <v>0</v>
      </c>
      <c r="H68" s="47">
        <f t="shared" si="4"/>
        <v>18</v>
      </c>
      <c r="I68" s="47" t="str">
        <f t="shared" si="5"/>
        <v>L_MODV2_SOIL_B_18</v>
      </c>
      <c r="J68"/>
      <c r="K68"/>
      <c r="L68" t="s">
        <v>33</v>
      </c>
      <c r="M68" t="s">
        <v>286</v>
      </c>
      <c r="N68" s="7" t="s">
        <v>142</v>
      </c>
      <c r="O68" t="s">
        <v>143</v>
      </c>
      <c r="P68" s="2" t="s">
        <v>144</v>
      </c>
      <c r="Q68" t="s">
        <v>145</v>
      </c>
      <c r="R68" t="s">
        <v>152</v>
      </c>
      <c r="S68" t="s">
        <v>93</v>
      </c>
      <c r="T68" t="s">
        <v>147</v>
      </c>
      <c r="U68" t="s">
        <v>80</v>
      </c>
      <c r="V68"/>
      <c r="W68"/>
      <c r="X68"/>
      <c r="Y68"/>
      <c r="Z68"/>
      <c r="AA68" t="s">
        <v>148</v>
      </c>
      <c r="AB68" s="7" t="s">
        <v>42</v>
      </c>
      <c r="AC68" s="7" t="s">
        <v>149</v>
      </c>
      <c r="AD68" t="s">
        <v>150</v>
      </c>
      <c r="AE68"/>
    </row>
    <row r="69" spans="1:31" ht="15" customHeight="1">
      <c r="A69" s="7">
        <v>68</v>
      </c>
      <c r="B69" s="7">
        <f t="shared" si="6"/>
        <v>0</v>
      </c>
      <c r="C69" s="7">
        <v>68</v>
      </c>
      <c r="D69" s="38">
        <v>8</v>
      </c>
      <c r="E69" s="47" t="s">
        <v>284</v>
      </c>
      <c r="F69" s="47" t="s">
        <v>285</v>
      </c>
      <c r="G69" s="47">
        <f t="shared" si="7"/>
        <v>0</v>
      </c>
      <c r="H69" s="47">
        <f t="shared" si="4"/>
        <v>19</v>
      </c>
      <c r="I69" s="47" t="str">
        <f t="shared" si="5"/>
        <v>L_MODV2_SOIL_B_19</v>
      </c>
      <c r="J69"/>
      <c r="K69"/>
      <c r="L69" t="s">
        <v>33</v>
      </c>
      <c r="M69" t="s">
        <v>286</v>
      </c>
      <c r="N69" s="7" t="s">
        <v>142</v>
      </c>
      <c r="O69" t="s">
        <v>143</v>
      </c>
      <c r="P69" s="2" t="s">
        <v>144</v>
      </c>
      <c r="Q69" t="s">
        <v>145</v>
      </c>
      <c r="R69" t="s">
        <v>152</v>
      </c>
      <c r="S69" t="s">
        <v>93</v>
      </c>
      <c r="T69" t="s">
        <v>147</v>
      </c>
      <c r="U69" t="s">
        <v>80</v>
      </c>
      <c r="V69"/>
      <c r="W69"/>
      <c r="X69"/>
      <c r="Y69"/>
      <c r="Z69"/>
      <c r="AA69" t="s">
        <v>148</v>
      </c>
      <c r="AB69" s="7" t="s">
        <v>42</v>
      </c>
      <c r="AC69" s="7" t="s">
        <v>149</v>
      </c>
      <c r="AD69" t="s">
        <v>150</v>
      </c>
      <c r="AE69"/>
    </row>
    <row r="70" spans="1:31" customFormat="1" ht="15" customHeight="1">
      <c r="A70" s="7">
        <v>69</v>
      </c>
      <c r="B70" s="7">
        <f t="shared" si="6"/>
        <v>0</v>
      </c>
      <c r="C70" s="7">
        <v>69</v>
      </c>
      <c r="D70" s="60">
        <v>9</v>
      </c>
      <c r="E70" t="s">
        <v>45</v>
      </c>
      <c r="F70" s="47" t="s">
        <v>285</v>
      </c>
      <c r="G70" s="47">
        <f t="shared" si="7"/>
        <v>0</v>
      </c>
      <c r="H70" s="47">
        <f t="shared" si="4"/>
        <v>20</v>
      </c>
      <c r="I70" s="47" t="str">
        <f t="shared" si="5"/>
        <v>L_MODV2_SOIL_B_20</v>
      </c>
      <c r="J70" t="s">
        <v>324</v>
      </c>
      <c r="L70" t="s">
        <v>33</v>
      </c>
      <c r="M70" t="s">
        <v>286</v>
      </c>
      <c r="N70" t="s">
        <v>50</v>
      </c>
      <c r="O70" t="s">
        <v>51</v>
      </c>
      <c r="P70" t="s">
        <v>52</v>
      </c>
      <c r="Q70" t="s">
        <v>53</v>
      </c>
      <c r="R70" t="s">
        <v>325</v>
      </c>
      <c r="S70" t="s">
        <v>214</v>
      </c>
      <c r="T70" t="s">
        <v>102</v>
      </c>
      <c r="U70" s="7" t="s">
        <v>103</v>
      </c>
      <c r="V70" s="7"/>
      <c r="W70" s="7"/>
      <c r="X70" s="7"/>
      <c r="Y70" s="7"/>
      <c r="Z70" s="7"/>
      <c r="AA70" t="s">
        <v>41</v>
      </c>
      <c r="AB70" s="7" t="s">
        <v>42</v>
      </c>
      <c r="AC70" t="s">
        <v>121</v>
      </c>
      <c r="AD70" t="s">
        <v>160</v>
      </c>
    </row>
    <row r="71" spans="1:31" ht="15" customHeight="1">
      <c r="A71" s="7">
        <v>70</v>
      </c>
      <c r="B71" s="7">
        <f t="shared" si="6"/>
        <v>0</v>
      </c>
      <c r="C71" s="7">
        <v>70</v>
      </c>
      <c r="D71" s="38">
        <v>2</v>
      </c>
      <c r="E71" s="47" t="s">
        <v>31</v>
      </c>
      <c r="F71" s="77" t="s">
        <v>326</v>
      </c>
      <c r="G71" s="47">
        <f t="shared" si="7"/>
        <v>1</v>
      </c>
      <c r="H71" s="47">
        <f t="shared" si="4"/>
        <v>1</v>
      </c>
      <c r="I71" s="47" t="str">
        <f t="shared" si="5"/>
        <v>L_MODV2_SOIL_BPH_1</v>
      </c>
      <c r="J71" s="7" t="s">
        <v>327</v>
      </c>
      <c r="K71" s="8" t="s">
        <v>328</v>
      </c>
      <c r="L71" s="7" t="s">
        <v>33</v>
      </c>
      <c r="M71" s="8" t="s">
        <v>329</v>
      </c>
      <c r="N71" s="8" t="s">
        <v>330</v>
      </c>
      <c r="O71" s="8" t="s">
        <v>331</v>
      </c>
      <c r="P71" s="8" t="s">
        <v>119</v>
      </c>
      <c r="Q71" s="7" t="s">
        <v>66</v>
      </c>
      <c r="R71" s="7" t="s">
        <v>159</v>
      </c>
      <c r="S71" s="7" t="s">
        <v>39</v>
      </c>
      <c r="T71" s="7" t="s">
        <v>332</v>
      </c>
      <c r="AA71" s="7" t="s">
        <v>41</v>
      </c>
      <c r="AB71" s="7" t="s">
        <v>42</v>
      </c>
      <c r="AC71" s="7" t="s">
        <v>140</v>
      </c>
      <c r="AD71" s="19" t="s">
        <v>333</v>
      </c>
    </row>
    <row r="72" spans="1:31" ht="15" customHeight="1">
      <c r="A72" s="7">
        <v>71</v>
      </c>
      <c r="B72" s="7">
        <f t="shared" si="6"/>
        <v>0</v>
      </c>
      <c r="C72" s="7">
        <v>71</v>
      </c>
      <c r="D72" s="38">
        <v>2</v>
      </c>
      <c r="E72" s="47" t="s">
        <v>31</v>
      </c>
      <c r="F72" s="77" t="s">
        <v>326</v>
      </c>
      <c r="G72" s="47">
        <f t="shared" si="7"/>
        <v>0</v>
      </c>
      <c r="H72" s="47">
        <f t="shared" si="4"/>
        <v>2</v>
      </c>
      <c r="I72" s="47" t="str">
        <f t="shared" si="5"/>
        <v>L_MODV2_SOIL_BPH_2</v>
      </c>
      <c r="J72" s="7" t="s">
        <v>334</v>
      </c>
      <c r="K72" s="8" t="s">
        <v>335</v>
      </c>
      <c r="L72" s="7" t="s">
        <v>33</v>
      </c>
      <c r="M72" s="8" t="s">
        <v>329</v>
      </c>
      <c r="N72" s="8" t="s">
        <v>336</v>
      </c>
      <c r="O72" s="8" t="s">
        <v>337</v>
      </c>
      <c r="P72" s="8" t="s">
        <v>119</v>
      </c>
      <c r="Q72" s="7" t="s">
        <v>66</v>
      </c>
      <c r="R72" s="7" t="s">
        <v>159</v>
      </c>
      <c r="S72" s="7" t="s">
        <v>39</v>
      </c>
      <c r="T72" s="7" t="s">
        <v>332</v>
      </c>
      <c r="AA72" s="7" t="s">
        <v>41</v>
      </c>
      <c r="AB72" s="7" t="s">
        <v>42</v>
      </c>
      <c r="AC72" s="7" t="s">
        <v>140</v>
      </c>
      <c r="AD72" s="19" t="s">
        <v>333</v>
      </c>
    </row>
    <row r="73" spans="1:31" ht="15" customHeight="1">
      <c r="A73" s="7">
        <v>72</v>
      </c>
      <c r="B73" s="7">
        <f t="shared" si="6"/>
        <v>0</v>
      </c>
      <c r="C73" s="7">
        <v>72</v>
      </c>
      <c r="D73" s="38">
        <v>2</v>
      </c>
      <c r="E73" s="47" t="s">
        <v>31</v>
      </c>
      <c r="F73" s="77" t="s">
        <v>326</v>
      </c>
      <c r="G73" s="47">
        <f t="shared" si="7"/>
        <v>0</v>
      </c>
      <c r="H73" s="47">
        <f t="shared" si="4"/>
        <v>3</v>
      </c>
      <c r="I73" s="47" t="str">
        <f t="shared" si="5"/>
        <v>L_MODV2_SOIL_BPH_3</v>
      </c>
      <c r="J73" s="7" t="s">
        <v>338</v>
      </c>
      <c r="K73" s="7" t="s">
        <v>339</v>
      </c>
      <c r="L73" s="7" t="s">
        <v>33</v>
      </c>
      <c r="M73" s="7" t="s">
        <v>329</v>
      </c>
      <c r="N73" s="7" t="s">
        <v>55</v>
      </c>
      <c r="O73" s="7" t="s">
        <v>340</v>
      </c>
      <c r="P73" s="8" t="s">
        <v>55</v>
      </c>
      <c r="Q73" s="8" t="s">
        <v>55</v>
      </c>
      <c r="R73" s="8" t="s">
        <v>55</v>
      </c>
      <c r="S73" s="8" t="s">
        <v>55</v>
      </c>
      <c r="T73" s="7" t="s">
        <v>332</v>
      </c>
      <c r="AA73" s="7" t="s">
        <v>80</v>
      </c>
      <c r="AB73" s="7" t="s">
        <v>42</v>
      </c>
    </row>
    <row r="74" spans="1:31" ht="15" customHeight="1">
      <c r="A74" s="7">
        <v>73</v>
      </c>
      <c r="B74" s="7">
        <f t="shared" si="6"/>
        <v>0</v>
      </c>
      <c r="C74" s="7">
        <v>73</v>
      </c>
      <c r="D74" s="38">
        <v>2</v>
      </c>
      <c r="E74" s="47" t="s">
        <v>31</v>
      </c>
      <c r="F74" s="77" t="s">
        <v>326</v>
      </c>
      <c r="G74" s="47">
        <f t="shared" si="7"/>
        <v>0</v>
      </c>
      <c r="H74" s="47">
        <f t="shared" si="4"/>
        <v>4</v>
      </c>
      <c r="I74" s="47" t="str">
        <f t="shared" si="5"/>
        <v>L_MODV2_SOIL_BPH_4</v>
      </c>
      <c r="J74" s="7" t="s">
        <v>341</v>
      </c>
      <c r="K74" s="8" t="s">
        <v>342</v>
      </c>
      <c r="L74" s="7" t="s">
        <v>33</v>
      </c>
      <c r="M74" s="8" t="s">
        <v>329</v>
      </c>
      <c r="N74" s="8" t="s">
        <v>343</v>
      </c>
      <c r="O74" s="8" t="s">
        <v>344</v>
      </c>
      <c r="P74" s="8" t="s">
        <v>119</v>
      </c>
      <c r="Q74" s="7" t="s">
        <v>66</v>
      </c>
      <c r="R74" s="7" t="s">
        <v>159</v>
      </c>
      <c r="S74" s="7" t="s">
        <v>39</v>
      </c>
      <c r="T74" s="7" t="s">
        <v>332</v>
      </c>
      <c r="AA74" s="7" t="s">
        <v>41</v>
      </c>
      <c r="AB74" s="7" t="s">
        <v>42</v>
      </c>
      <c r="AC74" s="7" t="s">
        <v>345</v>
      </c>
      <c r="AD74" s="7" t="s">
        <v>346</v>
      </c>
    </row>
    <row r="75" spans="1:31" ht="15" customHeight="1">
      <c r="A75" s="7">
        <v>74</v>
      </c>
      <c r="B75" s="7">
        <f t="shared" si="6"/>
        <v>0</v>
      </c>
      <c r="C75" s="7">
        <v>74</v>
      </c>
      <c r="D75" s="38">
        <v>2</v>
      </c>
      <c r="E75" s="47" t="s">
        <v>31</v>
      </c>
      <c r="F75" s="77" t="s">
        <v>326</v>
      </c>
      <c r="G75" s="47">
        <f t="shared" si="7"/>
        <v>0</v>
      </c>
      <c r="H75" s="47">
        <f t="shared" si="4"/>
        <v>5</v>
      </c>
      <c r="I75" s="47" t="str">
        <f t="shared" si="5"/>
        <v>L_MODV2_SOIL_BPH_5</v>
      </c>
      <c r="J75" s="7" t="s">
        <v>347</v>
      </c>
      <c r="L75" s="7" t="s">
        <v>33</v>
      </c>
      <c r="M75" s="8" t="s">
        <v>329</v>
      </c>
      <c r="N75" s="8" t="s">
        <v>348</v>
      </c>
      <c r="O75" s="8" t="s">
        <v>349</v>
      </c>
      <c r="P75" s="8" t="s">
        <v>119</v>
      </c>
      <c r="Q75" s="7" t="s">
        <v>66</v>
      </c>
      <c r="R75" s="7" t="s">
        <v>159</v>
      </c>
      <c r="S75" s="7" t="s">
        <v>39</v>
      </c>
      <c r="T75" s="7" t="s">
        <v>332</v>
      </c>
      <c r="AA75" s="7" t="s">
        <v>41</v>
      </c>
      <c r="AB75" s="7" t="s">
        <v>42</v>
      </c>
      <c r="AC75" s="7" t="s">
        <v>140</v>
      </c>
      <c r="AD75" s="19" t="s">
        <v>350</v>
      </c>
    </row>
    <row r="76" spans="1:31" ht="15" customHeight="1">
      <c r="A76" s="7">
        <v>75</v>
      </c>
      <c r="B76" s="7">
        <f t="shared" si="6"/>
        <v>0</v>
      </c>
      <c r="C76" s="7">
        <v>75</v>
      </c>
      <c r="D76" s="38">
        <v>2</v>
      </c>
      <c r="E76" s="47" t="s">
        <v>31</v>
      </c>
      <c r="F76" s="77" t="s">
        <v>326</v>
      </c>
      <c r="G76" s="47">
        <f t="shared" si="7"/>
        <v>0</v>
      </c>
      <c r="H76" s="47">
        <f t="shared" si="4"/>
        <v>6</v>
      </c>
      <c r="I76" s="47" t="str">
        <f t="shared" si="5"/>
        <v>L_MODV2_SOIL_BPH_6</v>
      </c>
      <c r="J76" s="7" t="s">
        <v>351</v>
      </c>
      <c r="L76" s="7" t="s">
        <v>33</v>
      </c>
      <c r="M76" s="8" t="s">
        <v>329</v>
      </c>
      <c r="N76" s="8" t="s">
        <v>352</v>
      </c>
      <c r="O76" s="8" t="s">
        <v>353</v>
      </c>
      <c r="P76" s="8" t="s">
        <v>119</v>
      </c>
      <c r="Q76" s="7" t="s">
        <v>66</v>
      </c>
      <c r="R76" s="7" t="s">
        <v>159</v>
      </c>
      <c r="S76" s="7" t="s">
        <v>39</v>
      </c>
      <c r="T76" s="7" t="s">
        <v>332</v>
      </c>
      <c r="AA76" s="7" t="s">
        <v>41</v>
      </c>
      <c r="AB76" s="7" t="s">
        <v>42</v>
      </c>
      <c r="AC76" s="7" t="s">
        <v>140</v>
      </c>
      <c r="AD76" s="19" t="s">
        <v>333</v>
      </c>
    </row>
    <row r="77" spans="1:31" ht="15" customHeight="1">
      <c r="A77" s="7">
        <v>76</v>
      </c>
      <c r="B77" s="7">
        <f t="shared" si="6"/>
        <v>0</v>
      </c>
      <c r="C77" s="7">
        <v>76</v>
      </c>
      <c r="D77" s="38">
        <v>2</v>
      </c>
      <c r="E77" s="47" t="s">
        <v>31</v>
      </c>
      <c r="F77" s="77" t="s">
        <v>326</v>
      </c>
      <c r="G77" s="47">
        <f t="shared" si="7"/>
        <v>0</v>
      </c>
      <c r="H77" s="47">
        <f t="shared" si="4"/>
        <v>7</v>
      </c>
      <c r="I77" s="47" t="str">
        <f t="shared" si="5"/>
        <v>L_MODV2_SOIL_BPH_7</v>
      </c>
      <c r="J77" s="7" t="s">
        <v>354</v>
      </c>
      <c r="K77" s="8" t="s">
        <v>355</v>
      </c>
      <c r="L77" s="7" t="s">
        <v>33</v>
      </c>
      <c r="M77" s="8" t="s">
        <v>329</v>
      </c>
      <c r="N77" s="8" t="s">
        <v>356</v>
      </c>
      <c r="O77" s="8" t="s">
        <v>357</v>
      </c>
      <c r="P77" s="8" t="s">
        <v>119</v>
      </c>
      <c r="Q77" s="7" t="s">
        <v>66</v>
      </c>
      <c r="R77" s="7" t="s">
        <v>159</v>
      </c>
      <c r="S77" s="7" t="s">
        <v>39</v>
      </c>
      <c r="T77" s="7" t="s">
        <v>332</v>
      </c>
      <c r="AA77" s="7" t="s">
        <v>41</v>
      </c>
      <c r="AB77" s="7" t="s">
        <v>42</v>
      </c>
      <c r="AC77" s="7" t="s">
        <v>140</v>
      </c>
      <c r="AD77" s="19" t="s">
        <v>358</v>
      </c>
    </row>
    <row r="78" spans="1:31" ht="15" customHeight="1">
      <c r="A78" s="7">
        <v>77</v>
      </c>
      <c r="B78" s="7">
        <f t="shared" si="6"/>
        <v>0</v>
      </c>
      <c r="C78" s="7">
        <v>77</v>
      </c>
      <c r="D78" s="38">
        <v>2</v>
      </c>
      <c r="E78" s="47" t="s">
        <v>31</v>
      </c>
      <c r="F78" s="77" t="s">
        <v>326</v>
      </c>
      <c r="G78" s="47">
        <f t="shared" si="7"/>
        <v>0</v>
      </c>
      <c r="H78" s="47">
        <f t="shared" si="4"/>
        <v>8</v>
      </c>
      <c r="I78" s="47" t="str">
        <f t="shared" si="5"/>
        <v>L_MODV2_SOIL_BPH_8</v>
      </c>
      <c r="J78" s="7" t="s">
        <v>359</v>
      </c>
      <c r="K78" s="8" t="s">
        <v>360</v>
      </c>
      <c r="L78" s="7" t="s">
        <v>33</v>
      </c>
      <c r="M78" s="8" t="s">
        <v>329</v>
      </c>
      <c r="N78" s="8" t="s">
        <v>361</v>
      </c>
      <c r="O78" s="8" t="s">
        <v>362</v>
      </c>
      <c r="P78" s="8" t="s">
        <v>119</v>
      </c>
      <c r="Q78" s="7" t="s">
        <v>66</v>
      </c>
      <c r="R78" s="7" t="s">
        <v>159</v>
      </c>
      <c r="S78" s="7" t="s">
        <v>39</v>
      </c>
      <c r="T78" s="7" t="s">
        <v>332</v>
      </c>
      <c r="AA78" s="7" t="s">
        <v>41</v>
      </c>
      <c r="AB78" s="7" t="s">
        <v>42</v>
      </c>
      <c r="AC78" s="7" t="s">
        <v>140</v>
      </c>
      <c r="AD78" s="19" t="s">
        <v>363</v>
      </c>
    </row>
    <row r="79" spans="1:31" ht="15" customHeight="1">
      <c r="A79" s="7">
        <v>78</v>
      </c>
      <c r="B79" s="7">
        <f t="shared" si="6"/>
        <v>0</v>
      </c>
      <c r="C79" s="7">
        <v>78</v>
      </c>
      <c r="D79" s="38">
        <v>2</v>
      </c>
      <c r="E79" s="47" t="s">
        <v>31</v>
      </c>
      <c r="F79" s="77" t="s">
        <v>326</v>
      </c>
      <c r="G79" s="47">
        <f t="shared" si="7"/>
        <v>0</v>
      </c>
      <c r="H79" s="47">
        <f t="shared" si="4"/>
        <v>9</v>
      </c>
      <c r="I79" s="47" t="str">
        <f t="shared" si="5"/>
        <v>L_MODV2_SOIL_BPH_9</v>
      </c>
      <c r="J79" s="7" t="s">
        <v>364</v>
      </c>
      <c r="K79" s="8" t="s">
        <v>365</v>
      </c>
      <c r="L79" s="7" t="s">
        <v>33</v>
      </c>
      <c r="M79" s="8" t="s">
        <v>329</v>
      </c>
      <c r="N79" s="8" t="s">
        <v>366</v>
      </c>
      <c r="O79" s="8" t="s">
        <v>367</v>
      </c>
      <c r="P79" s="8" t="s">
        <v>119</v>
      </c>
      <c r="Q79" s="7" t="s">
        <v>66</v>
      </c>
      <c r="R79" s="7" t="s">
        <v>159</v>
      </c>
      <c r="S79" s="7" t="s">
        <v>39</v>
      </c>
      <c r="T79" s="7" t="s">
        <v>332</v>
      </c>
      <c r="AA79" s="7" t="s">
        <v>41</v>
      </c>
      <c r="AB79" s="7" t="s">
        <v>42</v>
      </c>
      <c r="AC79" s="7" t="s">
        <v>200</v>
      </c>
      <c r="AD79" s="7" t="s">
        <v>368</v>
      </c>
    </row>
    <row r="80" spans="1:31" ht="15" customHeight="1">
      <c r="A80" s="7">
        <v>79</v>
      </c>
      <c r="B80" s="7">
        <f t="shared" si="6"/>
        <v>0</v>
      </c>
      <c r="C80" s="7">
        <v>79</v>
      </c>
      <c r="D80" s="38">
        <v>2</v>
      </c>
      <c r="E80" s="47" t="s">
        <v>31</v>
      </c>
      <c r="F80" s="77" t="s">
        <v>326</v>
      </c>
      <c r="G80" s="47">
        <f t="shared" si="7"/>
        <v>0</v>
      </c>
      <c r="H80" s="47">
        <f t="shared" si="4"/>
        <v>10</v>
      </c>
      <c r="I80" s="47" t="str">
        <f t="shared" si="5"/>
        <v>L_MODV2_SOIL_BPH_10</v>
      </c>
      <c r="J80" s="7" t="s">
        <v>369</v>
      </c>
      <c r="K80" s="8" t="s">
        <v>370</v>
      </c>
      <c r="L80" s="7" t="s">
        <v>33</v>
      </c>
      <c r="M80" s="8" t="s">
        <v>329</v>
      </c>
      <c r="N80" s="8" t="s">
        <v>371</v>
      </c>
      <c r="O80" s="8" t="s">
        <v>372</v>
      </c>
      <c r="P80" s="8" t="s">
        <v>119</v>
      </c>
      <c r="Q80" s="7" t="s">
        <v>66</v>
      </c>
      <c r="R80" s="7" t="s">
        <v>159</v>
      </c>
      <c r="S80" s="7" t="s">
        <v>39</v>
      </c>
      <c r="T80" s="7" t="s">
        <v>332</v>
      </c>
      <c r="AA80" s="7" t="s">
        <v>41</v>
      </c>
      <c r="AB80" s="7" t="s">
        <v>42</v>
      </c>
      <c r="AC80" s="7" t="s">
        <v>43</v>
      </c>
      <c r="AD80" s="7" t="s">
        <v>373</v>
      </c>
    </row>
    <row r="81" spans="1:31" ht="15" customHeight="1">
      <c r="A81" s="7">
        <v>80</v>
      </c>
      <c r="B81" s="7">
        <f t="shared" si="6"/>
        <v>0</v>
      </c>
      <c r="C81" s="7">
        <v>80</v>
      </c>
      <c r="D81" s="38">
        <v>2</v>
      </c>
      <c r="E81" s="47" t="s">
        <v>31</v>
      </c>
      <c r="F81" s="77" t="s">
        <v>326</v>
      </c>
      <c r="G81" s="47">
        <f t="shared" si="7"/>
        <v>0</v>
      </c>
      <c r="H81" s="47">
        <f t="shared" si="4"/>
        <v>11</v>
      </c>
      <c r="I81" s="47" t="str">
        <f t="shared" si="5"/>
        <v>L_MODV2_SOIL_BPH_11</v>
      </c>
      <c r="J81" s="7" t="s">
        <v>374</v>
      </c>
      <c r="K81" s="8" t="s">
        <v>375</v>
      </c>
      <c r="L81" s="7" t="s">
        <v>33</v>
      </c>
      <c r="M81" s="8" t="s">
        <v>329</v>
      </c>
      <c r="N81" s="8" t="s">
        <v>376</v>
      </c>
      <c r="O81" s="8" t="s">
        <v>377</v>
      </c>
      <c r="P81" s="8" t="s">
        <v>119</v>
      </c>
      <c r="Q81" s="7" t="s">
        <v>66</v>
      </c>
      <c r="R81" s="7" t="s">
        <v>159</v>
      </c>
      <c r="S81" s="7" t="s">
        <v>39</v>
      </c>
      <c r="T81" s="7" t="s">
        <v>332</v>
      </c>
      <c r="AA81" s="7" t="s">
        <v>41</v>
      </c>
      <c r="AB81" s="7" t="s">
        <v>42</v>
      </c>
      <c r="AC81" s="7" t="s">
        <v>200</v>
      </c>
      <c r="AD81" s="7" t="s">
        <v>378</v>
      </c>
    </row>
    <row r="82" spans="1:31" ht="15" customHeight="1">
      <c r="A82" s="7">
        <v>81</v>
      </c>
      <c r="B82" s="7">
        <f t="shared" si="6"/>
        <v>0</v>
      </c>
      <c r="C82" s="7">
        <v>81</v>
      </c>
      <c r="D82" s="38">
        <v>10</v>
      </c>
      <c r="E82" s="47" t="s">
        <v>59</v>
      </c>
      <c r="F82" s="77" t="s">
        <v>379</v>
      </c>
      <c r="G82" s="47">
        <f t="shared" si="7"/>
        <v>1</v>
      </c>
      <c r="H82" s="47">
        <f t="shared" si="4"/>
        <v>1</v>
      </c>
      <c r="I82" s="47" t="str">
        <f t="shared" si="5"/>
        <v>L_MODV2_SOIL_BD_1</v>
      </c>
      <c r="J82" s="7" t="s">
        <v>380</v>
      </c>
      <c r="L82" s="7" t="s">
        <v>33</v>
      </c>
      <c r="M82" s="8" t="s">
        <v>381</v>
      </c>
      <c r="N82" s="8" t="s">
        <v>382</v>
      </c>
      <c r="O82" s="8" t="s">
        <v>383</v>
      </c>
      <c r="P82" s="39" t="s">
        <v>65</v>
      </c>
      <c r="Q82" s="46" t="s">
        <v>92</v>
      </c>
      <c r="S82" s="7" t="s">
        <v>67</v>
      </c>
      <c r="T82" s="7" t="s">
        <v>384</v>
      </c>
      <c r="AA82" s="7" t="s">
        <v>41</v>
      </c>
      <c r="AB82" s="7" t="s">
        <v>42</v>
      </c>
      <c r="AC82" s="7" t="s">
        <v>69</v>
      </c>
      <c r="AD82" s="7" t="s">
        <v>385</v>
      </c>
    </row>
    <row r="83" spans="1:31" ht="15" customHeight="1">
      <c r="A83" s="7">
        <v>82</v>
      </c>
      <c r="B83" s="7">
        <f t="shared" si="6"/>
        <v>0</v>
      </c>
      <c r="C83" s="7">
        <v>82</v>
      </c>
      <c r="D83" s="38">
        <v>15</v>
      </c>
      <c r="E83" s="47" t="s">
        <v>176</v>
      </c>
      <c r="F83" s="77" t="s">
        <v>386</v>
      </c>
      <c r="G83" s="47">
        <f t="shared" si="7"/>
        <v>1</v>
      </c>
      <c r="H83" s="47">
        <f t="shared" si="4"/>
        <v>1</v>
      </c>
      <c r="I83" s="47" t="str">
        <f t="shared" si="5"/>
        <v>L_MODV2_SOIL_CNRATIO_1</v>
      </c>
      <c r="K83" t="s">
        <v>387</v>
      </c>
      <c r="L83" t="s">
        <v>33</v>
      </c>
      <c r="M83" t="s">
        <v>388</v>
      </c>
      <c r="N83" t="s">
        <v>55</v>
      </c>
      <c r="O83" t="s">
        <v>55</v>
      </c>
      <c r="P83" t="s">
        <v>55</v>
      </c>
      <c r="Q83" t="s">
        <v>55</v>
      </c>
      <c r="R83" t="s">
        <v>55</v>
      </c>
      <c r="S83" t="s">
        <v>55</v>
      </c>
      <c r="T83" s="7" t="s">
        <v>56</v>
      </c>
      <c r="AA83" t="s">
        <v>41</v>
      </c>
      <c r="AB83" s="7" t="s">
        <v>42</v>
      </c>
      <c r="AC83" s="7" t="s">
        <v>43</v>
      </c>
      <c r="AD83"/>
      <c r="AE83" s="8"/>
    </row>
    <row r="84" spans="1:31" ht="15" customHeight="1">
      <c r="A84" s="7">
        <v>83</v>
      </c>
      <c r="B84" s="7">
        <f t="shared" si="6"/>
        <v>0</v>
      </c>
      <c r="C84" s="7">
        <v>83</v>
      </c>
      <c r="D84" s="38">
        <v>15</v>
      </c>
      <c r="E84" s="47" t="s">
        <v>176</v>
      </c>
      <c r="F84" s="77" t="s">
        <v>386</v>
      </c>
      <c r="G84" s="47">
        <f t="shared" si="7"/>
        <v>0</v>
      </c>
      <c r="H84" s="47">
        <f t="shared" si="4"/>
        <v>2</v>
      </c>
      <c r="I84" s="47" t="str">
        <f t="shared" si="5"/>
        <v>L_MODV2_SOIL_CNRATIO_2</v>
      </c>
      <c r="K84" t="s">
        <v>389</v>
      </c>
      <c r="L84" t="s">
        <v>33</v>
      </c>
      <c r="M84" t="s">
        <v>388</v>
      </c>
      <c r="N84" t="s">
        <v>55</v>
      </c>
      <c r="O84" t="s">
        <v>55</v>
      </c>
      <c r="P84" t="s">
        <v>55</v>
      </c>
      <c r="Q84" t="s">
        <v>55</v>
      </c>
      <c r="R84" t="s">
        <v>55</v>
      </c>
      <c r="S84" t="s">
        <v>55</v>
      </c>
      <c r="T84" s="7" t="s">
        <v>56</v>
      </c>
      <c r="AA84" t="s">
        <v>41</v>
      </c>
      <c r="AB84" s="7" t="s">
        <v>42</v>
      </c>
      <c r="AC84" s="7" t="s">
        <v>43</v>
      </c>
      <c r="AD84"/>
      <c r="AE84" s="8"/>
    </row>
    <row r="85" spans="1:31" ht="15" customHeight="1">
      <c r="A85" s="7">
        <v>84</v>
      </c>
      <c r="B85" s="7">
        <f t="shared" si="6"/>
        <v>0</v>
      </c>
      <c r="C85" s="7">
        <v>84</v>
      </c>
      <c r="D85" s="38">
        <v>15</v>
      </c>
      <c r="E85" s="47" t="s">
        <v>176</v>
      </c>
      <c r="F85" s="77" t="s">
        <v>386</v>
      </c>
      <c r="G85" s="47">
        <f t="shared" si="7"/>
        <v>0</v>
      </c>
      <c r="H85" s="47">
        <f t="shared" si="4"/>
        <v>3</v>
      </c>
      <c r="I85" s="47" t="str">
        <f t="shared" si="5"/>
        <v>L_MODV2_SOIL_CNRATIO_3</v>
      </c>
      <c r="K85" t="s">
        <v>390</v>
      </c>
      <c r="L85" t="s">
        <v>33</v>
      </c>
      <c r="M85" t="s">
        <v>388</v>
      </c>
      <c r="N85" t="s">
        <v>55</v>
      </c>
      <c r="O85" t="s">
        <v>55</v>
      </c>
      <c r="P85" t="s">
        <v>55</v>
      </c>
      <c r="Q85" t="s">
        <v>55</v>
      </c>
      <c r="R85" t="s">
        <v>55</v>
      </c>
      <c r="S85" t="s">
        <v>55</v>
      </c>
      <c r="T85" s="7" t="s">
        <v>56</v>
      </c>
      <c r="AA85" t="s">
        <v>41</v>
      </c>
      <c r="AB85" s="7" t="s">
        <v>42</v>
      </c>
      <c r="AC85" s="7" t="s">
        <v>43</v>
      </c>
      <c r="AD85"/>
      <c r="AE85" s="8"/>
    </row>
    <row r="86" spans="1:31" ht="15" customHeight="1">
      <c r="A86" s="7">
        <v>85</v>
      </c>
      <c r="B86" s="7">
        <f t="shared" si="6"/>
        <v>0</v>
      </c>
      <c r="C86" s="7">
        <v>85</v>
      </c>
      <c r="D86" s="38">
        <v>3</v>
      </c>
      <c r="E86" s="47" t="s">
        <v>391</v>
      </c>
      <c r="F86" s="77" t="s">
        <v>386</v>
      </c>
      <c r="G86" s="47">
        <f t="shared" si="7"/>
        <v>0</v>
      </c>
      <c r="H86" s="47">
        <f t="shared" si="4"/>
        <v>4</v>
      </c>
      <c r="I86" s="47" t="str">
        <f t="shared" si="5"/>
        <v>L_MODV2_SOIL_CNRATIO_4</v>
      </c>
      <c r="K86" s="7"/>
      <c r="L86" s="7" t="s">
        <v>33</v>
      </c>
      <c r="M86" s="7" t="s">
        <v>388</v>
      </c>
      <c r="N86" s="7" t="s">
        <v>55</v>
      </c>
      <c r="O86" s="7" t="s">
        <v>55</v>
      </c>
      <c r="P86" t="s">
        <v>55</v>
      </c>
      <c r="Q86" s="7" t="s">
        <v>55</v>
      </c>
      <c r="R86" s="7" t="s">
        <v>55</v>
      </c>
      <c r="S86" s="7" t="s">
        <v>55</v>
      </c>
      <c r="T86" s="7" t="s">
        <v>56</v>
      </c>
      <c r="AA86" s="7" t="s">
        <v>80</v>
      </c>
      <c r="AB86" s="7" t="s">
        <v>42</v>
      </c>
    </row>
    <row r="87" spans="1:31" ht="15" customHeight="1">
      <c r="A87" s="7">
        <v>86</v>
      </c>
      <c r="B87" s="7">
        <f t="shared" si="6"/>
        <v>0</v>
      </c>
      <c r="C87" s="7">
        <v>86</v>
      </c>
      <c r="D87" s="38">
        <v>14</v>
      </c>
      <c r="E87" s="47" t="s">
        <v>207</v>
      </c>
      <c r="F87" s="47" t="s">
        <v>392</v>
      </c>
      <c r="G87" s="47">
        <f t="shared" si="7"/>
        <v>1</v>
      </c>
      <c r="H87" s="47">
        <f t="shared" si="4"/>
        <v>1</v>
      </c>
      <c r="I87" s="47" t="str">
        <f t="shared" si="5"/>
        <v>L_MODV2_SOIL_CD_1</v>
      </c>
      <c r="J87" s="10" t="s">
        <v>393</v>
      </c>
      <c r="K87" t="s">
        <v>394</v>
      </c>
      <c r="L87" t="s">
        <v>33</v>
      </c>
      <c r="M87" t="s">
        <v>395</v>
      </c>
      <c r="N87" s="8" t="s">
        <v>212</v>
      </c>
      <c r="O87" t="s">
        <v>213</v>
      </c>
      <c r="P87" s="37">
        <v>4.8611111111111112E-2</v>
      </c>
      <c r="Q87" s="49" t="s">
        <v>92</v>
      </c>
      <c r="R87" s="7" t="s">
        <v>175</v>
      </c>
      <c r="S87" s="7" t="s">
        <v>214</v>
      </c>
      <c r="T87" t="s">
        <v>215</v>
      </c>
      <c r="U87" t="s">
        <v>216</v>
      </c>
      <c r="V87"/>
      <c r="W87"/>
      <c r="X87"/>
      <c r="Y87"/>
      <c r="Z87"/>
      <c r="AA87" t="s">
        <v>96</v>
      </c>
      <c r="AB87" s="7" t="s">
        <v>42</v>
      </c>
      <c r="AC87" t="s">
        <v>217</v>
      </c>
      <c r="AD87" t="s">
        <v>218</v>
      </c>
    </row>
    <row r="88" spans="1:31" ht="15" customHeight="1">
      <c r="A88" s="7">
        <v>87</v>
      </c>
      <c r="B88" s="7">
        <f t="shared" si="6"/>
        <v>0</v>
      </c>
      <c r="C88" s="7">
        <v>87</v>
      </c>
      <c r="D88" s="38">
        <v>14</v>
      </c>
      <c r="E88" s="47" t="s">
        <v>207</v>
      </c>
      <c r="F88" s="47" t="s">
        <v>392</v>
      </c>
      <c r="G88" s="47">
        <f t="shared" si="7"/>
        <v>0</v>
      </c>
      <c r="H88" s="47">
        <f t="shared" si="4"/>
        <v>2</v>
      </c>
      <c r="I88" s="47" t="str">
        <f t="shared" si="5"/>
        <v>L_MODV2_SOIL_CD_2</v>
      </c>
      <c r="J88" s="10" t="s">
        <v>396</v>
      </c>
      <c r="K88" t="s">
        <v>397</v>
      </c>
      <c r="L88" t="s">
        <v>33</v>
      </c>
      <c r="M88" t="s">
        <v>395</v>
      </c>
      <c r="N88" s="2" t="s">
        <v>221</v>
      </c>
      <c r="O88" s="8" t="s">
        <v>222</v>
      </c>
      <c r="P88" s="2" t="s">
        <v>223</v>
      </c>
      <c r="Q88" s="49" t="s">
        <v>92</v>
      </c>
      <c r="R88" s="35" t="s">
        <v>224</v>
      </c>
      <c r="S88" t="s">
        <v>93</v>
      </c>
      <c r="T88" t="s">
        <v>102</v>
      </c>
      <c r="U88" s="7" t="s">
        <v>103</v>
      </c>
      <c r="AA88" t="s">
        <v>41</v>
      </c>
      <c r="AB88" s="7" t="s">
        <v>42</v>
      </c>
      <c r="AC88" t="s">
        <v>225</v>
      </c>
      <c r="AD88" s="7" t="s">
        <v>226</v>
      </c>
    </row>
    <row r="89" spans="1:31" ht="15" customHeight="1">
      <c r="A89" s="7">
        <v>88</v>
      </c>
      <c r="B89" s="7">
        <f t="shared" si="6"/>
        <v>0</v>
      </c>
      <c r="C89" s="7">
        <v>88</v>
      </c>
      <c r="D89" s="38">
        <v>14</v>
      </c>
      <c r="E89" s="47" t="s">
        <v>207</v>
      </c>
      <c r="F89" s="47" t="s">
        <v>392</v>
      </c>
      <c r="G89" s="47">
        <f t="shared" si="7"/>
        <v>0</v>
      </c>
      <c r="H89" s="47">
        <f t="shared" si="4"/>
        <v>3</v>
      </c>
      <c r="I89" s="47" t="str">
        <f t="shared" si="5"/>
        <v>L_MODV2_SOIL_CD_3</v>
      </c>
      <c r="J89"/>
      <c r="K89"/>
      <c r="L89" t="s">
        <v>33</v>
      </c>
      <c r="M89" t="s">
        <v>395</v>
      </c>
      <c r="N89" s="7" t="s">
        <v>142</v>
      </c>
      <c r="O89" t="s">
        <v>143</v>
      </c>
      <c r="P89" s="2" t="s">
        <v>144</v>
      </c>
      <c r="Q89" t="s">
        <v>145</v>
      </c>
      <c r="R89" t="s">
        <v>146</v>
      </c>
      <c r="S89" t="s">
        <v>93</v>
      </c>
      <c r="T89" t="s">
        <v>147</v>
      </c>
      <c r="U89" t="s">
        <v>80</v>
      </c>
      <c r="V89"/>
      <c r="W89"/>
      <c r="X89"/>
      <c r="Y89"/>
      <c r="Z89"/>
      <c r="AA89" t="s">
        <v>148</v>
      </c>
      <c r="AB89" s="7" t="s">
        <v>42</v>
      </c>
      <c r="AC89" s="7" t="s">
        <v>149</v>
      </c>
      <c r="AD89" t="s">
        <v>150</v>
      </c>
      <c r="AE89"/>
    </row>
    <row r="90" spans="1:31" ht="15" customHeight="1">
      <c r="A90" s="7">
        <v>89</v>
      </c>
      <c r="B90" s="7">
        <f t="shared" si="6"/>
        <v>0</v>
      </c>
      <c r="C90" s="7">
        <v>89</v>
      </c>
      <c r="D90" s="38">
        <v>14</v>
      </c>
      <c r="E90" s="47" t="s">
        <v>207</v>
      </c>
      <c r="F90" s="47" t="s">
        <v>392</v>
      </c>
      <c r="G90" s="47">
        <f t="shared" si="7"/>
        <v>0</v>
      </c>
      <c r="H90" s="47">
        <f t="shared" si="4"/>
        <v>4</v>
      </c>
      <c r="I90" s="47" t="str">
        <f t="shared" si="5"/>
        <v>L_MODV2_SOIL_CD_4</v>
      </c>
      <c r="J90"/>
      <c r="K90"/>
      <c r="L90" t="s">
        <v>33</v>
      </c>
      <c r="M90" t="s">
        <v>395</v>
      </c>
      <c r="N90" s="7" t="s">
        <v>142</v>
      </c>
      <c r="O90" t="s">
        <v>143</v>
      </c>
      <c r="P90" s="2" t="s">
        <v>144</v>
      </c>
      <c r="Q90" t="s">
        <v>145</v>
      </c>
      <c r="R90" t="s">
        <v>152</v>
      </c>
      <c r="S90" t="s">
        <v>93</v>
      </c>
      <c r="T90" t="s">
        <v>147</v>
      </c>
      <c r="U90" t="s">
        <v>80</v>
      </c>
      <c r="V90"/>
      <c r="W90"/>
      <c r="X90"/>
      <c r="Y90"/>
      <c r="Z90"/>
      <c r="AA90" t="s">
        <v>148</v>
      </c>
      <c r="AB90" s="7" t="s">
        <v>42</v>
      </c>
      <c r="AC90" s="7" t="s">
        <v>149</v>
      </c>
      <c r="AD90" t="s">
        <v>150</v>
      </c>
      <c r="AE90"/>
    </row>
    <row r="91" spans="1:31" ht="15" customHeight="1">
      <c r="A91" s="7">
        <v>90</v>
      </c>
      <c r="B91" s="7">
        <f t="shared" si="6"/>
        <v>0</v>
      </c>
      <c r="C91" s="7">
        <v>90</v>
      </c>
      <c r="D91" s="38">
        <v>14</v>
      </c>
      <c r="E91" s="47" t="s">
        <v>207</v>
      </c>
      <c r="F91" s="47" t="s">
        <v>392</v>
      </c>
      <c r="G91" s="47">
        <f t="shared" si="7"/>
        <v>0</v>
      </c>
      <c r="H91" s="47">
        <f t="shared" si="4"/>
        <v>5</v>
      </c>
      <c r="I91" s="47" t="str">
        <f t="shared" si="5"/>
        <v>L_MODV2_SOIL_CD_5</v>
      </c>
      <c r="J91"/>
      <c r="K91"/>
      <c r="L91" t="s">
        <v>33</v>
      </c>
      <c r="M91" t="s">
        <v>395</v>
      </c>
      <c r="N91" s="7" t="s">
        <v>142</v>
      </c>
      <c r="O91" t="s">
        <v>143</v>
      </c>
      <c r="P91" s="2" t="s">
        <v>144</v>
      </c>
      <c r="Q91" t="s">
        <v>145</v>
      </c>
      <c r="R91" t="s">
        <v>152</v>
      </c>
      <c r="S91" t="s">
        <v>93</v>
      </c>
      <c r="T91" t="s">
        <v>147</v>
      </c>
      <c r="U91" t="s">
        <v>80</v>
      </c>
      <c r="V91"/>
      <c r="W91"/>
      <c r="X91"/>
      <c r="Y91"/>
      <c r="Z91"/>
      <c r="AA91" t="s">
        <v>148</v>
      </c>
      <c r="AB91" s="7" t="s">
        <v>42</v>
      </c>
      <c r="AC91" s="7" t="s">
        <v>149</v>
      </c>
      <c r="AD91" t="s">
        <v>150</v>
      </c>
      <c r="AE91"/>
    </row>
    <row r="92" spans="1:31" ht="15" customHeight="1">
      <c r="A92" s="7">
        <v>91</v>
      </c>
      <c r="B92" s="7">
        <f t="shared" si="6"/>
        <v>0</v>
      </c>
      <c r="C92" s="7">
        <v>91</v>
      </c>
      <c r="D92" s="38">
        <v>7</v>
      </c>
      <c r="E92" s="47" t="s">
        <v>84</v>
      </c>
      <c r="F92" s="47" t="s">
        <v>398</v>
      </c>
      <c r="G92" s="47">
        <f t="shared" si="7"/>
        <v>1</v>
      </c>
      <c r="H92" s="47">
        <f t="shared" si="4"/>
        <v>1</v>
      </c>
      <c r="I92" s="47" t="str">
        <f t="shared" si="5"/>
        <v>L_MODV2_SOIL_CA_1</v>
      </c>
      <c r="J92" s="7" t="s">
        <v>399</v>
      </c>
      <c r="K92" s="7"/>
      <c r="L92" s="7" t="s">
        <v>33</v>
      </c>
      <c r="M92" s="7" t="s">
        <v>400</v>
      </c>
      <c r="N92" s="7" t="s">
        <v>401</v>
      </c>
      <c r="O92" s="7" t="s">
        <v>402</v>
      </c>
      <c r="P92" s="52" t="s">
        <v>110</v>
      </c>
      <c r="Q92" s="7" t="s">
        <v>92</v>
      </c>
      <c r="R92" s="7" t="s">
        <v>159</v>
      </c>
      <c r="S92" s="7" t="s">
        <v>93</v>
      </c>
      <c r="T92" s="7" t="s">
        <v>102</v>
      </c>
      <c r="U92" s="7" t="s">
        <v>103</v>
      </c>
      <c r="AA92" s="7" t="s">
        <v>41</v>
      </c>
      <c r="AB92" s="7" t="s">
        <v>42</v>
      </c>
      <c r="AC92" s="7" t="s">
        <v>121</v>
      </c>
      <c r="AD92" s="7" t="s">
        <v>403</v>
      </c>
    </row>
    <row r="93" spans="1:31" ht="15" customHeight="1">
      <c r="A93" s="7">
        <v>92</v>
      </c>
      <c r="B93" s="7">
        <f t="shared" si="6"/>
        <v>0</v>
      </c>
      <c r="C93" s="7">
        <v>92</v>
      </c>
      <c r="D93" s="38">
        <v>6</v>
      </c>
      <c r="E93" s="47" t="s">
        <v>84</v>
      </c>
      <c r="F93" s="47" t="s">
        <v>398</v>
      </c>
      <c r="G93" s="47">
        <f t="shared" si="7"/>
        <v>0</v>
      </c>
      <c r="H93" s="47">
        <f t="shared" si="4"/>
        <v>2</v>
      </c>
      <c r="I93" s="47" t="str">
        <f t="shared" si="5"/>
        <v>L_MODV2_SOIL_CA_2</v>
      </c>
      <c r="J93" s="7" t="s">
        <v>404</v>
      </c>
      <c r="K93" s="8" t="s">
        <v>405</v>
      </c>
      <c r="L93" s="7" t="s">
        <v>33</v>
      </c>
      <c r="M93" s="8" t="s">
        <v>400</v>
      </c>
      <c r="N93" s="8" t="s">
        <v>401</v>
      </c>
      <c r="O93" s="7" t="s">
        <v>406</v>
      </c>
      <c r="P93" s="39" t="s">
        <v>110</v>
      </c>
      <c r="Q93" s="7" t="s">
        <v>92</v>
      </c>
      <c r="R93" s="7" t="s">
        <v>132</v>
      </c>
      <c r="S93" s="7" t="s">
        <v>133</v>
      </c>
      <c r="T93" s="7" t="s">
        <v>102</v>
      </c>
      <c r="U93" s="7" t="s">
        <v>103</v>
      </c>
      <c r="AA93" s="7" t="s">
        <v>41</v>
      </c>
      <c r="AB93" s="7" t="s">
        <v>42</v>
      </c>
      <c r="AC93" s="7" t="s">
        <v>200</v>
      </c>
      <c r="AD93" s="7" t="s">
        <v>407</v>
      </c>
    </row>
    <row r="94" spans="1:31" ht="15" customHeight="1">
      <c r="A94" s="7">
        <v>93</v>
      </c>
      <c r="B94" s="7">
        <f t="shared" si="6"/>
        <v>0</v>
      </c>
      <c r="C94" s="7">
        <v>93</v>
      </c>
      <c r="D94" s="38">
        <v>6</v>
      </c>
      <c r="E94" s="47" t="s">
        <v>84</v>
      </c>
      <c r="F94" s="47" t="s">
        <v>398</v>
      </c>
      <c r="G94" s="47">
        <f t="shared" si="7"/>
        <v>0</v>
      </c>
      <c r="H94" s="47">
        <f t="shared" si="4"/>
        <v>3</v>
      </c>
      <c r="I94" s="47" t="str">
        <f t="shared" si="5"/>
        <v>L_MODV2_SOIL_CA_3</v>
      </c>
      <c r="J94" s="7" t="s">
        <v>408</v>
      </c>
      <c r="K94" s="8" t="s">
        <v>409</v>
      </c>
      <c r="L94" s="7" t="s">
        <v>33</v>
      </c>
      <c r="M94" s="8" t="s">
        <v>400</v>
      </c>
      <c r="N94" s="8" t="s">
        <v>401</v>
      </c>
      <c r="O94" s="7" t="s">
        <v>406</v>
      </c>
      <c r="P94" s="39" t="s">
        <v>110</v>
      </c>
      <c r="Q94" s="7" t="s">
        <v>92</v>
      </c>
      <c r="R94" s="7" t="s">
        <v>132</v>
      </c>
      <c r="S94" s="7" t="s">
        <v>133</v>
      </c>
      <c r="T94" s="7" t="s">
        <v>102</v>
      </c>
      <c r="U94" s="7" t="s">
        <v>103</v>
      </c>
      <c r="AA94" s="7" t="s">
        <v>41</v>
      </c>
      <c r="AB94" s="7" t="s">
        <v>42</v>
      </c>
      <c r="AC94" s="7" t="s">
        <v>200</v>
      </c>
      <c r="AD94" s="7" t="s">
        <v>407</v>
      </c>
    </row>
    <row r="95" spans="1:31" ht="15" customHeight="1">
      <c r="A95" s="7">
        <v>94</v>
      </c>
      <c r="B95" s="7">
        <f t="shared" si="6"/>
        <v>0</v>
      </c>
      <c r="C95" s="7">
        <v>94</v>
      </c>
      <c r="D95" s="38">
        <v>6</v>
      </c>
      <c r="E95" s="47" t="s">
        <v>84</v>
      </c>
      <c r="F95" s="47" t="s">
        <v>398</v>
      </c>
      <c r="G95" s="47">
        <f t="shared" si="7"/>
        <v>0</v>
      </c>
      <c r="H95" s="47">
        <f t="shared" si="4"/>
        <v>4</v>
      </c>
      <c r="I95" s="47" t="str">
        <f t="shared" si="5"/>
        <v>L_MODV2_SOIL_CA_4</v>
      </c>
      <c r="J95" s="7" t="s">
        <v>410</v>
      </c>
      <c r="K95" s="7" t="s">
        <v>411</v>
      </c>
      <c r="L95" s="7" t="s">
        <v>33</v>
      </c>
      <c r="M95" s="7" t="s">
        <v>400</v>
      </c>
      <c r="N95" s="7" t="s">
        <v>412</v>
      </c>
      <c r="O95" s="7" t="s">
        <v>413</v>
      </c>
      <c r="Q95" s="7" t="s">
        <v>92</v>
      </c>
      <c r="S95" s="7" t="s">
        <v>93</v>
      </c>
      <c r="T95" s="7" t="s">
        <v>94</v>
      </c>
      <c r="U95" s="7" t="s">
        <v>95</v>
      </c>
      <c r="AA95" s="7" t="s">
        <v>80</v>
      </c>
      <c r="AB95" s="7" t="s">
        <v>42</v>
      </c>
    </row>
    <row r="96" spans="1:31" ht="15" customHeight="1">
      <c r="A96" s="7">
        <v>95</v>
      </c>
      <c r="B96" s="7">
        <f t="shared" si="6"/>
        <v>0</v>
      </c>
      <c r="C96" s="7">
        <v>95</v>
      </c>
      <c r="D96" s="38">
        <v>6</v>
      </c>
      <c r="E96" s="47" t="s">
        <v>84</v>
      </c>
      <c r="F96" s="47" t="s">
        <v>398</v>
      </c>
      <c r="G96" s="47">
        <f t="shared" si="7"/>
        <v>0</v>
      </c>
      <c r="H96" s="47">
        <f t="shared" si="4"/>
        <v>5</v>
      </c>
      <c r="I96" s="47" t="str">
        <f t="shared" si="5"/>
        <v>L_MODV2_SOIL_CA_5</v>
      </c>
      <c r="J96" s="7" t="s">
        <v>414</v>
      </c>
      <c r="K96" s="7" t="s">
        <v>415</v>
      </c>
      <c r="L96" s="7" t="s">
        <v>33</v>
      </c>
      <c r="M96" s="7" t="s">
        <v>400</v>
      </c>
      <c r="N96" s="7" t="s">
        <v>412</v>
      </c>
      <c r="O96" s="7" t="s">
        <v>416</v>
      </c>
      <c r="Q96" s="7" t="s">
        <v>92</v>
      </c>
      <c r="S96" s="7" t="s">
        <v>93</v>
      </c>
      <c r="T96" s="7" t="s">
        <v>94</v>
      </c>
      <c r="U96" s="7" t="s">
        <v>95</v>
      </c>
      <c r="AA96" s="7" t="s">
        <v>80</v>
      </c>
      <c r="AB96" s="7" t="s">
        <v>42</v>
      </c>
    </row>
    <row r="97" spans="1:32" ht="15" customHeight="1">
      <c r="A97" s="7">
        <v>96</v>
      </c>
      <c r="B97" s="7">
        <f t="shared" si="6"/>
        <v>0</v>
      </c>
      <c r="C97" s="7">
        <v>96</v>
      </c>
      <c r="D97" s="38">
        <v>6</v>
      </c>
      <c r="E97" s="47" t="s">
        <v>84</v>
      </c>
      <c r="F97" s="47" t="s">
        <v>398</v>
      </c>
      <c r="G97" s="47">
        <f t="shared" si="7"/>
        <v>0</v>
      </c>
      <c r="H97" s="47">
        <f t="shared" si="4"/>
        <v>6</v>
      </c>
      <c r="I97" s="47" t="str">
        <f t="shared" si="5"/>
        <v>L_MODV2_SOIL_CA_6</v>
      </c>
      <c r="J97" s="7" t="s">
        <v>417</v>
      </c>
      <c r="K97" s="7" t="s">
        <v>418</v>
      </c>
      <c r="L97" s="7" t="s">
        <v>33</v>
      </c>
      <c r="M97" s="7" t="s">
        <v>400</v>
      </c>
      <c r="N97" s="7" t="s">
        <v>89</v>
      </c>
      <c r="O97" s="7" t="s">
        <v>90</v>
      </c>
      <c r="Q97" s="7" t="s">
        <v>92</v>
      </c>
      <c r="S97" s="7" t="s">
        <v>93</v>
      </c>
      <c r="T97" s="7" t="s">
        <v>94</v>
      </c>
      <c r="U97" s="7" t="s">
        <v>95</v>
      </c>
      <c r="AA97" s="7" t="s">
        <v>80</v>
      </c>
      <c r="AB97" s="7" t="s">
        <v>42</v>
      </c>
    </row>
    <row r="98" spans="1:32" ht="15" customHeight="1">
      <c r="A98" s="7">
        <v>97</v>
      </c>
      <c r="B98" s="7">
        <f t="shared" si="6"/>
        <v>0</v>
      </c>
      <c r="C98" s="7">
        <v>97</v>
      </c>
      <c r="D98" s="38">
        <v>6</v>
      </c>
      <c r="E98" s="47" t="s">
        <v>84</v>
      </c>
      <c r="F98" s="47" t="s">
        <v>398</v>
      </c>
      <c r="G98" s="47">
        <f t="shared" si="7"/>
        <v>0</v>
      </c>
      <c r="H98" s="47">
        <f t="shared" si="4"/>
        <v>7</v>
      </c>
      <c r="I98" s="47" t="str">
        <f t="shared" si="5"/>
        <v>L_MODV2_SOIL_CA_7</v>
      </c>
      <c r="J98" s="7" t="s">
        <v>419</v>
      </c>
      <c r="K98" s="7" t="s">
        <v>420</v>
      </c>
      <c r="L98" s="7" t="s">
        <v>33</v>
      </c>
      <c r="M98" s="7" t="s">
        <v>400</v>
      </c>
      <c r="N98" s="7" t="s">
        <v>55</v>
      </c>
      <c r="O98" s="7" t="s">
        <v>421</v>
      </c>
      <c r="P98" s="8" t="s">
        <v>55</v>
      </c>
      <c r="Q98" s="8" t="s">
        <v>55</v>
      </c>
      <c r="R98" s="8" t="s">
        <v>55</v>
      </c>
      <c r="S98" s="8" t="s">
        <v>55</v>
      </c>
      <c r="T98" s="7" t="s">
        <v>102</v>
      </c>
      <c r="U98" s="7" t="s">
        <v>103</v>
      </c>
      <c r="AA98" s="7" t="s">
        <v>80</v>
      </c>
      <c r="AB98" s="7" t="s">
        <v>42</v>
      </c>
    </row>
    <row r="99" spans="1:32" ht="15" customHeight="1">
      <c r="A99" s="7">
        <v>98</v>
      </c>
      <c r="B99" s="7">
        <f t="shared" si="6"/>
        <v>0</v>
      </c>
      <c r="C99" s="7">
        <v>98</v>
      </c>
      <c r="D99" s="38">
        <v>6</v>
      </c>
      <c r="E99" s="47" t="s">
        <v>84</v>
      </c>
      <c r="F99" s="47" t="s">
        <v>398</v>
      </c>
      <c r="G99" s="47">
        <f t="shared" si="7"/>
        <v>0</v>
      </c>
      <c r="H99" s="47">
        <f t="shared" si="4"/>
        <v>8</v>
      </c>
      <c r="I99" s="47" t="str">
        <f t="shared" si="5"/>
        <v>L_MODV2_SOIL_CA_8</v>
      </c>
      <c r="J99" s="7" t="s">
        <v>422</v>
      </c>
      <c r="K99" s="7" t="s">
        <v>423</v>
      </c>
      <c r="L99" s="7" t="s">
        <v>33</v>
      </c>
      <c r="M99" s="7" t="s">
        <v>400</v>
      </c>
      <c r="N99" s="8" t="s">
        <v>188</v>
      </c>
      <c r="O99" s="7" t="s">
        <v>307</v>
      </c>
      <c r="Q99" s="7" t="s">
        <v>92</v>
      </c>
      <c r="S99" s="7" t="s">
        <v>93</v>
      </c>
      <c r="T99" s="7" t="s">
        <v>280</v>
      </c>
      <c r="AA99" s="7" t="s">
        <v>80</v>
      </c>
      <c r="AB99" s="7" t="s">
        <v>42</v>
      </c>
    </row>
    <row r="100" spans="1:32" ht="15" customHeight="1">
      <c r="A100" s="7">
        <v>99</v>
      </c>
      <c r="B100" s="7">
        <f t="shared" si="6"/>
        <v>0</v>
      </c>
      <c r="C100" s="7">
        <v>99</v>
      </c>
      <c r="D100" s="38">
        <v>6</v>
      </c>
      <c r="E100" s="47" t="s">
        <v>84</v>
      </c>
      <c r="F100" s="47" t="s">
        <v>398</v>
      </c>
      <c r="G100" s="47">
        <f t="shared" si="7"/>
        <v>0</v>
      </c>
      <c r="H100" s="47">
        <f t="shared" si="4"/>
        <v>9</v>
      </c>
      <c r="I100" s="47" t="str">
        <f t="shared" si="5"/>
        <v>L_MODV2_SOIL_CA_9</v>
      </c>
      <c r="J100" s="7" t="s">
        <v>424</v>
      </c>
      <c r="K100" s="7" t="s">
        <v>425</v>
      </c>
      <c r="L100" s="7" t="s">
        <v>33</v>
      </c>
      <c r="M100" s="7" t="s">
        <v>400</v>
      </c>
      <c r="N100" s="8" t="s">
        <v>188</v>
      </c>
      <c r="O100" s="7" t="s">
        <v>309</v>
      </c>
      <c r="P100" s="40">
        <v>5.5555555555555552E-2</v>
      </c>
      <c r="Q100" s="7" t="s">
        <v>92</v>
      </c>
      <c r="S100" s="7" t="s">
        <v>93</v>
      </c>
      <c r="T100" s="7" t="s">
        <v>102</v>
      </c>
      <c r="U100" s="7" t="s">
        <v>103</v>
      </c>
      <c r="AA100" s="7" t="s">
        <v>80</v>
      </c>
      <c r="AB100" s="7" t="s">
        <v>42</v>
      </c>
    </row>
    <row r="101" spans="1:32" ht="15" customHeight="1">
      <c r="A101" s="7">
        <v>100</v>
      </c>
      <c r="B101" s="7">
        <f t="shared" si="6"/>
        <v>0</v>
      </c>
      <c r="C101" s="7">
        <v>100</v>
      </c>
      <c r="D101" s="38">
        <v>6</v>
      </c>
      <c r="E101" s="47" t="s">
        <v>84</v>
      </c>
      <c r="F101" s="47" t="s">
        <v>398</v>
      </c>
      <c r="G101" s="47">
        <f t="shared" si="7"/>
        <v>0</v>
      </c>
      <c r="H101" s="47">
        <f t="shared" si="4"/>
        <v>10</v>
      </c>
      <c r="I101" s="47" t="str">
        <f t="shared" si="5"/>
        <v>L_MODV2_SOIL_CA_10</v>
      </c>
      <c r="J101" s="7" t="s">
        <v>426</v>
      </c>
      <c r="K101" s="7" t="s">
        <v>427</v>
      </c>
      <c r="L101" s="7" t="s">
        <v>33</v>
      </c>
      <c r="M101" s="7" t="s">
        <v>400</v>
      </c>
      <c r="N101" s="8" t="s">
        <v>188</v>
      </c>
      <c r="O101" s="7" t="s">
        <v>428</v>
      </c>
      <c r="Q101" s="7" t="s">
        <v>92</v>
      </c>
      <c r="S101" s="7" t="s">
        <v>93</v>
      </c>
      <c r="T101" s="7" t="s">
        <v>102</v>
      </c>
      <c r="U101" s="7" t="s">
        <v>103</v>
      </c>
      <c r="AA101" s="7" t="s">
        <v>80</v>
      </c>
      <c r="AB101" s="7" t="s">
        <v>42</v>
      </c>
    </row>
    <row r="102" spans="1:32" ht="15" customHeight="1">
      <c r="A102" s="7">
        <v>101</v>
      </c>
      <c r="B102" s="7">
        <f t="shared" si="6"/>
        <v>0</v>
      </c>
      <c r="C102" s="7">
        <v>101</v>
      </c>
      <c r="D102" s="38">
        <v>6</v>
      </c>
      <c r="E102" s="47" t="s">
        <v>84</v>
      </c>
      <c r="F102" s="47" t="s">
        <v>398</v>
      </c>
      <c r="G102" s="47">
        <f t="shared" si="7"/>
        <v>0</v>
      </c>
      <c r="H102" s="47">
        <f t="shared" si="4"/>
        <v>11</v>
      </c>
      <c r="I102" s="47" t="str">
        <f t="shared" si="5"/>
        <v>L_MODV2_SOIL_CA_11</v>
      </c>
      <c r="J102" s="7" t="s">
        <v>429</v>
      </c>
      <c r="K102" s="8" t="s">
        <v>430</v>
      </c>
      <c r="L102" s="7" t="s">
        <v>33</v>
      </c>
      <c r="M102" s="8" t="s">
        <v>400</v>
      </c>
      <c r="N102" s="2" t="s">
        <v>221</v>
      </c>
      <c r="O102" s="8" t="s">
        <v>222</v>
      </c>
      <c r="P102" s="2" t="s">
        <v>223</v>
      </c>
      <c r="Q102" s="7" t="s">
        <v>92</v>
      </c>
      <c r="R102" s="35" t="s">
        <v>224</v>
      </c>
      <c r="S102" s="7" t="s">
        <v>93</v>
      </c>
      <c r="T102" s="7" t="s">
        <v>102</v>
      </c>
      <c r="U102" s="7" t="s">
        <v>103</v>
      </c>
      <c r="AA102" s="7" t="s">
        <v>41</v>
      </c>
      <c r="AB102" s="7" t="s">
        <v>42</v>
      </c>
      <c r="AC102" t="s">
        <v>225</v>
      </c>
      <c r="AD102" s="7" t="s">
        <v>226</v>
      </c>
    </row>
    <row r="103" spans="1:32" ht="15" customHeight="1">
      <c r="A103" s="7">
        <v>102</v>
      </c>
      <c r="B103" s="7">
        <f t="shared" si="6"/>
        <v>0</v>
      </c>
      <c r="C103" s="7">
        <v>102</v>
      </c>
      <c r="D103" s="38">
        <v>6</v>
      </c>
      <c r="E103" s="47" t="s">
        <v>84</v>
      </c>
      <c r="F103" s="47" t="s">
        <v>398</v>
      </c>
      <c r="G103" s="47">
        <f t="shared" si="7"/>
        <v>0</v>
      </c>
      <c r="H103" s="47">
        <f t="shared" si="4"/>
        <v>12</v>
      </c>
      <c r="I103" s="47" t="str">
        <f t="shared" si="5"/>
        <v>L_MODV2_SOIL_CA_12</v>
      </c>
      <c r="J103" s="7" t="s">
        <v>431</v>
      </c>
      <c r="K103" s="7" t="s">
        <v>432</v>
      </c>
      <c r="L103" s="7" t="s">
        <v>33</v>
      </c>
      <c r="M103" s="7" t="s">
        <v>400</v>
      </c>
      <c r="N103" s="7" t="s">
        <v>125</v>
      </c>
      <c r="O103" t="s">
        <v>126</v>
      </c>
      <c r="P103" s="20">
        <v>4.8611111111111112E-2</v>
      </c>
      <c r="Q103" s="7" t="s">
        <v>92</v>
      </c>
      <c r="R103" t="s">
        <v>127</v>
      </c>
      <c r="S103" s="7" t="s">
        <v>93</v>
      </c>
      <c r="T103" s="7" t="s">
        <v>102</v>
      </c>
      <c r="U103" s="7" t="s">
        <v>103</v>
      </c>
      <c r="AA103" s="7" t="s">
        <v>96</v>
      </c>
      <c r="AB103" s="7" t="s">
        <v>42</v>
      </c>
      <c r="AD103" s="7" t="s">
        <v>128</v>
      </c>
    </row>
    <row r="104" spans="1:32" ht="15" customHeight="1">
      <c r="A104" s="7">
        <v>103</v>
      </c>
      <c r="B104" s="7">
        <f t="shared" si="6"/>
        <v>0</v>
      </c>
      <c r="C104" s="7">
        <v>103</v>
      </c>
      <c r="D104" s="38">
        <v>6</v>
      </c>
      <c r="E104" s="47" t="s">
        <v>84</v>
      </c>
      <c r="F104" s="47" t="s">
        <v>398</v>
      </c>
      <c r="G104" s="47">
        <f t="shared" si="7"/>
        <v>0</v>
      </c>
      <c r="H104" s="47">
        <f t="shared" si="4"/>
        <v>13</v>
      </c>
      <c r="I104" s="47" t="str">
        <f t="shared" si="5"/>
        <v>L_MODV2_SOIL_CA_13</v>
      </c>
      <c r="J104" s="7" t="s">
        <v>433</v>
      </c>
      <c r="K104" s="7" t="s">
        <v>434</v>
      </c>
      <c r="L104" s="7" t="s">
        <v>33</v>
      </c>
      <c r="M104" s="7" t="s">
        <v>400</v>
      </c>
      <c r="N104" s="7" t="s">
        <v>194</v>
      </c>
      <c r="O104" t="s">
        <v>195</v>
      </c>
      <c r="P104" s="2" t="s">
        <v>144</v>
      </c>
      <c r="Q104" s="7" t="s">
        <v>92</v>
      </c>
      <c r="S104" s="7" t="s">
        <v>93</v>
      </c>
      <c r="T104" s="7" t="s">
        <v>102</v>
      </c>
      <c r="U104" s="7" t="s">
        <v>103</v>
      </c>
      <c r="AA104" t="s">
        <v>148</v>
      </c>
      <c r="AB104" s="7" t="s">
        <v>42</v>
      </c>
      <c r="AC104" s="7" t="s">
        <v>316</v>
      </c>
      <c r="AD104" s="7" t="s">
        <v>317</v>
      </c>
    </row>
    <row r="105" spans="1:32" ht="15" customHeight="1">
      <c r="A105" s="7">
        <v>104</v>
      </c>
      <c r="B105" s="7">
        <f t="shared" si="6"/>
        <v>0</v>
      </c>
      <c r="C105" s="7">
        <v>104</v>
      </c>
      <c r="D105" s="38">
        <v>6</v>
      </c>
      <c r="E105" s="47" t="s">
        <v>84</v>
      </c>
      <c r="F105" s="47" t="s">
        <v>398</v>
      </c>
      <c r="G105" s="47">
        <f t="shared" si="7"/>
        <v>0</v>
      </c>
      <c r="H105" s="47">
        <f t="shared" si="4"/>
        <v>14</v>
      </c>
      <c r="I105" s="47" t="str">
        <f t="shared" si="5"/>
        <v>L_MODV2_SOIL_CA_14</v>
      </c>
      <c r="J105" s="7" t="s">
        <v>435</v>
      </c>
      <c r="K105" s="8" t="s">
        <v>436</v>
      </c>
      <c r="L105" s="7" t="s">
        <v>33</v>
      </c>
      <c r="M105" s="8" t="s">
        <v>400</v>
      </c>
      <c r="N105" s="8" t="s">
        <v>437</v>
      </c>
      <c r="O105" s="2" t="s">
        <v>438</v>
      </c>
      <c r="P105" s="8" t="s">
        <v>65</v>
      </c>
      <c r="Q105" s="7" t="s">
        <v>92</v>
      </c>
      <c r="R105" s="35" t="s">
        <v>439</v>
      </c>
      <c r="S105" s="7" t="s">
        <v>93</v>
      </c>
      <c r="T105" s="7" t="s">
        <v>102</v>
      </c>
      <c r="U105" s="7" t="s">
        <v>103</v>
      </c>
      <c r="AA105" s="7" t="s">
        <v>41</v>
      </c>
      <c r="AB105" s="7" t="s">
        <v>42</v>
      </c>
      <c r="AC105" s="7" t="s">
        <v>140</v>
      </c>
      <c r="AD105" s="19" t="s">
        <v>440</v>
      </c>
    </row>
    <row r="106" spans="1:32" ht="15" customHeight="1">
      <c r="A106" s="7">
        <v>105</v>
      </c>
      <c r="B106" s="7">
        <f t="shared" si="6"/>
        <v>0</v>
      </c>
      <c r="C106" s="7">
        <v>105</v>
      </c>
      <c r="D106" s="38">
        <v>6</v>
      </c>
      <c r="E106" s="47" t="s">
        <v>84</v>
      </c>
      <c r="F106" s="47" t="s">
        <v>398</v>
      </c>
      <c r="G106" s="47">
        <f t="shared" si="7"/>
        <v>0</v>
      </c>
      <c r="H106" s="47">
        <f t="shared" si="4"/>
        <v>15</v>
      </c>
      <c r="I106" s="47" t="str">
        <f t="shared" si="5"/>
        <v>L_MODV2_SOIL_CA_15</v>
      </c>
      <c r="J106" s="7" t="s">
        <v>441</v>
      </c>
      <c r="K106" s="8" t="s">
        <v>442</v>
      </c>
      <c r="L106" s="7" t="s">
        <v>33</v>
      </c>
      <c r="M106" s="8" t="s">
        <v>400</v>
      </c>
      <c r="N106" s="8" t="s">
        <v>319</v>
      </c>
      <c r="O106" s="2" t="s">
        <v>320</v>
      </c>
      <c r="P106" s="37" t="s">
        <v>65</v>
      </c>
      <c r="Q106" s="7" t="s">
        <v>92</v>
      </c>
      <c r="R106" s="7" t="s">
        <v>132</v>
      </c>
      <c r="S106" s="7" t="s">
        <v>133</v>
      </c>
      <c r="T106" s="7" t="s">
        <v>102</v>
      </c>
      <c r="U106" s="7" t="s">
        <v>103</v>
      </c>
      <c r="AA106" s="7" t="s">
        <v>41</v>
      </c>
      <c r="AB106" s="7" t="s">
        <v>42</v>
      </c>
      <c r="AC106" s="7" t="s">
        <v>140</v>
      </c>
      <c r="AD106" s="19" t="s">
        <v>321</v>
      </c>
      <c r="AE106" s="38"/>
    </row>
    <row r="107" spans="1:32" ht="15" customHeight="1">
      <c r="A107" s="7">
        <v>106</v>
      </c>
      <c r="B107" s="7">
        <f t="shared" si="6"/>
        <v>0</v>
      </c>
      <c r="C107" s="7">
        <v>106</v>
      </c>
      <c r="D107" s="38">
        <v>6</v>
      </c>
      <c r="E107" s="47" t="s">
        <v>84</v>
      </c>
      <c r="F107" s="47" t="s">
        <v>398</v>
      </c>
      <c r="G107" s="47">
        <f t="shared" si="7"/>
        <v>0</v>
      </c>
      <c r="H107" s="47">
        <f t="shared" si="4"/>
        <v>16</v>
      </c>
      <c r="I107" s="47" t="str">
        <f t="shared" si="5"/>
        <v>L_MODV2_SOIL_CA_16</v>
      </c>
      <c r="J107" s="7" t="s">
        <v>443</v>
      </c>
      <c r="K107" s="7" t="s">
        <v>444</v>
      </c>
      <c r="L107" s="7" t="s">
        <v>33</v>
      </c>
      <c r="M107" s="7" t="s">
        <v>400</v>
      </c>
      <c r="N107" s="7" t="s">
        <v>445</v>
      </c>
      <c r="O107" s="7" t="s">
        <v>446</v>
      </c>
      <c r="P107" s="20">
        <v>4.8611111111111112E-2</v>
      </c>
      <c r="Q107" s="7" t="s">
        <v>92</v>
      </c>
      <c r="R107" t="s">
        <v>132</v>
      </c>
      <c r="S107" s="7" t="s">
        <v>133</v>
      </c>
      <c r="T107" s="7" t="s">
        <v>102</v>
      </c>
      <c r="U107" s="7" t="s">
        <v>103</v>
      </c>
      <c r="AA107" s="7" t="s">
        <v>96</v>
      </c>
      <c r="AB107" s="7" t="s">
        <v>42</v>
      </c>
      <c r="AC107" t="s">
        <v>447</v>
      </c>
      <c r="AD107" s="7" t="s">
        <v>448</v>
      </c>
    </row>
    <row r="108" spans="1:32" customFormat="1" ht="15" customHeight="1">
      <c r="A108" s="7">
        <v>107</v>
      </c>
      <c r="B108" s="7">
        <f t="shared" si="6"/>
        <v>0</v>
      </c>
      <c r="C108" s="7">
        <v>107</v>
      </c>
      <c r="D108" s="60">
        <v>6</v>
      </c>
      <c r="E108" t="s">
        <v>84</v>
      </c>
      <c r="F108" s="47" t="s">
        <v>398</v>
      </c>
      <c r="G108" s="47">
        <f t="shared" si="7"/>
        <v>0</v>
      </c>
      <c r="H108" s="47">
        <f t="shared" si="4"/>
        <v>17</v>
      </c>
      <c r="I108" s="47" t="str">
        <f t="shared" si="5"/>
        <v>L_MODV2_SOIL_CA_17</v>
      </c>
      <c r="J108" t="s">
        <v>449</v>
      </c>
      <c r="K108" t="s">
        <v>450</v>
      </c>
      <c r="L108" t="s">
        <v>33</v>
      </c>
      <c r="M108" t="s">
        <v>400</v>
      </c>
      <c r="N108" t="s">
        <v>130</v>
      </c>
      <c r="O108" t="s">
        <v>451</v>
      </c>
      <c r="P108" t="s">
        <v>55</v>
      </c>
      <c r="Q108" t="s">
        <v>55</v>
      </c>
      <c r="R108" t="s">
        <v>55</v>
      </c>
      <c r="S108" t="s">
        <v>55</v>
      </c>
      <c r="T108" t="s">
        <v>102</v>
      </c>
      <c r="U108" s="7" t="s">
        <v>103</v>
      </c>
      <c r="V108" s="7"/>
      <c r="W108" s="7"/>
      <c r="X108" s="7"/>
      <c r="Y108" s="7"/>
      <c r="Z108" s="7"/>
      <c r="AA108" t="s">
        <v>80</v>
      </c>
      <c r="AB108" s="7" t="s">
        <v>42</v>
      </c>
      <c r="AF108" t="s">
        <v>289</v>
      </c>
    </row>
    <row r="109" spans="1:32" ht="15" customHeight="1">
      <c r="A109" s="7">
        <v>108</v>
      </c>
      <c r="B109" s="7">
        <f t="shared" si="6"/>
        <v>0</v>
      </c>
      <c r="C109" s="7">
        <v>108</v>
      </c>
      <c r="D109" s="38">
        <v>6</v>
      </c>
      <c r="E109" s="47" t="s">
        <v>84</v>
      </c>
      <c r="F109" s="47" t="s">
        <v>398</v>
      </c>
      <c r="G109" s="47">
        <f t="shared" si="7"/>
        <v>0</v>
      </c>
      <c r="H109" s="47">
        <f t="shared" si="4"/>
        <v>18</v>
      </c>
      <c r="I109" s="47" t="str">
        <f t="shared" si="5"/>
        <v>L_MODV2_SOIL_CA_18</v>
      </c>
      <c r="J109" s="7" t="s">
        <v>452</v>
      </c>
      <c r="K109" s="8" t="s">
        <v>453</v>
      </c>
      <c r="L109" s="7" t="s">
        <v>33</v>
      </c>
      <c r="M109" s="8" t="s">
        <v>400</v>
      </c>
      <c r="N109" s="8" t="s">
        <v>130</v>
      </c>
      <c r="O109" s="8" t="s">
        <v>131</v>
      </c>
      <c r="P109" s="8" t="s">
        <v>110</v>
      </c>
      <c r="Q109" s="7" t="s">
        <v>92</v>
      </c>
      <c r="R109" s="7" t="s">
        <v>132</v>
      </c>
      <c r="S109" s="7" t="s">
        <v>133</v>
      </c>
      <c r="T109" s="7" t="s">
        <v>102</v>
      </c>
      <c r="U109" s="7" t="s">
        <v>103</v>
      </c>
      <c r="AA109" s="7" t="s">
        <v>41</v>
      </c>
      <c r="AB109" s="7" t="s">
        <v>42</v>
      </c>
      <c r="AC109" t="s">
        <v>137</v>
      </c>
      <c r="AD109" s="19" t="s">
        <v>138</v>
      </c>
    </row>
    <row r="110" spans="1:32" ht="15" customHeight="1">
      <c r="A110" s="7">
        <v>109</v>
      </c>
      <c r="B110" s="7">
        <f t="shared" si="6"/>
        <v>0</v>
      </c>
      <c r="C110" s="7">
        <v>109</v>
      </c>
      <c r="D110" s="38">
        <v>6</v>
      </c>
      <c r="E110" s="47" t="s">
        <v>84</v>
      </c>
      <c r="F110" s="47" t="s">
        <v>398</v>
      </c>
      <c r="G110" s="47">
        <f t="shared" si="7"/>
        <v>0</v>
      </c>
      <c r="H110" s="47">
        <f t="shared" si="4"/>
        <v>19</v>
      </c>
      <c r="I110" s="47" t="str">
        <f t="shared" si="5"/>
        <v>L_MODV2_SOIL_CA_19</v>
      </c>
      <c r="K110" s="7"/>
      <c r="L110" s="7" t="s">
        <v>33</v>
      </c>
      <c r="M110" s="7" t="s">
        <v>400</v>
      </c>
      <c r="N110" s="7" t="s">
        <v>130</v>
      </c>
      <c r="O110" s="7" t="s">
        <v>131</v>
      </c>
      <c r="P110" s="8" t="s">
        <v>110</v>
      </c>
      <c r="Q110" s="7" t="s">
        <v>66</v>
      </c>
      <c r="R110" s="7" t="s">
        <v>132</v>
      </c>
      <c r="S110" s="7" t="s">
        <v>133</v>
      </c>
      <c r="T110" s="7" t="s">
        <v>139</v>
      </c>
      <c r="U110" s="7" t="s">
        <v>102</v>
      </c>
      <c r="AA110" s="7" t="s">
        <v>41</v>
      </c>
      <c r="AB110" s="7" t="s">
        <v>42</v>
      </c>
      <c r="AC110" t="s">
        <v>140</v>
      </c>
      <c r="AD110" s="7" t="s">
        <v>138</v>
      </c>
    </row>
    <row r="111" spans="1:32" ht="15" customHeight="1">
      <c r="A111" s="7">
        <v>110</v>
      </c>
      <c r="B111" s="7">
        <f t="shared" si="6"/>
        <v>0</v>
      </c>
      <c r="C111" s="7">
        <v>110</v>
      </c>
      <c r="D111" s="38">
        <v>6</v>
      </c>
      <c r="E111" s="47" t="s">
        <v>84</v>
      </c>
      <c r="F111" s="47" t="s">
        <v>398</v>
      </c>
      <c r="G111" s="47">
        <f t="shared" si="7"/>
        <v>0</v>
      </c>
      <c r="H111" s="47">
        <f t="shared" si="4"/>
        <v>20</v>
      </c>
      <c r="I111" s="47" t="str">
        <f t="shared" si="5"/>
        <v>L_MODV2_SOIL_CA_20</v>
      </c>
      <c r="J111" s="7" t="s">
        <v>454</v>
      </c>
      <c r="K111" s="8" t="s">
        <v>455</v>
      </c>
      <c r="L111" s="7" t="s">
        <v>33</v>
      </c>
      <c r="M111" s="8" t="s">
        <v>400</v>
      </c>
      <c r="N111" s="8" t="s">
        <v>456</v>
      </c>
      <c r="O111" s="8" t="s">
        <v>457</v>
      </c>
      <c r="P111" s="39" t="s">
        <v>110</v>
      </c>
      <c r="Q111" s="7" t="s">
        <v>92</v>
      </c>
      <c r="R111" s="7" t="s">
        <v>458</v>
      </c>
      <c r="S111" s="7" t="s">
        <v>133</v>
      </c>
      <c r="T111" s="7" t="s">
        <v>102</v>
      </c>
      <c r="U111" s="7" t="s">
        <v>103</v>
      </c>
      <c r="AA111" s="7" t="s">
        <v>41</v>
      </c>
      <c r="AB111" s="7" t="s">
        <v>42</v>
      </c>
      <c r="AC111" s="7" t="s">
        <v>345</v>
      </c>
      <c r="AD111" s="7" t="s">
        <v>459</v>
      </c>
    </row>
    <row r="112" spans="1:32" ht="15" customHeight="1">
      <c r="A112" s="7">
        <v>111</v>
      </c>
      <c r="B112" s="7">
        <f t="shared" si="6"/>
        <v>0</v>
      </c>
      <c r="C112" s="7">
        <v>111</v>
      </c>
      <c r="D112" s="38">
        <v>6</v>
      </c>
      <c r="E112" s="47" t="s">
        <v>84</v>
      </c>
      <c r="F112" s="47" t="s">
        <v>398</v>
      </c>
      <c r="G112" s="47">
        <f t="shared" si="7"/>
        <v>0</v>
      </c>
      <c r="H112" s="47">
        <f t="shared" si="4"/>
        <v>21</v>
      </c>
      <c r="I112" s="47" t="str">
        <f t="shared" si="5"/>
        <v>L_MODV2_SOIL_CA_21</v>
      </c>
      <c r="J112" s="7" t="s">
        <v>460</v>
      </c>
      <c r="K112" s="8" t="s">
        <v>461</v>
      </c>
      <c r="L112" s="7" t="s">
        <v>33</v>
      </c>
      <c r="M112" s="8" t="s">
        <v>400</v>
      </c>
      <c r="N112" s="8" t="s">
        <v>462</v>
      </c>
      <c r="O112" s="8" t="s">
        <v>463</v>
      </c>
      <c r="P112" s="8" t="s">
        <v>65</v>
      </c>
      <c r="Q112" s="7" t="s">
        <v>66</v>
      </c>
      <c r="R112" s="7" t="s">
        <v>458</v>
      </c>
      <c r="S112" s="7" t="s">
        <v>133</v>
      </c>
      <c r="T112" s="7" t="s">
        <v>102</v>
      </c>
      <c r="U112" s="7" t="s">
        <v>103</v>
      </c>
      <c r="AA112" s="7" t="s">
        <v>41</v>
      </c>
      <c r="AB112" s="7" t="s">
        <v>42</v>
      </c>
      <c r="AC112" s="7" t="s">
        <v>345</v>
      </c>
      <c r="AD112" s="7" t="s">
        <v>459</v>
      </c>
    </row>
    <row r="113" spans="1:32" ht="15" customHeight="1">
      <c r="A113" s="7">
        <v>112</v>
      </c>
      <c r="B113" s="7">
        <f t="shared" si="6"/>
        <v>0</v>
      </c>
      <c r="C113" s="7">
        <v>112</v>
      </c>
      <c r="D113" s="60">
        <v>6</v>
      </c>
      <c r="E113" t="s">
        <v>84</v>
      </c>
      <c r="F113" s="47" t="s">
        <v>398</v>
      </c>
      <c r="G113" s="47">
        <f t="shared" si="7"/>
        <v>0</v>
      </c>
      <c r="H113" s="47">
        <f t="shared" si="4"/>
        <v>22</v>
      </c>
      <c r="I113" s="47" t="str">
        <f t="shared" si="5"/>
        <v>L_MODV2_SOIL_CA_22</v>
      </c>
      <c r="J113" s="7" t="s">
        <v>464</v>
      </c>
      <c r="K113" s="7" t="s">
        <v>465</v>
      </c>
      <c r="L113" t="s">
        <v>33</v>
      </c>
      <c r="M113" t="s">
        <v>400</v>
      </c>
      <c r="N113" s="7" t="s">
        <v>142</v>
      </c>
      <c r="O113" t="s">
        <v>143</v>
      </c>
      <c r="P113" s="2" t="s">
        <v>144</v>
      </c>
      <c r="Q113" t="s">
        <v>145</v>
      </c>
      <c r="R113" t="s">
        <v>146</v>
      </c>
      <c r="S113" t="s">
        <v>93</v>
      </c>
      <c r="T113" t="s">
        <v>147</v>
      </c>
      <c r="U113" t="s">
        <v>80</v>
      </c>
      <c r="V113"/>
      <c r="W113"/>
      <c r="X113"/>
      <c r="Y113"/>
      <c r="Z113"/>
      <c r="AA113" t="s">
        <v>148</v>
      </c>
      <c r="AB113" s="7" t="s">
        <v>42</v>
      </c>
      <c r="AC113" s="7" t="s">
        <v>149</v>
      </c>
      <c r="AD113" t="s">
        <v>150</v>
      </c>
      <c r="AE113"/>
    </row>
    <row r="114" spans="1:32" ht="15" customHeight="1">
      <c r="A114" s="7">
        <v>113</v>
      </c>
      <c r="B114" s="7">
        <f t="shared" si="6"/>
        <v>0</v>
      </c>
      <c r="C114" s="7">
        <v>113</v>
      </c>
      <c r="D114" s="60">
        <v>6</v>
      </c>
      <c r="E114" t="s">
        <v>84</v>
      </c>
      <c r="F114" s="47" t="s">
        <v>398</v>
      </c>
      <c r="G114" s="47">
        <f t="shared" si="7"/>
        <v>0</v>
      </c>
      <c r="H114" s="47">
        <f t="shared" si="4"/>
        <v>23</v>
      </c>
      <c r="I114" s="47" t="str">
        <f t="shared" si="5"/>
        <v>L_MODV2_SOIL_CA_23</v>
      </c>
      <c r="J114"/>
      <c r="K114"/>
      <c r="L114" t="s">
        <v>33</v>
      </c>
      <c r="M114" t="s">
        <v>400</v>
      </c>
      <c r="N114" s="7" t="s">
        <v>142</v>
      </c>
      <c r="O114" t="s">
        <v>143</v>
      </c>
      <c r="P114" s="2" t="s">
        <v>144</v>
      </c>
      <c r="Q114" t="s">
        <v>145</v>
      </c>
      <c r="R114" t="s">
        <v>152</v>
      </c>
      <c r="S114" t="s">
        <v>93</v>
      </c>
      <c r="T114" t="s">
        <v>147</v>
      </c>
      <c r="U114" t="s">
        <v>80</v>
      </c>
      <c r="V114"/>
      <c r="W114"/>
      <c r="X114"/>
      <c r="Y114"/>
      <c r="Z114"/>
      <c r="AA114" t="s">
        <v>148</v>
      </c>
      <c r="AB114" s="7" t="s">
        <v>42</v>
      </c>
      <c r="AC114" s="7" t="s">
        <v>149</v>
      </c>
      <c r="AD114" t="s">
        <v>150</v>
      </c>
      <c r="AE114"/>
    </row>
    <row r="115" spans="1:32" ht="15" customHeight="1">
      <c r="A115" s="7">
        <v>114</v>
      </c>
      <c r="B115" s="7">
        <f t="shared" si="6"/>
        <v>0</v>
      </c>
      <c r="C115" s="7">
        <v>114</v>
      </c>
      <c r="D115" s="60">
        <v>6</v>
      </c>
      <c r="E115" t="s">
        <v>84</v>
      </c>
      <c r="F115" s="47" t="s">
        <v>398</v>
      </c>
      <c r="G115" s="47">
        <f t="shared" si="7"/>
        <v>0</v>
      </c>
      <c r="H115" s="47">
        <f t="shared" si="4"/>
        <v>24</v>
      </c>
      <c r="I115" s="47" t="str">
        <f t="shared" si="5"/>
        <v>L_MODV2_SOIL_CA_24</v>
      </c>
      <c r="J115"/>
      <c r="K115"/>
      <c r="L115" t="s">
        <v>33</v>
      </c>
      <c r="M115" t="s">
        <v>400</v>
      </c>
      <c r="N115" s="7" t="s">
        <v>142</v>
      </c>
      <c r="O115" t="s">
        <v>143</v>
      </c>
      <c r="P115" s="2" t="s">
        <v>144</v>
      </c>
      <c r="Q115" t="s">
        <v>145</v>
      </c>
      <c r="R115" t="s">
        <v>152</v>
      </c>
      <c r="S115" t="s">
        <v>93</v>
      </c>
      <c r="T115" t="s">
        <v>147</v>
      </c>
      <c r="U115" t="s">
        <v>80</v>
      </c>
      <c r="V115"/>
      <c r="W115"/>
      <c r="X115"/>
      <c r="Y115"/>
      <c r="Z115"/>
      <c r="AA115" t="s">
        <v>148</v>
      </c>
      <c r="AB115" s="7" t="s">
        <v>42</v>
      </c>
      <c r="AC115" s="7" t="s">
        <v>149</v>
      </c>
      <c r="AD115" t="s">
        <v>150</v>
      </c>
      <c r="AE115"/>
    </row>
    <row r="116" spans="1:32" ht="15" customHeight="1">
      <c r="A116" s="7">
        <v>115</v>
      </c>
      <c r="B116" s="7">
        <f t="shared" si="6"/>
        <v>0</v>
      </c>
      <c r="C116" s="7">
        <v>115</v>
      </c>
      <c r="D116" s="38">
        <v>6</v>
      </c>
      <c r="E116" s="47" t="s">
        <v>84</v>
      </c>
      <c r="F116" s="47" t="s">
        <v>398</v>
      </c>
      <c r="G116" s="47">
        <f t="shared" si="7"/>
        <v>0</v>
      </c>
      <c r="H116" s="47">
        <f t="shared" si="4"/>
        <v>25</v>
      </c>
      <c r="I116" s="47" t="str">
        <f t="shared" si="5"/>
        <v>L_MODV2_SOIL_CA_25</v>
      </c>
      <c r="J116" s="7" t="s">
        <v>464</v>
      </c>
      <c r="K116" s="7" t="s">
        <v>465</v>
      </c>
      <c r="L116" s="7" t="s">
        <v>33</v>
      </c>
      <c r="M116" s="7" t="s">
        <v>400</v>
      </c>
      <c r="N116" s="7" t="s">
        <v>142</v>
      </c>
      <c r="O116" s="7" t="s">
        <v>143</v>
      </c>
      <c r="P116" s="2" t="s">
        <v>144</v>
      </c>
      <c r="Q116" s="7" t="s">
        <v>92</v>
      </c>
      <c r="S116" s="7" t="s">
        <v>93</v>
      </c>
      <c r="T116" s="7" t="s">
        <v>102</v>
      </c>
      <c r="U116" s="7" t="s">
        <v>103</v>
      </c>
      <c r="AA116" s="7" t="s">
        <v>80</v>
      </c>
      <c r="AB116" s="7" t="s">
        <v>42</v>
      </c>
    </row>
    <row r="117" spans="1:32" ht="15" customHeight="1">
      <c r="A117" s="7">
        <v>116</v>
      </c>
      <c r="B117" s="7">
        <f t="shared" si="6"/>
        <v>0</v>
      </c>
      <c r="C117" s="7">
        <v>116</v>
      </c>
      <c r="D117" s="38">
        <v>6</v>
      </c>
      <c r="E117" s="47" t="s">
        <v>84</v>
      </c>
      <c r="F117" s="47" t="s">
        <v>398</v>
      </c>
      <c r="G117" s="47">
        <f t="shared" si="7"/>
        <v>0</v>
      </c>
      <c r="H117" s="47">
        <f t="shared" si="4"/>
        <v>26</v>
      </c>
      <c r="I117" s="47" t="str">
        <f t="shared" si="5"/>
        <v>L_MODV2_SOIL_CA_26</v>
      </c>
      <c r="J117" s="7" t="s">
        <v>466</v>
      </c>
      <c r="K117" s="7" t="s">
        <v>467</v>
      </c>
      <c r="L117" s="7" t="s">
        <v>33</v>
      </c>
      <c r="M117" s="7" t="s">
        <v>400</v>
      </c>
      <c r="N117" s="8" t="s">
        <v>157</v>
      </c>
      <c r="O117" s="7" t="s">
        <v>468</v>
      </c>
      <c r="Q117" s="7" t="s">
        <v>92</v>
      </c>
      <c r="S117" s="7" t="s">
        <v>133</v>
      </c>
      <c r="T117" s="7" t="s">
        <v>102</v>
      </c>
      <c r="U117" s="7" t="s">
        <v>103</v>
      </c>
      <c r="AA117" s="7" t="s">
        <v>80</v>
      </c>
      <c r="AB117" s="7" t="s">
        <v>42</v>
      </c>
    </row>
    <row r="118" spans="1:32" ht="15" customHeight="1">
      <c r="A118" s="7">
        <v>117</v>
      </c>
      <c r="B118" s="7">
        <f t="shared" si="6"/>
        <v>0</v>
      </c>
      <c r="C118" s="7">
        <v>117</v>
      </c>
      <c r="D118" s="38">
        <v>9</v>
      </c>
      <c r="E118" s="47" t="s">
        <v>45</v>
      </c>
      <c r="F118" s="47" t="s">
        <v>398</v>
      </c>
      <c r="G118" s="47">
        <f t="shared" si="7"/>
        <v>0</v>
      </c>
      <c r="H118" s="47">
        <f t="shared" si="4"/>
        <v>27</v>
      </c>
      <c r="I118" s="47" t="str">
        <f t="shared" si="5"/>
        <v>L_MODV2_SOIL_CA_27</v>
      </c>
      <c r="J118" s="7" t="s">
        <v>469</v>
      </c>
      <c r="K118" s="8" t="s">
        <v>470</v>
      </c>
      <c r="L118" s="7" t="s">
        <v>33</v>
      </c>
      <c r="M118" s="8" t="s">
        <v>400</v>
      </c>
      <c r="N118" s="8" t="s">
        <v>50</v>
      </c>
      <c r="O118" s="8" t="s">
        <v>51</v>
      </c>
      <c r="P118" s="8" t="s">
        <v>52</v>
      </c>
      <c r="Q118" s="7" t="s">
        <v>53</v>
      </c>
      <c r="R118" s="7" t="s">
        <v>54</v>
      </c>
      <c r="S118" s="7" t="s">
        <v>133</v>
      </c>
      <c r="T118" s="7" t="s">
        <v>280</v>
      </c>
      <c r="AA118" s="7" t="s">
        <v>41</v>
      </c>
      <c r="AB118" s="7" t="s">
        <v>42</v>
      </c>
      <c r="AC118" s="7" t="s">
        <v>57</v>
      </c>
      <c r="AD118" s="7" t="s">
        <v>58</v>
      </c>
    </row>
    <row r="119" spans="1:32" ht="15" customHeight="1">
      <c r="A119" s="7">
        <v>118</v>
      </c>
      <c r="B119" s="7">
        <f t="shared" si="6"/>
        <v>0</v>
      </c>
      <c r="C119" s="7">
        <v>118</v>
      </c>
      <c r="D119" s="38">
        <v>6</v>
      </c>
      <c r="E119" s="47" t="s">
        <v>84</v>
      </c>
      <c r="F119" s="47" t="s">
        <v>398</v>
      </c>
      <c r="G119" s="47">
        <f t="shared" si="7"/>
        <v>0</v>
      </c>
      <c r="H119" s="47">
        <f t="shared" si="4"/>
        <v>28</v>
      </c>
      <c r="I119" s="47" t="str">
        <f t="shared" si="5"/>
        <v>L_MODV2_SOIL_CA_28</v>
      </c>
      <c r="J119" s="7" t="s">
        <v>471</v>
      </c>
      <c r="K119" s="7" t="s">
        <v>472</v>
      </c>
      <c r="L119" s="7" t="s">
        <v>33</v>
      </c>
      <c r="M119" s="7" t="s">
        <v>400</v>
      </c>
      <c r="N119" s="7" t="s">
        <v>473</v>
      </c>
      <c r="O119" s="8" t="s">
        <v>474</v>
      </c>
      <c r="P119" s="8" t="s">
        <v>475</v>
      </c>
      <c r="Q119" s="7" t="s">
        <v>92</v>
      </c>
      <c r="R119" t="s">
        <v>159</v>
      </c>
      <c r="S119" s="7" t="s">
        <v>93</v>
      </c>
      <c r="T119" s="7" t="s">
        <v>102</v>
      </c>
      <c r="U119" s="7" t="s">
        <v>103</v>
      </c>
      <c r="AA119" s="7" t="s">
        <v>96</v>
      </c>
      <c r="AB119" s="7" t="s">
        <v>42</v>
      </c>
    </row>
    <row r="120" spans="1:32" ht="15" customHeight="1">
      <c r="A120" s="7">
        <v>119</v>
      </c>
      <c r="B120" s="7">
        <f t="shared" si="6"/>
        <v>0</v>
      </c>
      <c r="C120" s="7">
        <v>119</v>
      </c>
      <c r="D120" s="56">
        <v>3</v>
      </c>
      <c r="E120" s="47" t="s">
        <v>391</v>
      </c>
      <c r="F120" s="77" t="s">
        <v>476</v>
      </c>
      <c r="G120" s="47">
        <f t="shared" si="7"/>
        <v>1</v>
      </c>
      <c r="H120" s="47">
        <f t="shared" si="4"/>
        <v>1</v>
      </c>
      <c r="I120" s="47" t="str">
        <f t="shared" si="5"/>
        <v>L_MODV2_SOIL_CACO3_1</v>
      </c>
      <c r="K120" s="7" t="s">
        <v>477</v>
      </c>
      <c r="L120" s="7" t="s">
        <v>33</v>
      </c>
      <c r="M120" s="7" t="s">
        <v>478</v>
      </c>
      <c r="N120" s="7" t="s">
        <v>479</v>
      </c>
      <c r="O120" s="7" t="s">
        <v>479</v>
      </c>
      <c r="P120" s="39" t="s">
        <v>91</v>
      </c>
      <c r="Q120" s="7" t="s">
        <v>91</v>
      </c>
      <c r="R120" s="7" t="s">
        <v>91</v>
      </c>
      <c r="S120" s="7" t="s">
        <v>480</v>
      </c>
      <c r="T120" s="7" t="s">
        <v>68</v>
      </c>
      <c r="AA120" s="7" t="s">
        <v>80</v>
      </c>
      <c r="AB120" s="7" t="s">
        <v>42</v>
      </c>
    </row>
    <row r="121" spans="1:32" ht="15" customHeight="1">
      <c r="A121" s="7">
        <v>120</v>
      </c>
      <c r="B121" s="7">
        <f t="shared" si="6"/>
        <v>0</v>
      </c>
      <c r="C121" s="7">
        <v>120</v>
      </c>
      <c r="D121" s="56">
        <v>3</v>
      </c>
      <c r="E121" s="47" t="s">
        <v>391</v>
      </c>
      <c r="F121" s="77" t="s">
        <v>476</v>
      </c>
      <c r="G121" s="47">
        <f t="shared" si="7"/>
        <v>0</v>
      </c>
      <c r="H121" s="47">
        <f t="shared" si="4"/>
        <v>2</v>
      </c>
      <c r="I121" s="47" t="str">
        <f t="shared" si="5"/>
        <v>L_MODV2_SOIL_CACO3_2</v>
      </c>
      <c r="K121" s="7" t="s">
        <v>481</v>
      </c>
      <c r="L121" s="7" t="s">
        <v>33</v>
      </c>
      <c r="M121" s="7" t="s">
        <v>478</v>
      </c>
      <c r="N121" s="7" t="s">
        <v>100</v>
      </c>
      <c r="O121" s="7" t="s">
        <v>101</v>
      </c>
      <c r="P121" s="39" t="s">
        <v>91</v>
      </c>
      <c r="Q121" s="7" t="s">
        <v>91</v>
      </c>
      <c r="R121" s="7" t="s">
        <v>91</v>
      </c>
      <c r="S121" s="7" t="s">
        <v>164</v>
      </c>
      <c r="T121" s="7" t="s">
        <v>68</v>
      </c>
      <c r="AA121" s="7" t="s">
        <v>80</v>
      </c>
      <c r="AB121" s="7" t="s">
        <v>42</v>
      </c>
    </row>
    <row r="122" spans="1:32" s="64" customFormat="1" ht="15" customHeight="1">
      <c r="A122" s="7">
        <v>121</v>
      </c>
      <c r="B122" s="7">
        <f t="shared" si="6"/>
        <v>0</v>
      </c>
      <c r="C122" s="7">
        <v>121</v>
      </c>
      <c r="D122" s="38">
        <v>3</v>
      </c>
      <c r="E122" s="47" t="s">
        <v>391</v>
      </c>
      <c r="F122" s="77" t="s">
        <v>476</v>
      </c>
      <c r="G122" s="47">
        <f t="shared" si="7"/>
        <v>0</v>
      </c>
      <c r="H122" s="47">
        <f t="shared" si="4"/>
        <v>3</v>
      </c>
      <c r="I122" s="47" t="str">
        <f t="shared" si="5"/>
        <v>L_MODV2_SOIL_CACO3_3</v>
      </c>
      <c r="J122" s="7"/>
      <c r="K122" s="8" t="s">
        <v>482</v>
      </c>
      <c r="L122" s="7" t="s">
        <v>33</v>
      </c>
      <c r="M122" s="8" t="s">
        <v>478</v>
      </c>
      <c r="N122" s="8" t="s">
        <v>483</v>
      </c>
      <c r="O122" s="8" t="s">
        <v>484</v>
      </c>
      <c r="P122" s="51" t="s">
        <v>485</v>
      </c>
      <c r="Q122" s="7" t="s">
        <v>486</v>
      </c>
      <c r="R122" s="7" t="s">
        <v>78</v>
      </c>
      <c r="S122" s="7" t="s">
        <v>487</v>
      </c>
      <c r="T122" s="7" t="s">
        <v>68</v>
      </c>
      <c r="U122" s="7"/>
      <c r="V122" s="7"/>
      <c r="W122" s="7"/>
      <c r="X122" s="7"/>
      <c r="Y122" s="7"/>
      <c r="Z122" s="7"/>
      <c r="AA122" s="7" t="s">
        <v>41</v>
      </c>
      <c r="AB122" s="7" t="s">
        <v>42</v>
      </c>
      <c r="AC122" s="7" t="s">
        <v>43</v>
      </c>
      <c r="AD122" s="7" t="s">
        <v>488</v>
      </c>
      <c r="AE122" s="7"/>
    </row>
    <row r="123" spans="1:32" ht="15" customHeight="1">
      <c r="A123" s="7">
        <v>122</v>
      </c>
      <c r="B123" s="7">
        <f t="shared" si="6"/>
        <v>0</v>
      </c>
      <c r="C123" s="7">
        <v>122</v>
      </c>
      <c r="D123" s="56">
        <v>3</v>
      </c>
      <c r="E123" s="47" t="s">
        <v>391</v>
      </c>
      <c r="F123" s="77" t="s">
        <v>476</v>
      </c>
      <c r="G123" s="47">
        <f t="shared" si="7"/>
        <v>0</v>
      </c>
      <c r="H123" s="47">
        <f t="shared" si="4"/>
        <v>4</v>
      </c>
      <c r="I123" s="47" t="str">
        <f t="shared" si="5"/>
        <v>L_MODV2_SOIL_CACO3_4</v>
      </c>
      <c r="K123" s="8" t="s">
        <v>489</v>
      </c>
      <c r="L123" s="7" t="s">
        <v>33</v>
      </c>
      <c r="M123" s="8" t="s">
        <v>478</v>
      </c>
      <c r="N123" s="8" t="s">
        <v>164</v>
      </c>
      <c r="O123" s="8" t="s">
        <v>490</v>
      </c>
      <c r="P123" s="39" t="s">
        <v>91</v>
      </c>
      <c r="Q123" s="7" t="s">
        <v>91</v>
      </c>
      <c r="R123" s="7" t="s">
        <v>78</v>
      </c>
      <c r="S123" s="7" t="s">
        <v>164</v>
      </c>
      <c r="T123" s="7" t="s">
        <v>68</v>
      </c>
      <c r="AA123" s="7" t="s">
        <v>41</v>
      </c>
      <c r="AB123" s="7" t="s">
        <v>42</v>
      </c>
      <c r="AC123" s="7" t="s">
        <v>121</v>
      </c>
      <c r="AD123" s="7" t="s">
        <v>283</v>
      </c>
      <c r="AF123" s="64"/>
    </row>
    <row r="124" spans="1:32" ht="15" customHeight="1">
      <c r="A124" s="7">
        <v>123</v>
      </c>
      <c r="B124" s="7">
        <f t="shared" si="6"/>
        <v>0</v>
      </c>
      <c r="C124" s="7">
        <v>123</v>
      </c>
      <c r="D124" s="38">
        <v>3</v>
      </c>
      <c r="E124" s="47" t="s">
        <v>391</v>
      </c>
      <c r="F124" s="77" t="s">
        <v>476</v>
      </c>
      <c r="G124" s="47">
        <f t="shared" si="7"/>
        <v>0</v>
      </c>
      <c r="H124" s="47">
        <f t="shared" si="4"/>
        <v>5</v>
      </c>
      <c r="I124" s="47" t="str">
        <f t="shared" si="5"/>
        <v>L_MODV2_SOIL_CACO3_5</v>
      </c>
      <c r="K124" s="8" t="s">
        <v>491</v>
      </c>
      <c r="L124" s="7" t="s">
        <v>33</v>
      </c>
      <c r="M124" s="8" t="s">
        <v>478</v>
      </c>
      <c r="N124" s="8" t="s">
        <v>492</v>
      </c>
      <c r="O124" s="8" t="s">
        <v>493</v>
      </c>
      <c r="P124" s="39" t="s">
        <v>494</v>
      </c>
      <c r="R124" s="7" t="s">
        <v>78</v>
      </c>
      <c r="S124" s="7" t="s">
        <v>67</v>
      </c>
      <c r="T124" s="7" t="s">
        <v>68</v>
      </c>
      <c r="AA124" s="7" t="s">
        <v>41</v>
      </c>
      <c r="AB124" s="7" t="s">
        <v>42</v>
      </c>
      <c r="AC124" s="7" t="s">
        <v>121</v>
      </c>
      <c r="AD124" s="7" t="s">
        <v>495</v>
      </c>
    </row>
    <row r="125" spans="1:32" s="57" customFormat="1" ht="15" customHeight="1">
      <c r="A125" s="57">
        <v>124</v>
      </c>
      <c r="B125" s="57">
        <f t="shared" si="6"/>
        <v>0</v>
      </c>
      <c r="C125" s="57">
        <v>124</v>
      </c>
      <c r="D125" s="56">
        <v>3</v>
      </c>
      <c r="E125" s="62" t="s">
        <v>391</v>
      </c>
      <c r="F125" s="62" t="s">
        <v>496</v>
      </c>
      <c r="G125" s="62">
        <f t="shared" si="7"/>
        <v>1</v>
      </c>
      <c r="H125" s="62">
        <f t="shared" si="4"/>
        <v>1</v>
      </c>
      <c r="I125" s="62" t="str">
        <f t="shared" si="5"/>
        <v>L_MODV2_SOIL_C_1</v>
      </c>
      <c r="K125" s="57" t="s">
        <v>497</v>
      </c>
      <c r="L125" s="57" t="s">
        <v>33</v>
      </c>
      <c r="M125" s="57" t="s">
        <v>498</v>
      </c>
      <c r="N125" s="55" t="s">
        <v>188</v>
      </c>
      <c r="O125" s="57" t="s">
        <v>189</v>
      </c>
      <c r="P125" s="70" t="s">
        <v>499</v>
      </c>
      <c r="Q125" s="57" t="s">
        <v>499</v>
      </c>
      <c r="R125" s="57" t="s">
        <v>499</v>
      </c>
      <c r="S125" s="57" t="s">
        <v>93</v>
      </c>
      <c r="T125" s="57" t="s">
        <v>102</v>
      </c>
      <c r="U125" s="57" t="s">
        <v>103</v>
      </c>
      <c r="AA125" s="57" t="s">
        <v>80</v>
      </c>
      <c r="AB125" s="7" t="s">
        <v>42</v>
      </c>
    </row>
    <row r="126" spans="1:32" customFormat="1" ht="15" customHeight="1">
      <c r="A126" s="7">
        <v>125</v>
      </c>
      <c r="B126" s="7">
        <f t="shared" si="6"/>
        <v>0</v>
      </c>
      <c r="C126" s="7">
        <v>125</v>
      </c>
      <c r="D126" s="60">
        <v>3</v>
      </c>
      <c r="E126" t="s">
        <v>498</v>
      </c>
      <c r="F126" s="76" t="s">
        <v>500</v>
      </c>
      <c r="G126" s="47">
        <f t="shared" si="7"/>
        <v>1</v>
      </c>
      <c r="H126" s="47">
        <f t="shared" si="4"/>
        <v>1</v>
      </c>
      <c r="I126" s="47" t="str">
        <f t="shared" si="5"/>
        <v>L_MODV2_SOIL_WSOC_1</v>
      </c>
      <c r="L126" t="s">
        <v>501</v>
      </c>
      <c r="M126" t="s">
        <v>502</v>
      </c>
      <c r="N126" t="s">
        <v>503</v>
      </c>
      <c r="O126" t="s">
        <v>189</v>
      </c>
      <c r="P126" s="45" t="s">
        <v>504</v>
      </c>
      <c r="Q126" t="s">
        <v>53</v>
      </c>
      <c r="R126" t="s">
        <v>127</v>
      </c>
      <c r="S126" t="s">
        <v>505</v>
      </c>
      <c r="T126" t="s">
        <v>102</v>
      </c>
      <c r="U126" s="7" t="s">
        <v>103</v>
      </c>
      <c r="V126" s="7"/>
      <c r="W126" s="7"/>
      <c r="X126" s="7"/>
      <c r="Y126" s="7"/>
      <c r="Z126" s="7"/>
      <c r="AA126" t="s">
        <v>80</v>
      </c>
      <c r="AB126" s="7" t="s">
        <v>42</v>
      </c>
      <c r="AC126" t="s">
        <v>499</v>
      </c>
      <c r="AD126" t="s">
        <v>506</v>
      </c>
    </row>
    <row r="127" spans="1:32" ht="15" customHeight="1">
      <c r="A127" s="7">
        <v>126</v>
      </c>
      <c r="B127" s="7">
        <f t="shared" si="6"/>
        <v>0</v>
      </c>
      <c r="C127" s="7">
        <v>126</v>
      </c>
      <c r="D127" s="56">
        <v>3</v>
      </c>
      <c r="E127" s="47" t="s">
        <v>391</v>
      </c>
      <c r="F127" s="77" t="s">
        <v>507</v>
      </c>
      <c r="G127" s="47">
        <f t="shared" si="7"/>
        <v>1</v>
      </c>
      <c r="H127" s="47">
        <f t="shared" si="4"/>
        <v>1</v>
      </c>
      <c r="I127" s="47" t="str">
        <f t="shared" si="5"/>
        <v>L_MODV2_SOIL_CO3_1</v>
      </c>
      <c r="K127" s="7" t="s">
        <v>508</v>
      </c>
      <c r="L127" s="7" t="s">
        <v>33</v>
      </c>
      <c r="M127" s="7" t="s">
        <v>509</v>
      </c>
      <c r="N127" s="7" t="s">
        <v>479</v>
      </c>
      <c r="O127" s="7" t="s">
        <v>479</v>
      </c>
      <c r="P127" s="39" t="s">
        <v>91</v>
      </c>
      <c r="Q127" s="7" t="s">
        <v>91</v>
      </c>
      <c r="R127" s="7" t="s">
        <v>91</v>
      </c>
      <c r="S127" s="7" t="s">
        <v>480</v>
      </c>
      <c r="T127" s="7" t="s">
        <v>68</v>
      </c>
      <c r="AA127" s="7" t="s">
        <v>80</v>
      </c>
      <c r="AB127" s="7" t="s">
        <v>42</v>
      </c>
    </row>
    <row r="128" spans="1:32" ht="15" customHeight="1">
      <c r="A128" s="7">
        <v>127</v>
      </c>
      <c r="B128" s="7">
        <f t="shared" si="6"/>
        <v>0</v>
      </c>
      <c r="C128" s="7">
        <v>127</v>
      </c>
      <c r="D128" s="38">
        <v>3</v>
      </c>
      <c r="E128" s="47" t="s">
        <v>391</v>
      </c>
      <c r="F128" s="77" t="s">
        <v>507</v>
      </c>
      <c r="G128" s="47">
        <f t="shared" si="7"/>
        <v>0</v>
      </c>
      <c r="H128" s="47">
        <f t="shared" si="4"/>
        <v>2</v>
      </c>
      <c r="I128" s="47" t="str">
        <f t="shared" si="5"/>
        <v>L_MODV2_SOIL_CO3_2</v>
      </c>
      <c r="K128" s="7" t="s">
        <v>510</v>
      </c>
      <c r="L128" s="7" t="s">
        <v>33</v>
      </c>
      <c r="M128" s="7" t="s">
        <v>509</v>
      </c>
      <c r="N128" s="8" t="s">
        <v>188</v>
      </c>
      <c r="O128" s="7" t="s">
        <v>307</v>
      </c>
      <c r="P128" s="52" t="s">
        <v>190</v>
      </c>
      <c r="Q128" s="7" t="s">
        <v>92</v>
      </c>
      <c r="S128" s="7" t="s">
        <v>164</v>
      </c>
      <c r="T128" s="7" t="s">
        <v>280</v>
      </c>
      <c r="AA128" s="7" t="s">
        <v>80</v>
      </c>
      <c r="AB128" s="7" t="s">
        <v>42</v>
      </c>
    </row>
    <row r="129" spans="1:31" ht="15" customHeight="1">
      <c r="A129" s="7">
        <v>128</v>
      </c>
      <c r="B129" s="7">
        <f t="shared" si="6"/>
        <v>0</v>
      </c>
      <c r="C129" s="7">
        <v>128</v>
      </c>
      <c r="D129" s="38">
        <v>9</v>
      </c>
      <c r="E129" s="47" t="s">
        <v>45</v>
      </c>
      <c r="F129" s="77" t="s">
        <v>507</v>
      </c>
      <c r="G129" s="47">
        <f t="shared" si="7"/>
        <v>0</v>
      </c>
      <c r="H129" s="47">
        <f t="shared" si="4"/>
        <v>3</v>
      </c>
      <c r="I129" s="47" t="str">
        <f t="shared" si="5"/>
        <v>L_MODV2_SOIL_CO3_3</v>
      </c>
      <c r="J129" s="7" t="s">
        <v>511</v>
      </c>
      <c r="K129" s="7" t="s">
        <v>512</v>
      </c>
      <c r="L129" s="7" t="s">
        <v>33</v>
      </c>
      <c r="M129" s="7" t="s">
        <v>509</v>
      </c>
      <c r="N129" s="7" t="s">
        <v>50</v>
      </c>
      <c r="O129" s="7" t="s">
        <v>51</v>
      </c>
      <c r="P129" s="8" t="s">
        <v>52</v>
      </c>
      <c r="Q129" s="7" t="s">
        <v>53</v>
      </c>
      <c r="R129" s="7" t="s">
        <v>54</v>
      </c>
      <c r="S129" s="7" t="s">
        <v>55</v>
      </c>
      <c r="T129" s="7" t="s">
        <v>280</v>
      </c>
      <c r="AA129" s="7" t="s">
        <v>41</v>
      </c>
      <c r="AB129" s="7" t="s">
        <v>42</v>
      </c>
      <c r="AC129" s="7" t="s">
        <v>57</v>
      </c>
      <c r="AD129" s="7" t="s">
        <v>58</v>
      </c>
    </row>
    <row r="130" spans="1:31" ht="15" customHeight="1">
      <c r="A130" s="7">
        <v>129</v>
      </c>
      <c r="B130" s="7">
        <f t="shared" si="6"/>
        <v>0</v>
      </c>
      <c r="C130" s="7">
        <v>129</v>
      </c>
      <c r="D130" s="38">
        <v>9</v>
      </c>
      <c r="E130" s="47" t="s">
        <v>45</v>
      </c>
      <c r="F130" s="77" t="s">
        <v>507</v>
      </c>
      <c r="G130" s="47">
        <f t="shared" si="7"/>
        <v>0</v>
      </c>
      <c r="H130" s="47">
        <f t="shared" si="4"/>
        <v>4</v>
      </c>
      <c r="I130" s="47" t="str">
        <f t="shared" si="5"/>
        <v>L_MODV2_SOIL_CO3_4</v>
      </c>
      <c r="J130" s="7" t="s">
        <v>513</v>
      </c>
      <c r="K130" s="8" t="s">
        <v>514</v>
      </c>
      <c r="L130" s="7" t="s">
        <v>33</v>
      </c>
      <c r="M130" s="8" t="s">
        <v>509</v>
      </c>
      <c r="N130" s="8" t="s">
        <v>50</v>
      </c>
      <c r="O130" s="8" t="s">
        <v>51</v>
      </c>
      <c r="P130" s="8" t="s">
        <v>52</v>
      </c>
      <c r="Q130" s="7" t="s">
        <v>53</v>
      </c>
      <c r="R130" s="7" t="s">
        <v>54</v>
      </c>
      <c r="S130" s="7" t="s">
        <v>164</v>
      </c>
      <c r="T130" s="7" t="s">
        <v>280</v>
      </c>
      <c r="AA130" s="7" t="s">
        <v>41</v>
      </c>
      <c r="AB130" s="7" t="s">
        <v>42</v>
      </c>
      <c r="AC130" s="7" t="s">
        <v>57</v>
      </c>
      <c r="AD130" s="7" t="s">
        <v>58</v>
      </c>
    </row>
    <row r="131" spans="1:31" ht="15" customHeight="1">
      <c r="A131" s="7">
        <v>130</v>
      </c>
      <c r="B131" s="7">
        <f t="shared" si="6"/>
        <v>0</v>
      </c>
      <c r="C131" s="7">
        <v>130</v>
      </c>
      <c r="D131" s="38">
        <v>3</v>
      </c>
      <c r="E131" s="47" t="s">
        <v>391</v>
      </c>
      <c r="F131" s="77" t="s">
        <v>515</v>
      </c>
      <c r="G131" s="47">
        <f t="shared" si="7"/>
        <v>1</v>
      </c>
      <c r="H131" s="47">
        <f t="shared" ref="H131:H194" si="8">IF(G131=1,1,H130+1)</f>
        <v>1</v>
      </c>
      <c r="I131" s="47" t="str">
        <f t="shared" ref="I131:I194" si="9">_xlfn.CONCAT("L_MODV2_SOIL_",F131,"_",H131)</f>
        <v>L_MODV2_SOIL_CO3QUAL_1</v>
      </c>
      <c r="K131" s="8" t="s">
        <v>516</v>
      </c>
      <c r="L131" s="7" t="s">
        <v>33</v>
      </c>
      <c r="M131" s="8" t="s">
        <v>517</v>
      </c>
      <c r="N131" s="8" t="s">
        <v>484</v>
      </c>
      <c r="O131" s="8" t="s">
        <v>518</v>
      </c>
      <c r="P131" s="39" t="s">
        <v>78</v>
      </c>
      <c r="Q131" s="7" t="s">
        <v>92</v>
      </c>
      <c r="R131" s="7" t="s">
        <v>78</v>
      </c>
      <c r="S131" s="7" t="s">
        <v>519</v>
      </c>
      <c r="AA131" s="7" t="s">
        <v>41</v>
      </c>
      <c r="AB131" s="7" t="s">
        <v>42</v>
      </c>
      <c r="AC131" s="7" t="s">
        <v>121</v>
      </c>
      <c r="AD131" s="7" t="s">
        <v>520</v>
      </c>
      <c r="AE131" s="10"/>
    </row>
    <row r="132" spans="1:31" ht="15" customHeight="1">
      <c r="A132" s="7">
        <v>131</v>
      </c>
      <c r="B132" s="7">
        <f t="shared" ref="B132:B195" si="10">IF(A131=A132-1,0,1)</f>
        <v>0</v>
      </c>
      <c r="C132" s="7">
        <v>131</v>
      </c>
      <c r="D132" s="38">
        <v>7</v>
      </c>
      <c r="E132" s="47" t="s">
        <v>244</v>
      </c>
      <c r="F132" s="77" t="s">
        <v>521</v>
      </c>
      <c r="G132" s="47">
        <f t="shared" ref="G132:G195" si="11">IF(F132&lt;&gt;F131,1,0)</f>
        <v>1</v>
      </c>
      <c r="H132" s="47">
        <f t="shared" si="8"/>
        <v>1</v>
      </c>
      <c r="I132" s="47" t="str">
        <f t="shared" si="9"/>
        <v>L_MODV2_SOIL_CEC_1</v>
      </c>
      <c r="J132" s="7" t="s">
        <v>522</v>
      </c>
      <c r="K132" s="7"/>
      <c r="L132" s="7" t="s">
        <v>33</v>
      </c>
      <c r="M132" s="7" t="s">
        <v>523</v>
      </c>
      <c r="N132" s="7" t="s">
        <v>401</v>
      </c>
      <c r="O132" s="7" t="s">
        <v>402</v>
      </c>
      <c r="P132" s="52" t="s">
        <v>110</v>
      </c>
      <c r="Q132" s="7" t="s">
        <v>92</v>
      </c>
      <c r="R132" s="7" t="s">
        <v>159</v>
      </c>
      <c r="S132" s="7" t="s">
        <v>93</v>
      </c>
      <c r="T132" s="7" t="s">
        <v>102</v>
      </c>
      <c r="U132" s="7" t="s">
        <v>103</v>
      </c>
      <c r="AA132" s="7" t="s">
        <v>41</v>
      </c>
      <c r="AB132" s="7" t="s">
        <v>42</v>
      </c>
      <c r="AC132" s="7" t="s">
        <v>121</v>
      </c>
      <c r="AD132" s="7" t="s">
        <v>403</v>
      </c>
    </row>
    <row r="133" spans="1:31" ht="15" customHeight="1">
      <c r="A133" s="7">
        <v>132</v>
      </c>
      <c r="B133" s="7">
        <f t="shared" si="10"/>
        <v>0</v>
      </c>
      <c r="C133" s="7">
        <v>132</v>
      </c>
      <c r="D133" s="38">
        <v>7</v>
      </c>
      <c r="E133" s="47" t="s">
        <v>244</v>
      </c>
      <c r="F133" s="77" t="s">
        <v>521</v>
      </c>
      <c r="G133" s="47">
        <f t="shared" si="11"/>
        <v>0</v>
      </c>
      <c r="H133" s="47">
        <f t="shared" si="8"/>
        <v>2</v>
      </c>
      <c r="I133" s="47" t="str">
        <f t="shared" si="9"/>
        <v>L_MODV2_SOIL_CEC_2</v>
      </c>
      <c r="J133" s="7" t="s">
        <v>524</v>
      </c>
      <c r="K133" s="7" t="s">
        <v>525</v>
      </c>
      <c r="L133" s="7" t="s">
        <v>33</v>
      </c>
      <c r="M133" s="7" t="s">
        <v>523</v>
      </c>
      <c r="N133" s="7" t="s">
        <v>401</v>
      </c>
      <c r="O133" s="7" t="s">
        <v>526</v>
      </c>
      <c r="P133" s="40">
        <v>5.5555555555555552E-2</v>
      </c>
      <c r="Q133" s="7" t="s">
        <v>92</v>
      </c>
      <c r="R133" s="7" t="s">
        <v>527</v>
      </c>
      <c r="S133" s="7" t="s">
        <v>93</v>
      </c>
      <c r="T133" s="7" t="s">
        <v>102</v>
      </c>
      <c r="U133" s="7" t="s">
        <v>103</v>
      </c>
      <c r="AA133" s="7" t="s">
        <v>96</v>
      </c>
      <c r="AB133" s="7" t="s">
        <v>42</v>
      </c>
      <c r="AD133" s="7" t="s">
        <v>407</v>
      </c>
    </row>
    <row r="134" spans="1:31" ht="15" customHeight="1">
      <c r="A134" s="7">
        <v>133</v>
      </c>
      <c r="B134" s="7">
        <f t="shared" si="10"/>
        <v>0</v>
      </c>
      <c r="C134" s="7">
        <v>133</v>
      </c>
      <c r="D134" s="38">
        <v>7</v>
      </c>
      <c r="E134" s="47" t="s">
        <v>244</v>
      </c>
      <c r="F134" s="77" t="s">
        <v>521</v>
      </c>
      <c r="G134" s="47">
        <f t="shared" si="11"/>
        <v>0</v>
      </c>
      <c r="H134" s="47">
        <f t="shared" si="8"/>
        <v>3</v>
      </c>
      <c r="I134" s="47" t="str">
        <f t="shared" si="9"/>
        <v>L_MODV2_SOIL_CEC_3</v>
      </c>
      <c r="J134" s="7" t="s">
        <v>528</v>
      </c>
      <c r="K134" s="8" t="s">
        <v>529</v>
      </c>
      <c r="L134" s="7" t="s">
        <v>33</v>
      </c>
      <c r="M134" s="8" t="s">
        <v>523</v>
      </c>
      <c r="N134" s="8" t="s">
        <v>401</v>
      </c>
      <c r="O134" s="8" t="s">
        <v>530</v>
      </c>
      <c r="P134" s="52" t="s">
        <v>65</v>
      </c>
      <c r="Q134" s="7" t="s">
        <v>92</v>
      </c>
      <c r="R134" s="7" t="s">
        <v>159</v>
      </c>
      <c r="S134" s="7" t="s">
        <v>93</v>
      </c>
      <c r="T134" s="7" t="s">
        <v>102</v>
      </c>
      <c r="U134" s="7" t="s">
        <v>103</v>
      </c>
      <c r="AA134" s="7" t="s">
        <v>41</v>
      </c>
      <c r="AB134" s="7" t="s">
        <v>42</v>
      </c>
      <c r="AC134" s="7" t="s">
        <v>121</v>
      </c>
      <c r="AD134" s="7" t="s">
        <v>531</v>
      </c>
    </row>
    <row r="135" spans="1:31" ht="15" customHeight="1">
      <c r="A135" s="7">
        <v>134</v>
      </c>
      <c r="B135" s="7">
        <f t="shared" si="10"/>
        <v>0</v>
      </c>
      <c r="C135" s="7">
        <v>134</v>
      </c>
      <c r="D135" s="38">
        <v>7</v>
      </c>
      <c r="E135" s="47" t="s">
        <v>244</v>
      </c>
      <c r="F135" s="77" t="s">
        <v>521</v>
      </c>
      <c r="G135" s="47">
        <f t="shared" si="11"/>
        <v>0</v>
      </c>
      <c r="H135" s="47">
        <f t="shared" si="8"/>
        <v>4</v>
      </c>
      <c r="I135" s="47" t="str">
        <f t="shared" si="9"/>
        <v>L_MODV2_SOIL_CEC_4</v>
      </c>
      <c r="J135" s="7" t="s">
        <v>532</v>
      </c>
      <c r="K135" s="8" t="s">
        <v>533</v>
      </c>
      <c r="L135" s="7" t="s">
        <v>33</v>
      </c>
      <c r="M135" s="8" t="s">
        <v>523</v>
      </c>
      <c r="N135" s="8" t="s">
        <v>401</v>
      </c>
      <c r="O135" s="8" t="s">
        <v>534</v>
      </c>
      <c r="P135" s="40">
        <v>5.9027777777777783E-2</v>
      </c>
      <c r="Q135" s="7" t="s">
        <v>92</v>
      </c>
      <c r="R135" s="7" t="s">
        <v>535</v>
      </c>
      <c r="S135" s="7" t="s">
        <v>133</v>
      </c>
      <c r="T135" s="7" t="s">
        <v>102</v>
      </c>
      <c r="U135" s="7" t="s">
        <v>103</v>
      </c>
      <c r="AA135" s="7" t="s">
        <v>41</v>
      </c>
      <c r="AB135" s="7" t="s">
        <v>42</v>
      </c>
      <c r="AC135" t="s">
        <v>225</v>
      </c>
      <c r="AD135" s="7" t="s">
        <v>536</v>
      </c>
    </row>
    <row r="136" spans="1:31" ht="15" customHeight="1">
      <c r="A136" s="7">
        <v>135</v>
      </c>
      <c r="B136" s="7">
        <f t="shared" si="10"/>
        <v>0</v>
      </c>
      <c r="C136" s="7">
        <v>135</v>
      </c>
      <c r="D136" s="38">
        <v>7</v>
      </c>
      <c r="E136" s="47" t="s">
        <v>244</v>
      </c>
      <c r="F136" s="77" t="s">
        <v>521</v>
      </c>
      <c r="G136" s="47">
        <f t="shared" si="11"/>
        <v>0</v>
      </c>
      <c r="H136" s="47">
        <f t="shared" si="8"/>
        <v>5</v>
      </c>
      <c r="I136" s="47" t="str">
        <f t="shared" si="9"/>
        <v>L_MODV2_SOIL_CEC_5</v>
      </c>
      <c r="J136" s="7" t="s">
        <v>537</v>
      </c>
      <c r="K136" s="8" t="s">
        <v>538</v>
      </c>
      <c r="L136" s="7" t="s">
        <v>33</v>
      </c>
      <c r="M136" s="8" t="s">
        <v>523</v>
      </c>
      <c r="N136" s="8" t="s">
        <v>35</v>
      </c>
      <c r="O136" s="8" t="s">
        <v>539</v>
      </c>
      <c r="P136" s="52" t="s">
        <v>65</v>
      </c>
      <c r="Q136" s="7" t="s">
        <v>92</v>
      </c>
      <c r="R136" s="7" t="s">
        <v>159</v>
      </c>
      <c r="S136" s="7" t="s">
        <v>133</v>
      </c>
      <c r="T136" s="7" t="s">
        <v>94</v>
      </c>
      <c r="U136" s="7" t="s">
        <v>95</v>
      </c>
      <c r="AA136" s="7" t="s">
        <v>41</v>
      </c>
      <c r="AB136" s="7" t="s">
        <v>42</v>
      </c>
      <c r="AC136" s="7" t="s">
        <v>121</v>
      </c>
      <c r="AD136" s="7" t="s">
        <v>540</v>
      </c>
    </row>
    <row r="137" spans="1:31" ht="15" customHeight="1">
      <c r="A137" s="7">
        <v>136</v>
      </c>
      <c r="B137" s="7">
        <f t="shared" si="10"/>
        <v>0</v>
      </c>
      <c r="C137" s="7">
        <v>136</v>
      </c>
      <c r="D137" s="38">
        <v>7</v>
      </c>
      <c r="E137" s="47" t="s">
        <v>244</v>
      </c>
      <c r="F137" s="77" t="s">
        <v>521</v>
      </c>
      <c r="G137" s="47">
        <f t="shared" si="11"/>
        <v>0</v>
      </c>
      <c r="H137" s="47">
        <f t="shared" si="8"/>
        <v>6</v>
      </c>
      <c r="I137" s="47" t="str">
        <f t="shared" si="9"/>
        <v>L_MODV2_SOIL_CEC_6</v>
      </c>
      <c r="J137" s="7" t="s">
        <v>541</v>
      </c>
      <c r="K137" s="7" t="s">
        <v>542</v>
      </c>
      <c r="L137" s="7" t="s">
        <v>33</v>
      </c>
      <c r="M137" s="7" t="s">
        <v>523</v>
      </c>
      <c r="N137" s="7" t="s">
        <v>543</v>
      </c>
      <c r="O137" s="7" t="s">
        <v>544</v>
      </c>
      <c r="Q137" s="7" t="s">
        <v>92</v>
      </c>
      <c r="S137" s="7" t="s">
        <v>133</v>
      </c>
      <c r="T137" s="7" t="s">
        <v>94</v>
      </c>
      <c r="U137" s="7" t="s">
        <v>95</v>
      </c>
      <c r="AA137" s="7" t="s">
        <v>96</v>
      </c>
      <c r="AB137" s="7" t="s">
        <v>42</v>
      </c>
    </row>
    <row r="138" spans="1:31" ht="15" customHeight="1">
      <c r="A138" s="7">
        <v>137</v>
      </c>
      <c r="B138" s="7">
        <f t="shared" si="10"/>
        <v>0</v>
      </c>
      <c r="C138" s="7">
        <v>137</v>
      </c>
      <c r="D138" s="38">
        <v>7</v>
      </c>
      <c r="E138" s="47" t="s">
        <v>244</v>
      </c>
      <c r="F138" s="77" t="s">
        <v>521</v>
      </c>
      <c r="G138" s="47">
        <f t="shared" si="11"/>
        <v>0</v>
      </c>
      <c r="H138" s="47">
        <f t="shared" si="8"/>
        <v>7</v>
      </c>
      <c r="I138" s="47" t="str">
        <f t="shared" si="9"/>
        <v>L_MODV2_SOIL_CEC_7</v>
      </c>
      <c r="J138" s="7" t="s">
        <v>545</v>
      </c>
      <c r="K138" s="8" t="s">
        <v>546</v>
      </c>
      <c r="L138" s="7" t="s">
        <v>33</v>
      </c>
      <c r="M138" s="8" t="s">
        <v>523</v>
      </c>
      <c r="N138" s="8" t="s">
        <v>55</v>
      </c>
      <c r="O138" s="8" t="s">
        <v>55</v>
      </c>
      <c r="P138" s="8" t="s">
        <v>55</v>
      </c>
      <c r="Q138" s="8" t="s">
        <v>55</v>
      </c>
      <c r="R138" s="8" t="s">
        <v>55</v>
      </c>
      <c r="S138" s="8" t="s">
        <v>55</v>
      </c>
      <c r="T138" s="7" t="s">
        <v>94</v>
      </c>
      <c r="U138" s="7" t="s">
        <v>95</v>
      </c>
      <c r="AA138" s="7" t="s">
        <v>41</v>
      </c>
      <c r="AB138" s="7" t="s">
        <v>42</v>
      </c>
      <c r="AC138" s="7" t="s">
        <v>200</v>
      </c>
      <c r="AD138" s="7" t="s">
        <v>249</v>
      </c>
    </row>
    <row r="139" spans="1:31" ht="15" customHeight="1">
      <c r="A139" s="7">
        <v>138</v>
      </c>
      <c r="B139" s="7">
        <f t="shared" si="10"/>
        <v>0</v>
      </c>
      <c r="C139" s="7">
        <v>138</v>
      </c>
      <c r="D139" s="38">
        <v>7</v>
      </c>
      <c r="E139" s="47" t="s">
        <v>244</v>
      </c>
      <c r="F139" s="77" t="s">
        <v>521</v>
      </c>
      <c r="G139" s="47">
        <f t="shared" si="11"/>
        <v>0</v>
      </c>
      <c r="H139" s="47">
        <f t="shared" si="8"/>
        <v>8</v>
      </c>
      <c r="I139" s="47" t="str">
        <f t="shared" si="9"/>
        <v>L_MODV2_SOIL_CEC_8</v>
      </c>
      <c r="J139" s="7" t="s">
        <v>547</v>
      </c>
      <c r="K139" s="7" t="s">
        <v>548</v>
      </c>
      <c r="L139" s="7" t="s">
        <v>33</v>
      </c>
      <c r="M139" s="7" t="s">
        <v>523</v>
      </c>
      <c r="N139" s="7" t="s">
        <v>549</v>
      </c>
      <c r="O139" s="7" t="s">
        <v>550</v>
      </c>
      <c r="Q139" s="7" t="s">
        <v>92</v>
      </c>
      <c r="S139" s="7" t="s">
        <v>133</v>
      </c>
      <c r="T139" s="7" t="s">
        <v>94</v>
      </c>
      <c r="U139" s="7" t="s">
        <v>95</v>
      </c>
      <c r="AA139" s="7" t="s">
        <v>96</v>
      </c>
      <c r="AB139" s="7" t="s">
        <v>42</v>
      </c>
    </row>
    <row r="140" spans="1:31" ht="15" customHeight="1">
      <c r="A140" s="7">
        <v>139</v>
      </c>
      <c r="B140" s="7">
        <f t="shared" si="10"/>
        <v>0</v>
      </c>
      <c r="C140" s="7">
        <v>139</v>
      </c>
      <c r="D140" s="38">
        <v>7</v>
      </c>
      <c r="E140" s="47" t="s">
        <v>244</v>
      </c>
      <c r="F140" s="77" t="s">
        <v>521</v>
      </c>
      <c r="G140" s="47">
        <f t="shared" si="11"/>
        <v>0</v>
      </c>
      <c r="H140" s="47">
        <f t="shared" si="8"/>
        <v>9</v>
      </c>
      <c r="I140" s="47" t="str">
        <f t="shared" si="9"/>
        <v>L_MODV2_SOIL_CEC_9</v>
      </c>
      <c r="J140" s="7" t="s">
        <v>551</v>
      </c>
      <c r="K140" s="7" t="s">
        <v>552</v>
      </c>
      <c r="L140" s="7" t="s">
        <v>33</v>
      </c>
      <c r="M140" s="7" t="s">
        <v>523</v>
      </c>
      <c r="N140" s="7" t="s">
        <v>553</v>
      </c>
      <c r="O140" s="7" t="s">
        <v>554</v>
      </c>
      <c r="Q140" s="7" t="s">
        <v>92</v>
      </c>
      <c r="S140" s="7" t="s">
        <v>133</v>
      </c>
      <c r="T140" s="7" t="s">
        <v>94</v>
      </c>
      <c r="U140" s="7" t="s">
        <v>95</v>
      </c>
      <c r="AA140" s="7" t="s">
        <v>96</v>
      </c>
      <c r="AB140" s="7" t="s">
        <v>42</v>
      </c>
      <c r="AD140" s="7" t="s">
        <v>555</v>
      </c>
    </row>
    <row r="141" spans="1:31" ht="15" customHeight="1">
      <c r="A141" s="7">
        <v>140</v>
      </c>
      <c r="B141" s="7">
        <f t="shared" si="10"/>
        <v>0</v>
      </c>
      <c r="C141" s="7">
        <v>140</v>
      </c>
      <c r="D141" s="38">
        <v>7</v>
      </c>
      <c r="E141" s="47" t="s">
        <v>244</v>
      </c>
      <c r="F141" s="77" t="s">
        <v>521</v>
      </c>
      <c r="G141" s="47">
        <f t="shared" si="11"/>
        <v>0</v>
      </c>
      <c r="H141" s="47">
        <f t="shared" si="8"/>
        <v>10</v>
      </c>
      <c r="I141" s="47" t="str">
        <f t="shared" si="9"/>
        <v>L_MODV2_SOIL_CEC_10</v>
      </c>
      <c r="J141" s="7" t="s">
        <v>556</v>
      </c>
      <c r="K141" s="8" t="s">
        <v>557</v>
      </c>
      <c r="L141" s="7" t="s">
        <v>33</v>
      </c>
      <c r="M141" s="8" t="s">
        <v>523</v>
      </c>
      <c r="N141" s="8" t="s">
        <v>558</v>
      </c>
      <c r="O141" s="8" t="s">
        <v>559</v>
      </c>
      <c r="P141" s="40">
        <v>5.5555555555555552E-2</v>
      </c>
      <c r="Q141" s="7" t="s">
        <v>92</v>
      </c>
      <c r="R141" s="7" t="s">
        <v>458</v>
      </c>
      <c r="S141" s="7" t="s">
        <v>133</v>
      </c>
      <c r="T141" s="7" t="s">
        <v>94</v>
      </c>
      <c r="U141" s="7" t="s">
        <v>95</v>
      </c>
      <c r="AA141" s="7" t="s">
        <v>41</v>
      </c>
      <c r="AB141" s="7" t="s">
        <v>42</v>
      </c>
      <c r="AC141" t="s">
        <v>225</v>
      </c>
      <c r="AD141" s="7" t="s">
        <v>560</v>
      </c>
    </row>
    <row r="142" spans="1:31" ht="15" customHeight="1">
      <c r="A142" s="7">
        <v>141</v>
      </c>
      <c r="B142" s="7">
        <f t="shared" si="10"/>
        <v>0</v>
      </c>
      <c r="C142" s="7">
        <v>141</v>
      </c>
      <c r="D142" s="38">
        <v>11</v>
      </c>
      <c r="E142" s="47" t="s">
        <v>561</v>
      </c>
      <c r="F142" s="77" t="s">
        <v>562</v>
      </c>
      <c r="G142" s="47">
        <f t="shared" si="11"/>
        <v>1</v>
      </c>
      <c r="H142" s="47">
        <f t="shared" si="8"/>
        <v>1</v>
      </c>
      <c r="I142" s="47" t="str">
        <f t="shared" si="9"/>
        <v>L_MODV2_SOIL_CL_1</v>
      </c>
      <c r="J142" s="7" t="s">
        <v>563</v>
      </c>
      <c r="L142" s="7" t="s">
        <v>33</v>
      </c>
      <c r="M142" s="8" t="s">
        <v>561</v>
      </c>
      <c r="N142" s="8" t="s">
        <v>564</v>
      </c>
      <c r="O142" s="8" t="s">
        <v>565</v>
      </c>
      <c r="P142" s="8" t="s">
        <v>485</v>
      </c>
      <c r="Q142" s="7" t="s">
        <v>92</v>
      </c>
      <c r="R142" s="7" t="s">
        <v>566</v>
      </c>
      <c r="S142" s="7" t="s">
        <v>567</v>
      </c>
      <c r="T142" s="7" t="s">
        <v>280</v>
      </c>
      <c r="AA142" s="7" t="s">
        <v>41</v>
      </c>
      <c r="AB142" s="7" t="s">
        <v>42</v>
      </c>
      <c r="AC142" s="7" t="s">
        <v>200</v>
      </c>
      <c r="AD142" s="7" t="s">
        <v>568</v>
      </c>
    </row>
    <row r="143" spans="1:31" ht="15" customHeight="1">
      <c r="A143" s="7">
        <v>142</v>
      </c>
      <c r="B143" s="7">
        <f t="shared" si="10"/>
        <v>0</v>
      </c>
      <c r="C143" s="7">
        <v>142</v>
      </c>
      <c r="D143" s="38">
        <v>11</v>
      </c>
      <c r="E143" s="47" t="s">
        <v>561</v>
      </c>
      <c r="F143" s="77" t="s">
        <v>562</v>
      </c>
      <c r="G143" s="47">
        <f t="shared" si="11"/>
        <v>0</v>
      </c>
      <c r="H143" s="47">
        <f t="shared" si="8"/>
        <v>2</v>
      </c>
      <c r="I143" s="47" t="str">
        <f t="shared" si="9"/>
        <v>L_MODV2_SOIL_CL_2</v>
      </c>
      <c r="J143" s="7" t="s">
        <v>569</v>
      </c>
      <c r="L143" s="7" t="s">
        <v>33</v>
      </c>
      <c r="M143" s="8" t="s">
        <v>561</v>
      </c>
      <c r="N143" s="8" t="s">
        <v>564</v>
      </c>
      <c r="O143" s="8" t="s">
        <v>565</v>
      </c>
      <c r="P143" s="8" t="s">
        <v>485</v>
      </c>
      <c r="Q143" s="7" t="s">
        <v>92</v>
      </c>
      <c r="R143" s="7" t="s">
        <v>566</v>
      </c>
      <c r="S143" s="7" t="s">
        <v>570</v>
      </c>
      <c r="T143" s="7" t="s">
        <v>280</v>
      </c>
      <c r="AA143" s="7" t="s">
        <v>41</v>
      </c>
      <c r="AB143" s="7" t="s">
        <v>42</v>
      </c>
      <c r="AC143" s="7" t="s">
        <v>200</v>
      </c>
      <c r="AD143" s="7" t="s">
        <v>571</v>
      </c>
    </row>
    <row r="144" spans="1:31" ht="15" customHeight="1">
      <c r="A144" s="7">
        <v>143</v>
      </c>
      <c r="B144" s="7">
        <f t="shared" si="10"/>
        <v>0</v>
      </c>
      <c r="C144" s="7">
        <v>143</v>
      </c>
      <c r="D144" s="38">
        <v>11</v>
      </c>
      <c r="E144" s="47" t="s">
        <v>561</v>
      </c>
      <c r="F144" s="77" t="s">
        <v>562</v>
      </c>
      <c r="G144" s="47">
        <f t="shared" si="11"/>
        <v>0</v>
      </c>
      <c r="H144" s="47">
        <f t="shared" si="8"/>
        <v>3</v>
      </c>
      <c r="I144" s="47" t="str">
        <f t="shared" si="9"/>
        <v>L_MODV2_SOIL_CL_3</v>
      </c>
      <c r="J144" s="7" t="s">
        <v>572</v>
      </c>
      <c r="L144" s="7" t="s">
        <v>33</v>
      </c>
      <c r="M144" s="8" t="s">
        <v>561</v>
      </c>
      <c r="N144" s="8" t="s">
        <v>564</v>
      </c>
      <c r="O144" s="8" t="s">
        <v>565</v>
      </c>
      <c r="P144" s="8" t="s">
        <v>485</v>
      </c>
      <c r="Q144" s="7" t="s">
        <v>92</v>
      </c>
      <c r="R144" s="7" t="s">
        <v>566</v>
      </c>
      <c r="S144" s="7" t="s">
        <v>184</v>
      </c>
      <c r="T144" s="7" t="s">
        <v>280</v>
      </c>
      <c r="AA144" s="7" t="s">
        <v>41</v>
      </c>
      <c r="AB144" s="7" t="s">
        <v>42</v>
      </c>
      <c r="AC144" s="7" t="s">
        <v>200</v>
      </c>
      <c r="AD144" s="7" t="s">
        <v>573</v>
      </c>
    </row>
    <row r="145" spans="1:32" ht="15" customHeight="1">
      <c r="A145" s="7">
        <v>144</v>
      </c>
      <c r="B145" s="7">
        <f t="shared" si="10"/>
        <v>0</v>
      </c>
      <c r="C145" s="7">
        <v>144</v>
      </c>
      <c r="D145" s="38">
        <v>11</v>
      </c>
      <c r="E145" s="47" t="s">
        <v>561</v>
      </c>
      <c r="F145" s="77" t="s">
        <v>562</v>
      </c>
      <c r="G145" s="47">
        <f t="shared" si="11"/>
        <v>0</v>
      </c>
      <c r="H145" s="47">
        <f t="shared" si="8"/>
        <v>4</v>
      </c>
      <c r="I145" s="47" t="str">
        <f t="shared" si="9"/>
        <v>L_MODV2_SOIL_CL_4</v>
      </c>
      <c r="J145" s="7" t="s">
        <v>574</v>
      </c>
      <c r="K145" s="7" t="s">
        <v>575</v>
      </c>
      <c r="L145" s="7" t="s">
        <v>33</v>
      </c>
      <c r="M145" s="7" t="s">
        <v>561</v>
      </c>
      <c r="N145" s="8" t="s">
        <v>188</v>
      </c>
      <c r="O145" s="7" t="s">
        <v>189</v>
      </c>
      <c r="P145" s="8" t="s">
        <v>190</v>
      </c>
      <c r="Q145" s="7" t="s">
        <v>92</v>
      </c>
      <c r="R145" s="7" t="s">
        <v>91</v>
      </c>
      <c r="S145" s="7" t="s">
        <v>576</v>
      </c>
      <c r="T145" s="7" t="s">
        <v>280</v>
      </c>
      <c r="AA145" s="7" t="s">
        <v>80</v>
      </c>
      <c r="AB145" s="7" t="s">
        <v>42</v>
      </c>
    </row>
    <row r="146" spans="1:32" ht="15" customHeight="1">
      <c r="A146" s="7">
        <v>145</v>
      </c>
      <c r="B146" s="7">
        <f t="shared" si="10"/>
        <v>0</v>
      </c>
      <c r="C146" s="7">
        <v>145</v>
      </c>
      <c r="D146" s="38">
        <v>11</v>
      </c>
      <c r="E146" s="47" t="s">
        <v>561</v>
      </c>
      <c r="F146" s="77" t="s">
        <v>562</v>
      </c>
      <c r="G146" s="47">
        <f t="shared" si="11"/>
        <v>0</v>
      </c>
      <c r="H146" s="47">
        <f t="shared" si="8"/>
        <v>5</v>
      </c>
      <c r="I146" s="47" t="str">
        <f t="shared" si="9"/>
        <v>L_MODV2_SOIL_CL_5</v>
      </c>
      <c r="J146" s="7" t="s">
        <v>577</v>
      </c>
      <c r="K146" s="7" t="s">
        <v>578</v>
      </c>
      <c r="L146" s="7" t="s">
        <v>33</v>
      </c>
      <c r="M146" s="7" t="s">
        <v>561</v>
      </c>
      <c r="N146" s="8" t="s">
        <v>188</v>
      </c>
      <c r="O146" s="7" t="s">
        <v>189</v>
      </c>
      <c r="P146" s="8" t="s">
        <v>190</v>
      </c>
      <c r="Q146" s="7" t="s">
        <v>92</v>
      </c>
      <c r="R146" s="7" t="s">
        <v>91</v>
      </c>
      <c r="S146" s="7" t="s">
        <v>567</v>
      </c>
      <c r="T146" s="7" t="s">
        <v>280</v>
      </c>
      <c r="AA146" s="7" t="s">
        <v>80</v>
      </c>
      <c r="AB146" s="7" t="s">
        <v>42</v>
      </c>
    </row>
    <row r="147" spans="1:32" ht="15" customHeight="1">
      <c r="A147" s="7">
        <v>146</v>
      </c>
      <c r="B147" s="7">
        <f t="shared" si="10"/>
        <v>0</v>
      </c>
      <c r="C147" s="7">
        <v>146</v>
      </c>
      <c r="D147" s="38">
        <v>11</v>
      </c>
      <c r="E147" s="47" t="s">
        <v>561</v>
      </c>
      <c r="F147" s="77" t="s">
        <v>562</v>
      </c>
      <c r="G147" s="47">
        <f t="shared" si="11"/>
        <v>0</v>
      </c>
      <c r="H147" s="47">
        <f t="shared" si="8"/>
        <v>6</v>
      </c>
      <c r="I147" s="47" t="str">
        <f t="shared" si="9"/>
        <v>L_MODV2_SOIL_CL_6</v>
      </c>
      <c r="J147" s="7" t="s">
        <v>579</v>
      </c>
      <c r="K147" s="7" t="s">
        <v>580</v>
      </c>
      <c r="L147" s="7" t="s">
        <v>33</v>
      </c>
      <c r="M147" s="7" t="s">
        <v>561</v>
      </c>
      <c r="N147" s="8" t="s">
        <v>188</v>
      </c>
      <c r="O147" s="7" t="s">
        <v>189</v>
      </c>
      <c r="P147" s="8" t="s">
        <v>190</v>
      </c>
      <c r="Q147" s="7" t="s">
        <v>92</v>
      </c>
      <c r="R147" s="7" t="s">
        <v>91</v>
      </c>
      <c r="S147" s="7" t="s">
        <v>184</v>
      </c>
      <c r="T147" s="7" t="s">
        <v>102</v>
      </c>
      <c r="U147" s="7" t="s">
        <v>103</v>
      </c>
      <c r="AA147" s="7" t="s">
        <v>80</v>
      </c>
      <c r="AB147" s="7" t="s">
        <v>42</v>
      </c>
      <c r="AF147" s="64"/>
    </row>
    <row r="148" spans="1:32" ht="15" customHeight="1">
      <c r="A148" s="7">
        <v>147</v>
      </c>
      <c r="B148" s="7">
        <f t="shared" si="10"/>
        <v>0</v>
      </c>
      <c r="C148" s="7">
        <v>147</v>
      </c>
      <c r="D148" s="38">
        <v>11</v>
      </c>
      <c r="E148" s="47" t="s">
        <v>561</v>
      </c>
      <c r="F148" s="77" t="s">
        <v>562</v>
      </c>
      <c r="G148" s="47">
        <f t="shared" si="11"/>
        <v>0</v>
      </c>
      <c r="H148" s="47">
        <f t="shared" si="8"/>
        <v>7</v>
      </c>
      <c r="I148" s="47" t="str">
        <f t="shared" si="9"/>
        <v>L_MODV2_SOIL_CL_7</v>
      </c>
      <c r="J148" s="7" t="s">
        <v>581</v>
      </c>
      <c r="K148" s="7" t="s">
        <v>582</v>
      </c>
      <c r="L148" s="7" t="s">
        <v>33</v>
      </c>
      <c r="M148" s="7" t="s">
        <v>561</v>
      </c>
      <c r="N148" s="8" t="s">
        <v>188</v>
      </c>
      <c r="O148" s="7" t="s">
        <v>189</v>
      </c>
      <c r="P148" s="8" t="s">
        <v>190</v>
      </c>
      <c r="Q148" s="7" t="s">
        <v>92</v>
      </c>
      <c r="R148" s="7" t="s">
        <v>91</v>
      </c>
      <c r="S148" s="7" t="s">
        <v>583</v>
      </c>
      <c r="T148" s="7" t="s">
        <v>280</v>
      </c>
      <c r="AA148" s="7" t="s">
        <v>80</v>
      </c>
      <c r="AB148" s="7" t="s">
        <v>42</v>
      </c>
    </row>
    <row r="149" spans="1:32" ht="15" customHeight="1">
      <c r="A149" s="7">
        <v>148</v>
      </c>
      <c r="B149" s="7">
        <f t="shared" si="10"/>
        <v>0</v>
      </c>
      <c r="C149" s="7">
        <v>148</v>
      </c>
      <c r="D149" s="38">
        <v>11</v>
      </c>
      <c r="E149" s="47" t="s">
        <v>561</v>
      </c>
      <c r="F149" s="77" t="s">
        <v>562</v>
      </c>
      <c r="G149" s="47">
        <f t="shared" si="11"/>
        <v>0</v>
      </c>
      <c r="H149" s="47">
        <f t="shared" si="8"/>
        <v>8</v>
      </c>
      <c r="I149" s="47" t="str">
        <f t="shared" si="9"/>
        <v>L_MODV2_SOIL_CL_8</v>
      </c>
      <c r="J149" s="7" t="s">
        <v>584</v>
      </c>
      <c r="K149" s="8" t="s">
        <v>585</v>
      </c>
      <c r="L149" s="7" t="s">
        <v>33</v>
      </c>
      <c r="M149" s="8" t="s">
        <v>561</v>
      </c>
      <c r="N149" s="8" t="s">
        <v>586</v>
      </c>
      <c r="O149" s="8" t="s">
        <v>587</v>
      </c>
      <c r="P149" s="40">
        <v>4.8611111111111112E-2</v>
      </c>
      <c r="Q149" s="7" t="s">
        <v>92</v>
      </c>
      <c r="R149" s="7" t="s">
        <v>127</v>
      </c>
      <c r="S149" t="s">
        <v>93</v>
      </c>
      <c r="T149" s="7" t="s">
        <v>168</v>
      </c>
      <c r="AA149" t="s">
        <v>41</v>
      </c>
      <c r="AB149" s="7" t="s">
        <v>42</v>
      </c>
      <c r="AC149" t="s">
        <v>225</v>
      </c>
      <c r="AD149" s="47" t="s">
        <v>588</v>
      </c>
      <c r="AF149" s="64"/>
    </row>
    <row r="150" spans="1:32" ht="15" customHeight="1">
      <c r="A150" s="7">
        <v>149</v>
      </c>
      <c r="B150" s="7">
        <f t="shared" si="10"/>
        <v>0</v>
      </c>
      <c r="C150" s="7">
        <v>149</v>
      </c>
      <c r="D150" s="38">
        <v>9</v>
      </c>
      <c r="E150" s="47" t="s">
        <v>45</v>
      </c>
      <c r="F150" s="77" t="s">
        <v>562</v>
      </c>
      <c r="G150" s="47">
        <f t="shared" si="11"/>
        <v>0</v>
      </c>
      <c r="H150" s="47">
        <f t="shared" si="8"/>
        <v>9</v>
      </c>
      <c r="I150" s="47" t="str">
        <f t="shared" si="9"/>
        <v>L_MODV2_SOIL_CL_9</v>
      </c>
      <c r="J150" s="7" t="s">
        <v>589</v>
      </c>
      <c r="K150" s="8" t="s">
        <v>590</v>
      </c>
      <c r="L150" s="7" t="s">
        <v>33</v>
      </c>
      <c r="M150" s="8" t="s">
        <v>561</v>
      </c>
      <c r="N150" s="8" t="s">
        <v>50</v>
      </c>
      <c r="O150" s="8" t="s">
        <v>51</v>
      </c>
      <c r="P150" s="8" t="s">
        <v>52</v>
      </c>
      <c r="Q150" s="7" t="s">
        <v>53</v>
      </c>
      <c r="R150" s="7" t="s">
        <v>54</v>
      </c>
      <c r="S150" s="7" t="s">
        <v>591</v>
      </c>
      <c r="T150" s="7" t="s">
        <v>280</v>
      </c>
      <c r="AA150" s="7" t="s">
        <v>41</v>
      </c>
      <c r="AB150" s="7" t="s">
        <v>42</v>
      </c>
      <c r="AC150" s="7" t="s">
        <v>57</v>
      </c>
      <c r="AD150" s="7" t="s">
        <v>58</v>
      </c>
      <c r="AF150" s="64"/>
    </row>
    <row r="151" spans="1:32" customFormat="1" ht="15" customHeight="1">
      <c r="A151" s="7">
        <v>150</v>
      </c>
      <c r="B151" s="7">
        <f t="shared" si="10"/>
        <v>0</v>
      </c>
      <c r="C151" s="7">
        <v>150</v>
      </c>
      <c r="D151" s="60">
        <v>11</v>
      </c>
      <c r="E151" t="s">
        <v>45</v>
      </c>
      <c r="F151" s="77" t="s">
        <v>562</v>
      </c>
      <c r="G151" s="47">
        <f t="shared" si="11"/>
        <v>0</v>
      </c>
      <c r="H151" s="47">
        <f t="shared" si="8"/>
        <v>10</v>
      </c>
      <c r="I151" s="47" t="str">
        <f t="shared" si="9"/>
        <v>L_MODV2_SOIL_CL_10</v>
      </c>
      <c r="J151" t="s">
        <v>592</v>
      </c>
      <c r="K151" t="s">
        <v>593</v>
      </c>
      <c r="L151" t="s">
        <v>33</v>
      </c>
      <c r="M151" t="s">
        <v>561</v>
      </c>
      <c r="N151" t="s">
        <v>50</v>
      </c>
      <c r="O151" t="s">
        <v>51</v>
      </c>
      <c r="P151" t="s">
        <v>52</v>
      </c>
      <c r="Q151" t="s">
        <v>53</v>
      </c>
      <c r="R151" t="s">
        <v>54</v>
      </c>
      <c r="S151" t="s">
        <v>567</v>
      </c>
      <c r="T151" t="s">
        <v>280</v>
      </c>
      <c r="AA151" t="s">
        <v>41</v>
      </c>
      <c r="AB151" s="7" t="s">
        <v>42</v>
      </c>
      <c r="AC151" t="s">
        <v>57</v>
      </c>
      <c r="AD151" t="s">
        <v>58</v>
      </c>
    </row>
    <row r="152" spans="1:32" customFormat="1" ht="15" customHeight="1">
      <c r="A152" s="7">
        <v>151</v>
      </c>
      <c r="B152" s="7">
        <f t="shared" si="10"/>
        <v>0</v>
      </c>
      <c r="C152" s="7">
        <v>151</v>
      </c>
      <c r="D152" s="60">
        <v>11</v>
      </c>
      <c r="E152" t="s">
        <v>45</v>
      </c>
      <c r="F152" s="77" t="s">
        <v>562</v>
      </c>
      <c r="G152" s="47">
        <f t="shared" si="11"/>
        <v>0</v>
      </c>
      <c r="H152" s="47">
        <f t="shared" si="8"/>
        <v>11</v>
      </c>
      <c r="I152" s="47" t="str">
        <f t="shared" si="9"/>
        <v>L_MODV2_SOIL_CL_11</v>
      </c>
      <c r="J152" t="s">
        <v>594</v>
      </c>
      <c r="K152" t="s">
        <v>595</v>
      </c>
      <c r="L152" t="s">
        <v>33</v>
      </c>
      <c r="M152" t="s">
        <v>561</v>
      </c>
      <c r="N152" t="s">
        <v>50</v>
      </c>
      <c r="O152" t="s">
        <v>51</v>
      </c>
      <c r="P152" t="s">
        <v>52</v>
      </c>
      <c r="Q152" t="s">
        <v>53</v>
      </c>
      <c r="R152" t="s">
        <v>54</v>
      </c>
      <c r="S152" t="s">
        <v>596</v>
      </c>
      <c r="T152" t="s">
        <v>280</v>
      </c>
      <c r="AA152" t="s">
        <v>41</v>
      </c>
      <c r="AB152" s="7" t="s">
        <v>42</v>
      </c>
      <c r="AC152" t="s">
        <v>57</v>
      </c>
      <c r="AD152" t="s">
        <v>58</v>
      </c>
    </row>
    <row r="153" spans="1:32" customFormat="1" ht="15" customHeight="1">
      <c r="A153" s="7">
        <v>152</v>
      </c>
      <c r="B153" s="7">
        <f t="shared" si="10"/>
        <v>0</v>
      </c>
      <c r="C153" s="7">
        <v>152</v>
      </c>
      <c r="D153" s="60">
        <v>11</v>
      </c>
      <c r="E153" t="s">
        <v>45</v>
      </c>
      <c r="F153" s="77" t="s">
        <v>562</v>
      </c>
      <c r="G153" s="47">
        <f t="shared" si="11"/>
        <v>0</v>
      </c>
      <c r="H153" s="47">
        <f t="shared" si="8"/>
        <v>12</v>
      </c>
      <c r="I153" s="47" t="str">
        <f t="shared" si="9"/>
        <v>L_MODV2_SOIL_CL_12</v>
      </c>
      <c r="J153" t="s">
        <v>597</v>
      </c>
      <c r="K153" t="s">
        <v>598</v>
      </c>
      <c r="L153" t="s">
        <v>33</v>
      </c>
      <c r="M153" t="s">
        <v>561</v>
      </c>
      <c r="N153" t="s">
        <v>50</v>
      </c>
      <c r="O153" t="s">
        <v>51</v>
      </c>
      <c r="P153" t="s">
        <v>52</v>
      </c>
      <c r="Q153" t="s">
        <v>53</v>
      </c>
      <c r="R153" t="s">
        <v>54</v>
      </c>
      <c r="S153" t="s">
        <v>184</v>
      </c>
      <c r="T153" t="s">
        <v>168</v>
      </c>
      <c r="AA153" t="s">
        <v>41</v>
      </c>
      <c r="AB153" s="7" t="s">
        <v>42</v>
      </c>
      <c r="AC153" t="s">
        <v>57</v>
      </c>
      <c r="AD153" t="s">
        <v>58</v>
      </c>
    </row>
    <row r="154" spans="1:32" customFormat="1" ht="15" customHeight="1">
      <c r="A154" s="7">
        <v>153</v>
      </c>
      <c r="B154" s="7">
        <f t="shared" si="10"/>
        <v>0</v>
      </c>
      <c r="C154" s="7">
        <v>153</v>
      </c>
      <c r="D154" s="60">
        <v>9</v>
      </c>
      <c r="E154" t="s">
        <v>45</v>
      </c>
      <c r="F154" s="77" t="s">
        <v>562</v>
      </c>
      <c r="G154" s="47">
        <f t="shared" si="11"/>
        <v>0</v>
      </c>
      <c r="H154" s="47">
        <f t="shared" si="8"/>
        <v>13</v>
      </c>
      <c r="I154" s="47" t="str">
        <f t="shared" si="9"/>
        <v>L_MODV2_SOIL_CL_13</v>
      </c>
      <c r="J154" t="s">
        <v>599</v>
      </c>
      <c r="K154" t="s">
        <v>598</v>
      </c>
      <c r="L154" t="s">
        <v>33</v>
      </c>
      <c r="M154" t="s">
        <v>561</v>
      </c>
      <c r="N154" t="s">
        <v>50</v>
      </c>
      <c r="O154" t="s">
        <v>51</v>
      </c>
      <c r="P154" t="s">
        <v>52</v>
      </c>
      <c r="Q154" t="s">
        <v>53</v>
      </c>
      <c r="R154" t="s">
        <v>54</v>
      </c>
      <c r="S154" t="s">
        <v>184</v>
      </c>
      <c r="T154" t="s">
        <v>168</v>
      </c>
      <c r="AA154" t="s">
        <v>41</v>
      </c>
      <c r="AB154" s="7" t="s">
        <v>42</v>
      </c>
      <c r="AC154" t="s">
        <v>57</v>
      </c>
      <c r="AD154" t="s">
        <v>58</v>
      </c>
    </row>
    <row r="155" spans="1:32" customFormat="1" ht="15" customHeight="1">
      <c r="A155" s="7">
        <v>154</v>
      </c>
      <c r="B155" s="7">
        <f t="shared" si="10"/>
        <v>0</v>
      </c>
      <c r="C155" s="7">
        <v>154</v>
      </c>
      <c r="D155" s="60">
        <v>11</v>
      </c>
      <c r="E155" t="s">
        <v>45</v>
      </c>
      <c r="F155" s="77" t="s">
        <v>562</v>
      </c>
      <c r="G155" s="47">
        <f t="shared" si="11"/>
        <v>0</v>
      </c>
      <c r="H155" s="47">
        <f t="shared" si="8"/>
        <v>14</v>
      </c>
      <c r="I155" s="47" t="str">
        <f t="shared" si="9"/>
        <v>L_MODV2_SOIL_CL_14</v>
      </c>
      <c r="J155" t="s">
        <v>600</v>
      </c>
      <c r="K155" t="s">
        <v>601</v>
      </c>
      <c r="L155" t="s">
        <v>33</v>
      </c>
      <c r="M155" t="s">
        <v>561</v>
      </c>
      <c r="N155" t="s">
        <v>50</v>
      </c>
      <c r="O155" t="s">
        <v>51</v>
      </c>
      <c r="P155" t="s">
        <v>52</v>
      </c>
      <c r="Q155" t="s">
        <v>53</v>
      </c>
      <c r="R155" t="s">
        <v>54</v>
      </c>
      <c r="S155" t="s">
        <v>602</v>
      </c>
      <c r="T155" t="s">
        <v>280</v>
      </c>
      <c r="AA155" t="s">
        <v>41</v>
      </c>
      <c r="AB155" s="7" t="s">
        <v>42</v>
      </c>
      <c r="AC155" t="s">
        <v>57</v>
      </c>
      <c r="AD155" t="s">
        <v>58</v>
      </c>
    </row>
    <row r="156" spans="1:32" customFormat="1" ht="15" customHeight="1">
      <c r="A156" s="7">
        <v>155</v>
      </c>
      <c r="B156" s="7">
        <f t="shared" si="10"/>
        <v>0</v>
      </c>
      <c r="C156" s="7">
        <v>155</v>
      </c>
      <c r="D156" s="60">
        <v>11</v>
      </c>
      <c r="E156" t="s">
        <v>45</v>
      </c>
      <c r="F156" s="77" t="s">
        <v>562</v>
      </c>
      <c r="G156" s="47">
        <f t="shared" si="11"/>
        <v>0</v>
      </c>
      <c r="H156" s="47">
        <f t="shared" si="8"/>
        <v>15</v>
      </c>
      <c r="I156" s="47" t="str">
        <f t="shared" si="9"/>
        <v>L_MODV2_SOIL_CL_15</v>
      </c>
      <c r="J156" t="s">
        <v>603</v>
      </c>
      <c r="K156" t="s">
        <v>604</v>
      </c>
      <c r="L156" t="s">
        <v>33</v>
      </c>
      <c r="M156" t="s">
        <v>561</v>
      </c>
      <c r="N156" t="s">
        <v>50</v>
      </c>
      <c r="O156" t="s">
        <v>51</v>
      </c>
      <c r="P156" t="s">
        <v>52</v>
      </c>
      <c r="Q156" t="s">
        <v>53</v>
      </c>
      <c r="R156" t="s">
        <v>54</v>
      </c>
      <c r="S156" t="s">
        <v>583</v>
      </c>
      <c r="T156" t="s">
        <v>280</v>
      </c>
      <c r="AA156" t="s">
        <v>41</v>
      </c>
      <c r="AB156" s="7" t="s">
        <v>42</v>
      </c>
      <c r="AC156" t="s">
        <v>57</v>
      </c>
      <c r="AD156" t="s">
        <v>58</v>
      </c>
    </row>
    <row r="157" spans="1:32" ht="15" customHeight="1">
      <c r="A157" s="7">
        <v>156</v>
      </c>
      <c r="B157" s="7">
        <f t="shared" si="10"/>
        <v>0</v>
      </c>
      <c r="C157" s="7">
        <v>156</v>
      </c>
      <c r="D157" s="38">
        <v>9</v>
      </c>
      <c r="E157" s="47" t="s">
        <v>45</v>
      </c>
      <c r="F157" s="77" t="s">
        <v>562</v>
      </c>
      <c r="G157" s="47">
        <f t="shared" si="11"/>
        <v>0</v>
      </c>
      <c r="H157" s="47">
        <f t="shared" si="8"/>
        <v>16</v>
      </c>
      <c r="I157" s="47" t="str">
        <f t="shared" si="9"/>
        <v>L_MODV2_SOIL_CL_16</v>
      </c>
      <c r="J157" s="7" t="s">
        <v>605</v>
      </c>
      <c r="K157" s="8" t="s">
        <v>601</v>
      </c>
      <c r="L157" s="7" t="s">
        <v>33</v>
      </c>
      <c r="M157" s="8" t="s">
        <v>561</v>
      </c>
      <c r="N157" s="8" t="s">
        <v>50</v>
      </c>
      <c r="O157" s="8" t="s">
        <v>606</v>
      </c>
      <c r="P157" s="8" t="s">
        <v>52</v>
      </c>
      <c r="Q157" s="7" t="s">
        <v>53</v>
      </c>
      <c r="R157" s="7" t="s">
        <v>54</v>
      </c>
      <c r="S157" s="7" t="s">
        <v>164</v>
      </c>
      <c r="T157" s="7" t="s">
        <v>280</v>
      </c>
      <c r="AA157" s="7" t="s">
        <v>41</v>
      </c>
      <c r="AB157" s="7" t="s">
        <v>42</v>
      </c>
      <c r="AC157" s="7" t="s">
        <v>57</v>
      </c>
      <c r="AD157" s="7" t="s">
        <v>58</v>
      </c>
    </row>
    <row r="158" spans="1:32" ht="15" customHeight="1">
      <c r="A158" s="7">
        <v>157</v>
      </c>
      <c r="B158" s="7">
        <f t="shared" si="10"/>
        <v>0</v>
      </c>
      <c r="C158" s="7">
        <v>157</v>
      </c>
      <c r="D158" s="38">
        <v>9</v>
      </c>
      <c r="E158" s="47" t="s">
        <v>45</v>
      </c>
      <c r="F158" s="77" t="s">
        <v>562</v>
      </c>
      <c r="G158" s="47">
        <f t="shared" si="11"/>
        <v>0</v>
      </c>
      <c r="H158" s="47">
        <f t="shared" si="8"/>
        <v>17</v>
      </c>
      <c r="I158" s="47" t="str">
        <f t="shared" si="9"/>
        <v>L_MODV2_SOIL_CL_17</v>
      </c>
      <c r="J158" s="7" t="s">
        <v>603</v>
      </c>
      <c r="K158" s="8" t="s">
        <v>604</v>
      </c>
      <c r="L158" s="7" t="s">
        <v>33</v>
      </c>
      <c r="M158" s="8" t="s">
        <v>561</v>
      </c>
      <c r="N158" s="8" t="s">
        <v>50</v>
      </c>
      <c r="O158" s="8" t="s">
        <v>607</v>
      </c>
      <c r="P158" s="8" t="s">
        <v>52</v>
      </c>
      <c r="Q158" s="7" t="s">
        <v>53</v>
      </c>
      <c r="R158" s="7" t="s">
        <v>54</v>
      </c>
      <c r="S158" s="7" t="s">
        <v>164</v>
      </c>
      <c r="T158" s="7" t="s">
        <v>280</v>
      </c>
      <c r="AA158" s="7" t="s">
        <v>41</v>
      </c>
      <c r="AB158" s="7" t="s">
        <v>42</v>
      </c>
      <c r="AC158" s="7" t="s">
        <v>57</v>
      </c>
      <c r="AD158" s="7" t="s">
        <v>58</v>
      </c>
    </row>
    <row r="159" spans="1:32" ht="15" customHeight="1">
      <c r="A159" s="7">
        <v>158</v>
      </c>
      <c r="B159" s="7">
        <f t="shared" si="10"/>
        <v>0</v>
      </c>
      <c r="C159" s="7">
        <v>158</v>
      </c>
      <c r="D159" s="38">
        <v>14</v>
      </c>
      <c r="E159" s="47" t="s">
        <v>207</v>
      </c>
      <c r="F159" s="77" t="s">
        <v>608</v>
      </c>
      <c r="G159" s="47">
        <f t="shared" si="11"/>
        <v>1</v>
      </c>
      <c r="H159" s="47">
        <f t="shared" si="8"/>
        <v>1</v>
      </c>
      <c r="I159" s="47" t="str">
        <f t="shared" si="9"/>
        <v>L_MODV2_SOIL_CR_1</v>
      </c>
      <c r="J159" s="10" t="s">
        <v>609</v>
      </c>
      <c r="K159" t="s">
        <v>610</v>
      </c>
      <c r="L159" t="s">
        <v>33</v>
      </c>
      <c r="M159" t="s">
        <v>611</v>
      </c>
      <c r="N159" s="8" t="s">
        <v>212</v>
      </c>
      <c r="O159" t="s">
        <v>213</v>
      </c>
      <c r="P159" s="37">
        <v>4.8611111111111112E-2</v>
      </c>
      <c r="Q159" s="49" t="s">
        <v>92</v>
      </c>
      <c r="R159" s="7" t="s">
        <v>175</v>
      </c>
      <c r="S159" s="7" t="s">
        <v>214</v>
      </c>
      <c r="T159" t="s">
        <v>215</v>
      </c>
      <c r="U159" t="s">
        <v>216</v>
      </c>
      <c r="V159"/>
      <c r="W159"/>
      <c r="X159"/>
      <c r="Y159"/>
      <c r="Z159"/>
      <c r="AA159" t="s">
        <v>96</v>
      </c>
      <c r="AB159" s="7" t="s">
        <v>42</v>
      </c>
      <c r="AC159" t="s">
        <v>217</v>
      </c>
      <c r="AD159" t="s">
        <v>218</v>
      </c>
    </row>
    <row r="160" spans="1:32" ht="15" customHeight="1">
      <c r="A160" s="7">
        <v>159</v>
      </c>
      <c r="B160" s="7">
        <f t="shared" si="10"/>
        <v>0</v>
      </c>
      <c r="C160" s="7">
        <v>159</v>
      </c>
      <c r="D160" s="38">
        <v>14</v>
      </c>
      <c r="E160" s="47" t="s">
        <v>207</v>
      </c>
      <c r="F160" s="77" t="s">
        <v>608</v>
      </c>
      <c r="G160" s="47">
        <f t="shared" si="11"/>
        <v>0</v>
      </c>
      <c r="H160" s="47">
        <f t="shared" si="8"/>
        <v>2</v>
      </c>
      <c r="I160" s="47" t="str">
        <f t="shared" si="9"/>
        <v>L_MODV2_SOIL_CR_2</v>
      </c>
      <c r="J160" s="10" t="s">
        <v>612</v>
      </c>
      <c r="K160" t="s">
        <v>613</v>
      </c>
      <c r="L160" t="s">
        <v>33</v>
      </c>
      <c r="M160" t="s">
        <v>611</v>
      </c>
      <c r="N160" s="8" t="s">
        <v>221</v>
      </c>
      <c r="O160" t="s">
        <v>222</v>
      </c>
      <c r="P160" s="2" t="s">
        <v>223</v>
      </c>
      <c r="Q160" s="49" t="s">
        <v>92</v>
      </c>
      <c r="R160" s="35" t="s">
        <v>224</v>
      </c>
      <c r="S160" t="s">
        <v>93</v>
      </c>
      <c r="T160" t="s">
        <v>102</v>
      </c>
      <c r="U160" s="7" t="s">
        <v>103</v>
      </c>
      <c r="AA160" t="s">
        <v>41</v>
      </c>
      <c r="AB160" s="7" t="s">
        <v>42</v>
      </c>
      <c r="AC160" t="s">
        <v>225</v>
      </c>
      <c r="AD160" s="7" t="s">
        <v>226</v>
      </c>
    </row>
    <row r="161" spans="1:30" ht="15" customHeight="1">
      <c r="A161" s="7">
        <v>160</v>
      </c>
      <c r="B161" s="7">
        <f t="shared" si="10"/>
        <v>0</v>
      </c>
      <c r="C161" s="7">
        <v>160</v>
      </c>
      <c r="D161" s="38">
        <v>13</v>
      </c>
      <c r="E161" s="47" t="s">
        <v>614</v>
      </c>
      <c r="F161" s="77" t="s">
        <v>615</v>
      </c>
      <c r="G161" s="47">
        <f t="shared" si="11"/>
        <v>1</v>
      </c>
      <c r="H161" s="47">
        <f t="shared" si="8"/>
        <v>1</v>
      </c>
      <c r="I161" s="47" t="str">
        <f t="shared" si="9"/>
        <v>L_MODV2_SOIL_CLAY_1</v>
      </c>
      <c r="K161" s="8" t="s">
        <v>616</v>
      </c>
      <c r="L161" s="7" t="s">
        <v>33</v>
      </c>
      <c r="M161" s="8" t="s">
        <v>617</v>
      </c>
      <c r="N161" s="8" t="s">
        <v>618</v>
      </c>
      <c r="O161" s="8" t="s">
        <v>619</v>
      </c>
      <c r="P161" s="39" t="s">
        <v>620</v>
      </c>
      <c r="Q161" s="7" t="s">
        <v>53</v>
      </c>
      <c r="S161" s="7" t="s">
        <v>621</v>
      </c>
      <c r="T161" s="7" t="s">
        <v>68</v>
      </c>
      <c r="AA161" s="7" t="s">
        <v>96</v>
      </c>
      <c r="AB161" s="7" t="s">
        <v>42</v>
      </c>
      <c r="AC161" s="7" t="s">
        <v>43</v>
      </c>
      <c r="AD161" t="s">
        <v>622</v>
      </c>
    </row>
    <row r="162" spans="1:30" ht="15" customHeight="1">
      <c r="A162" s="7">
        <v>161</v>
      </c>
      <c r="B162" s="7">
        <f t="shared" si="10"/>
        <v>0</v>
      </c>
      <c r="C162" s="7">
        <v>161</v>
      </c>
      <c r="D162" s="38">
        <v>13</v>
      </c>
      <c r="E162" s="47" t="s">
        <v>614</v>
      </c>
      <c r="F162" s="77" t="s">
        <v>615</v>
      </c>
      <c r="G162" s="47">
        <f t="shared" si="11"/>
        <v>0</v>
      </c>
      <c r="H162" s="47">
        <f t="shared" si="8"/>
        <v>2</v>
      </c>
      <c r="I162" s="47" t="str">
        <f t="shared" si="9"/>
        <v>L_MODV2_SOIL_CLAY_2</v>
      </c>
      <c r="K162" s="8" t="s">
        <v>623</v>
      </c>
      <c r="L162" s="7" t="s">
        <v>33</v>
      </c>
      <c r="M162" s="8" t="s">
        <v>617</v>
      </c>
      <c r="N162" s="8" t="s">
        <v>618</v>
      </c>
      <c r="O162" s="8" t="s">
        <v>624</v>
      </c>
      <c r="P162" s="39" t="s">
        <v>620</v>
      </c>
      <c r="Q162" s="7" t="s">
        <v>53</v>
      </c>
      <c r="R162" s="7" t="s">
        <v>625</v>
      </c>
      <c r="S162" s="7" t="s">
        <v>626</v>
      </c>
      <c r="T162" s="7" t="s">
        <v>68</v>
      </c>
      <c r="AA162" s="7" t="s">
        <v>41</v>
      </c>
      <c r="AB162" s="7" t="s">
        <v>42</v>
      </c>
      <c r="AC162" s="7" t="s">
        <v>43</v>
      </c>
      <c r="AD162" t="s">
        <v>627</v>
      </c>
    </row>
    <row r="163" spans="1:30" ht="15" customHeight="1">
      <c r="A163" s="7">
        <v>162</v>
      </c>
      <c r="B163" s="7">
        <f t="shared" si="10"/>
        <v>0</v>
      </c>
      <c r="C163" s="7">
        <v>162</v>
      </c>
      <c r="D163" s="38">
        <v>13</v>
      </c>
      <c r="E163" s="47" t="s">
        <v>614</v>
      </c>
      <c r="F163" s="77" t="s">
        <v>615</v>
      </c>
      <c r="G163" s="47">
        <f t="shared" si="11"/>
        <v>0</v>
      </c>
      <c r="H163" s="47">
        <f t="shared" si="8"/>
        <v>3</v>
      </c>
      <c r="I163" s="47" t="str">
        <f t="shared" si="9"/>
        <v>L_MODV2_SOIL_CLAY_3</v>
      </c>
      <c r="K163" s="8" t="s">
        <v>628</v>
      </c>
      <c r="L163" s="7" t="s">
        <v>33</v>
      </c>
      <c r="M163" s="8" t="s">
        <v>617</v>
      </c>
      <c r="N163" s="8" t="s">
        <v>618</v>
      </c>
      <c r="O163" s="8" t="s">
        <v>629</v>
      </c>
      <c r="P163" s="39" t="s">
        <v>620</v>
      </c>
      <c r="Q163" s="7" t="s">
        <v>53</v>
      </c>
      <c r="R163" s="7" t="s">
        <v>630</v>
      </c>
      <c r="S163" s="7" t="s">
        <v>631</v>
      </c>
      <c r="T163" s="7" t="s">
        <v>68</v>
      </c>
      <c r="AA163" s="7" t="s">
        <v>41</v>
      </c>
      <c r="AB163" s="7" t="s">
        <v>42</v>
      </c>
      <c r="AC163" s="7" t="s">
        <v>43</v>
      </c>
      <c r="AD163" t="s">
        <v>632</v>
      </c>
    </row>
    <row r="164" spans="1:30" ht="15" customHeight="1">
      <c r="A164" s="7">
        <v>163</v>
      </c>
      <c r="B164" s="7">
        <f t="shared" si="10"/>
        <v>0</v>
      </c>
      <c r="C164" s="7">
        <v>163</v>
      </c>
      <c r="D164" s="38">
        <v>13</v>
      </c>
      <c r="E164" s="47" t="s">
        <v>614</v>
      </c>
      <c r="F164" s="77" t="s">
        <v>615</v>
      </c>
      <c r="G164" s="47">
        <f t="shared" si="11"/>
        <v>0</v>
      </c>
      <c r="H164" s="47">
        <f t="shared" si="8"/>
        <v>4</v>
      </c>
      <c r="I164" s="47" t="str">
        <f t="shared" si="9"/>
        <v>L_MODV2_SOIL_CLAY_4</v>
      </c>
      <c r="K164" s="8" t="s">
        <v>633</v>
      </c>
      <c r="L164" s="7" t="s">
        <v>33</v>
      </c>
      <c r="M164" s="8" t="s">
        <v>617</v>
      </c>
      <c r="N164" s="8" t="s">
        <v>618</v>
      </c>
      <c r="O164" s="8" t="s">
        <v>634</v>
      </c>
      <c r="P164" s="39" t="s">
        <v>620</v>
      </c>
      <c r="Q164" s="7" t="s">
        <v>53</v>
      </c>
      <c r="R164" s="7" t="s">
        <v>630</v>
      </c>
      <c r="S164" s="7" t="s">
        <v>631</v>
      </c>
      <c r="T164" s="7" t="s">
        <v>68</v>
      </c>
      <c r="AA164" s="7" t="s">
        <v>41</v>
      </c>
      <c r="AB164" s="7" t="s">
        <v>42</v>
      </c>
      <c r="AC164" s="7" t="s">
        <v>43</v>
      </c>
      <c r="AD164" t="s">
        <v>635</v>
      </c>
    </row>
    <row r="165" spans="1:30" ht="15" customHeight="1">
      <c r="A165" s="7">
        <v>164</v>
      </c>
      <c r="B165" s="7">
        <f t="shared" si="10"/>
        <v>0</v>
      </c>
      <c r="C165" s="7">
        <v>164</v>
      </c>
      <c r="D165" s="38">
        <v>3</v>
      </c>
      <c r="E165" s="47" t="s">
        <v>391</v>
      </c>
      <c r="F165" s="77" t="s">
        <v>636</v>
      </c>
      <c r="G165" s="47">
        <f t="shared" si="11"/>
        <v>1</v>
      </c>
      <c r="H165" s="47">
        <f t="shared" si="8"/>
        <v>1</v>
      </c>
      <c r="I165" s="47" t="str">
        <f t="shared" si="9"/>
        <v>L_MODV2_SOIL_CO2RESP_1</v>
      </c>
      <c r="K165" s="7" t="s">
        <v>637</v>
      </c>
      <c r="L165" s="7" t="s">
        <v>33</v>
      </c>
      <c r="M165" s="7" t="s">
        <v>638</v>
      </c>
      <c r="N165" s="7" t="s">
        <v>639</v>
      </c>
      <c r="O165" s="7" t="s">
        <v>640</v>
      </c>
      <c r="P165" s="39" t="s">
        <v>499</v>
      </c>
      <c r="Q165" s="7" t="s">
        <v>499</v>
      </c>
      <c r="R165" s="7" t="s">
        <v>152</v>
      </c>
      <c r="S165" s="7" t="s">
        <v>184</v>
      </c>
      <c r="T165" s="7" t="s">
        <v>68</v>
      </c>
      <c r="AA165" s="7" t="s">
        <v>96</v>
      </c>
      <c r="AB165" s="7" t="s">
        <v>42</v>
      </c>
      <c r="AD165" s="7" t="s">
        <v>641</v>
      </c>
    </row>
    <row r="166" spans="1:30" customFormat="1" ht="15" customHeight="1">
      <c r="A166" s="7">
        <v>165</v>
      </c>
      <c r="B166" s="7">
        <f t="shared" si="10"/>
        <v>0</v>
      </c>
      <c r="C166" s="7">
        <v>165</v>
      </c>
      <c r="D166" s="60">
        <v>9</v>
      </c>
      <c r="E166" t="s">
        <v>45</v>
      </c>
      <c r="F166" s="76" t="s">
        <v>507</v>
      </c>
      <c r="G166" s="47">
        <f t="shared" si="11"/>
        <v>1</v>
      </c>
      <c r="H166" s="47">
        <f t="shared" si="8"/>
        <v>1</v>
      </c>
      <c r="I166" s="47" t="str">
        <f t="shared" si="9"/>
        <v>L_MODV2_SOIL_CO3_1</v>
      </c>
      <c r="J166" t="s">
        <v>642</v>
      </c>
      <c r="L166" t="s">
        <v>33</v>
      </c>
      <c r="M166" t="s">
        <v>509</v>
      </c>
      <c r="N166" t="s">
        <v>50</v>
      </c>
      <c r="O166" t="s">
        <v>51</v>
      </c>
      <c r="P166" t="s">
        <v>52</v>
      </c>
      <c r="Q166" t="s">
        <v>53</v>
      </c>
      <c r="R166" t="s">
        <v>54</v>
      </c>
      <c r="S166" t="s">
        <v>164</v>
      </c>
      <c r="T166" t="s">
        <v>280</v>
      </c>
      <c r="AA166" t="s">
        <v>41</v>
      </c>
      <c r="AB166" s="7" t="s">
        <v>42</v>
      </c>
      <c r="AC166" t="s">
        <v>121</v>
      </c>
      <c r="AD166" t="s">
        <v>160</v>
      </c>
    </row>
    <row r="167" spans="1:30" ht="15" customHeight="1">
      <c r="A167" s="7">
        <v>166</v>
      </c>
      <c r="B167" s="7">
        <f t="shared" si="10"/>
        <v>0</v>
      </c>
      <c r="C167" s="7">
        <v>166</v>
      </c>
      <c r="D167" s="38">
        <v>14</v>
      </c>
      <c r="E167" s="47" t="s">
        <v>207</v>
      </c>
      <c r="F167" s="77" t="s">
        <v>643</v>
      </c>
      <c r="G167" s="47">
        <f t="shared" si="11"/>
        <v>1</v>
      </c>
      <c r="H167" s="47">
        <f t="shared" si="8"/>
        <v>1</v>
      </c>
      <c r="I167" s="47" t="str">
        <f t="shared" si="9"/>
        <v>L_MODV2_SOIL_CO_1</v>
      </c>
      <c r="J167" s="10" t="s">
        <v>644</v>
      </c>
      <c r="K167" t="s">
        <v>645</v>
      </c>
      <c r="L167" t="s">
        <v>33</v>
      </c>
      <c r="M167" t="s">
        <v>646</v>
      </c>
      <c r="N167" s="8" t="s">
        <v>212</v>
      </c>
      <c r="O167" t="s">
        <v>213</v>
      </c>
      <c r="P167" s="37">
        <v>4.8611111111111112E-2</v>
      </c>
      <c r="Q167" s="49" t="s">
        <v>92</v>
      </c>
      <c r="R167" s="7" t="s">
        <v>175</v>
      </c>
      <c r="S167" s="7" t="s">
        <v>214</v>
      </c>
      <c r="T167" t="s">
        <v>215</v>
      </c>
      <c r="U167" t="s">
        <v>216</v>
      </c>
      <c r="V167"/>
      <c r="W167"/>
      <c r="X167"/>
      <c r="Y167"/>
      <c r="Z167"/>
      <c r="AA167" t="s">
        <v>96</v>
      </c>
      <c r="AB167" s="7" t="s">
        <v>42</v>
      </c>
      <c r="AC167" t="s">
        <v>217</v>
      </c>
      <c r="AD167" t="s">
        <v>218</v>
      </c>
    </row>
    <row r="168" spans="1:30" ht="15" customHeight="1">
      <c r="A168" s="7">
        <v>167</v>
      </c>
      <c r="B168" s="7">
        <f t="shared" si="10"/>
        <v>0</v>
      </c>
      <c r="C168" s="7">
        <v>167</v>
      </c>
      <c r="D168" s="38">
        <v>8</v>
      </c>
      <c r="E168" s="47" t="s">
        <v>284</v>
      </c>
      <c r="F168" s="77" t="s">
        <v>643</v>
      </c>
      <c r="G168" s="47">
        <f t="shared" si="11"/>
        <v>0</v>
      </c>
      <c r="H168" s="47">
        <f t="shared" si="8"/>
        <v>2</v>
      </c>
      <c r="I168" s="47" t="str">
        <f t="shared" si="9"/>
        <v>L_MODV2_SOIL_CO_2</v>
      </c>
      <c r="K168" s="7"/>
      <c r="L168" s="7" t="s">
        <v>33</v>
      </c>
      <c r="M168" s="7" t="s">
        <v>646</v>
      </c>
      <c r="N168" s="7" t="s">
        <v>108</v>
      </c>
      <c r="O168" s="7" t="s">
        <v>109</v>
      </c>
      <c r="P168" s="8" t="s">
        <v>110</v>
      </c>
      <c r="Q168" s="7" t="s">
        <v>92</v>
      </c>
      <c r="R168" s="7" t="s">
        <v>38</v>
      </c>
      <c r="S168" s="7" t="s">
        <v>647</v>
      </c>
      <c r="T168" s="7" t="s">
        <v>102</v>
      </c>
      <c r="U168" s="7" t="s">
        <v>103</v>
      </c>
      <c r="AA168" s="7" t="s">
        <v>41</v>
      </c>
      <c r="AB168" s="7" t="s">
        <v>42</v>
      </c>
      <c r="AC168" s="7" t="s">
        <v>111</v>
      </c>
      <c r="AD168" s="7" t="s">
        <v>112</v>
      </c>
    </row>
    <row r="169" spans="1:30" ht="15" customHeight="1">
      <c r="A169" s="7">
        <v>168</v>
      </c>
      <c r="B169" s="7">
        <f t="shared" si="10"/>
        <v>0</v>
      </c>
      <c r="C169" s="7">
        <v>168</v>
      </c>
      <c r="D169" s="38">
        <v>14</v>
      </c>
      <c r="E169" s="47" t="s">
        <v>207</v>
      </c>
      <c r="F169" s="77" t="s">
        <v>643</v>
      </c>
      <c r="G169" s="47">
        <f t="shared" si="11"/>
        <v>0</v>
      </c>
      <c r="H169" s="47">
        <f t="shared" si="8"/>
        <v>3</v>
      </c>
      <c r="I169" s="47" t="str">
        <f t="shared" si="9"/>
        <v>L_MODV2_SOIL_CO_3</v>
      </c>
      <c r="J169" s="10" t="s">
        <v>648</v>
      </c>
      <c r="K169" t="s">
        <v>649</v>
      </c>
      <c r="L169" t="s">
        <v>33</v>
      </c>
      <c r="M169" t="s">
        <v>646</v>
      </c>
      <c r="N169" s="2" t="s">
        <v>221</v>
      </c>
      <c r="O169" s="8" t="s">
        <v>222</v>
      </c>
      <c r="P169" s="2" t="s">
        <v>223</v>
      </c>
      <c r="Q169" s="49" t="s">
        <v>92</v>
      </c>
      <c r="R169" s="35" t="s">
        <v>224</v>
      </c>
      <c r="S169" t="s">
        <v>93</v>
      </c>
      <c r="T169" t="s">
        <v>102</v>
      </c>
      <c r="U169" s="7" t="s">
        <v>103</v>
      </c>
      <c r="AA169" t="s">
        <v>41</v>
      </c>
      <c r="AB169" s="7" t="s">
        <v>42</v>
      </c>
      <c r="AC169" t="s">
        <v>225</v>
      </c>
      <c r="AD169" s="7" t="s">
        <v>226</v>
      </c>
    </row>
    <row r="170" spans="1:30" ht="15" customHeight="1">
      <c r="A170" s="7">
        <v>169</v>
      </c>
      <c r="B170" s="7">
        <f t="shared" si="10"/>
        <v>0</v>
      </c>
      <c r="C170" s="7">
        <v>169</v>
      </c>
      <c r="D170" s="38">
        <v>8</v>
      </c>
      <c r="E170" s="47" t="s">
        <v>284</v>
      </c>
      <c r="F170" s="77" t="s">
        <v>650</v>
      </c>
      <c r="G170" s="47">
        <f t="shared" si="11"/>
        <v>1</v>
      </c>
      <c r="H170" s="47">
        <f t="shared" si="8"/>
        <v>1</v>
      </c>
      <c r="I170" s="47" t="str">
        <f t="shared" si="9"/>
        <v>L_MODV2_SOIL_CU_1</v>
      </c>
      <c r="K170" s="7"/>
      <c r="L170" s="7" t="s">
        <v>33</v>
      </c>
      <c r="M170" s="7" t="s">
        <v>651</v>
      </c>
      <c r="N170" s="7" t="s">
        <v>108</v>
      </c>
      <c r="O170" s="7" t="s">
        <v>109</v>
      </c>
      <c r="P170" s="8" t="s">
        <v>110</v>
      </c>
      <c r="Q170" s="7" t="s">
        <v>92</v>
      </c>
      <c r="R170" s="7" t="s">
        <v>38</v>
      </c>
      <c r="S170" s="7" t="s">
        <v>647</v>
      </c>
      <c r="T170" s="7" t="s">
        <v>102</v>
      </c>
      <c r="U170" s="7" t="s">
        <v>103</v>
      </c>
      <c r="AA170" s="7" t="s">
        <v>41</v>
      </c>
      <c r="AB170" s="7" t="s">
        <v>42</v>
      </c>
      <c r="AC170" s="7" t="s">
        <v>111</v>
      </c>
      <c r="AD170" s="7" t="s">
        <v>112</v>
      </c>
    </row>
    <row r="171" spans="1:30" ht="15" customHeight="1">
      <c r="A171" s="7">
        <v>170</v>
      </c>
      <c r="B171" s="7">
        <f t="shared" si="10"/>
        <v>0</v>
      </c>
      <c r="C171" s="7">
        <v>170</v>
      </c>
      <c r="D171" s="38">
        <v>8</v>
      </c>
      <c r="E171" s="47" t="s">
        <v>284</v>
      </c>
      <c r="F171" s="77" t="s">
        <v>650</v>
      </c>
      <c r="G171" s="47">
        <f t="shared" si="11"/>
        <v>0</v>
      </c>
      <c r="H171" s="47">
        <f t="shared" si="8"/>
        <v>2</v>
      </c>
      <c r="I171" s="47" t="str">
        <f t="shared" si="9"/>
        <v>L_MODV2_SOIL_CU_2</v>
      </c>
      <c r="J171" s="2"/>
      <c r="K171" s="2" t="s">
        <v>652</v>
      </c>
      <c r="L171" t="s">
        <v>33</v>
      </c>
      <c r="M171" s="2" t="s">
        <v>651</v>
      </c>
      <c r="N171" s="2" t="s">
        <v>653</v>
      </c>
      <c r="O171" s="2" t="s">
        <v>654</v>
      </c>
      <c r="P171" s="42" t="s">
        <v>119</v>
      </c>
      <c r="Q171" t="s">
        <v>92</v>
      </c>
      <c r="R171" t="s">
        <v>120</v>
      </c>
      <c r="S171" s="7" t="s">
        <v>133</v>
      </c>
      <c r="T171" s="7" t="s">
        <v>102</v>
      </c>
      <c r="U171" s="7" t="s">
        <v>103</v>
      </c>
      <c r="AA171" t="s">
        <v>41</v>
      </c>
      <c r="AB171" s="7" t="s">
        <v>42</v>
      </c>
      <c r="AC171" t="s">
        <v>311</v>
      </c>
      <c r="AD171" s="7" t="s">
        <v>655</v>
      </c>
    </row>
    <row r="172" spans="1:30" ht="15" customHeight="1">
      <c r="A172" s="7">
        <v>171</v>
      </c>
      <c r="B172" s="7">
        <f t="shared" si="10"/>
        <v>0</v>
      </c>
      <c r="C172" s="7">
        <v>171</v>
      </c>
      <c r="D172" s="38">
        <v>8</v>
      </c>
      <c r="E172" s="47" t="s">
        <v>284</v>
      </c>
      <c r="F172" s="77" t="s">
        <v>650</v>
      </c>
      <c r="G172" s="47">
        <f t="shared" si="11"/>
        <v>0</v>
      </c>
      <c r="H172" s="47">
        <f t="shared" si="8"/>
        <v>3</v>
      </c>
      <c r="I172" s="47" t="str">
        <f t="shared" si="9"/>
        <v>L_MODV2_SOIL_CU_3</v>
      </c>
      <c r="J172" s="2"/>
      <c r="K172" s="2" t="s">
        <v>656</v>
      </c>
      <c r="L172" t="s">
        <v>33</v>
      </c>
      <c r="M172" s="2" t="s">
        <v>651</v>
      </c>
      <c r="N172" s="2" t="s">
        <v>117</v>
      </c>
      <c r="O172" s="2" t="s">
        <v>118</v>
      </c>
      <c r="P172" s="42" t="s">
        <v>119</v>
      </c>
      <c r="Q172" t="s">
        <v>92</v>
      </c>
      <c r="R172" s="7" t="s">
        <v>120</v>
      </c>
      <c r="S172" s="18" t="s">
        <v>93</v>
      </c>
      <c r="T172" s="7" t="s">
        <v>102</v>
      </c>
      <c r="U172" s="7" t="s">
        <v>103</v>
      </c>
      <c r="AA172" t="s">
        <v>41</v>
      </c>
      <c r="AB172" s="7" t="s">
        <v>42</v>
      </c>
      <c r="AC172" t="s">
        <v>311</v>
      </c>
      <c r="AD172" s="7" t="s">
        <v>122</v>
      </c>
    </row>
    <row r="173" spans="1:30" ht="15" customHeight="1">
      <c r="A173" s="7">
        <v>172</v>
      </c>
      <c r="B173" s="7">
        <f t="shared" si="10"/>
        <v>0</v>
      </c>
      <c r="C173" s="7">
        <v>172</v>
      </c>
      <c r="D173" s="38">
        <v>8</v>
      </c>
      <c r="E173" s="47" t="s">
        <v>284</v>
      </c>
      <c r="F173" s="77" t="s">
        <v>650</v>
      </c>
      <c r="G173" s="47">
        <f t="shared" si="11"/>
        <v>0</v>
      </c>
      <c r="H173" s="47">
        <f t="shared" si="8"/>
        <v>4</v>
      </c>
      <c r="I173" s="47" t="str">
        <f t="shared" si="9"/>
        <v>L_MODV2_SOIL_CU_4</v>
      </c>
      <c r="J173"/>
      <c r="K173" t="s">
        <v>657</v>
      </c>
      <c r="L173" t="s">
        <v>33</v>
      </c>
      <c r="M173" t="s">
        <v>651</v>
      </c>
      <c r="N173" t="s">
        <v>658</v>
      </c>
      <c r="O173" t="s">
        <v>659</v>
      </c>
      <c r="P173" s="43" t="s">
        <v>485</v>
      </c>
      <c r="Q173" t="s">
        <v>92</v>
      </c>
      <c r="R173" s="35" t="s">
        <v>120</v>
      </c>
      <c r="S173" t="s">
        <v>660</v>
      </c>
      <c r="T173" s="7" t="s">
        <v>102</v>
      </c>
      <c r="U173" s="7" t="s">
        <v>103</v>
      </c>
      <c r="AA173" t="s">
        <v>96</v>
      </c>
      <c r="AB173" s="7" t="s">
        <v>42</v>
      </c>
      <c r="AC173" t="s">
        <v>661</v>
      </c>
      <c r="AD173" t="s">
        <v>662</v>
      </c>
    </row>
    <row r="174" spans="1:30" ht="15" customHeight="1">
      <c r="A174" s="7">
        <v>173</v>
      </c>
      <c r="B174" s="7">
        <f t="shared" si="10"/>
        <v>0</v>
      </c>
      <c r="C174" s="7">
        <v>173</v>
      </c>
      <c r="D174" s="38">
        <v>8</v>
      </c>
      <c r="E174" s="47" t="s">
        <v>207</v>
      </c>
      <c r="F174" s="77" t="s">
        <v>650</v>
      </c>
      <c r="G174" s="47">
        <f t="shared" si="11"/>
        <v>0</v>
      </c>
      <c r="H174" s="47">
        <f t="shared" si="8"/>
        <v>5</v>
      </c>
      <c r="I174" s="47" t="str">
        <f t="shared" si="9"/>
        <v>L_MODV2_SOIL_CU_5</v>
      </c>
      <c r="J174" s="2"/>
      <c r="K174" s="2" t="s">
        <v>663</v>
      </c>
      <c r="L174" t="s">
        <v>33</v>
      </c>
      <c r="M174" s="2" t="s">
        <v>651</v>
      </c>
      <c r="N174" s="2" t="s">
        <v>221</v>
      </c>
      <c r="O174" s="8" t="s">
        <v>222</v>
      </c>
      <c r="P174" s="2" t="s">
        <v>223</v>
      </c>
      <c r="Q174" t="s">
        <v>92</v>
      </c>
      <c r="R174" s="35" t="s">
        <v>224</v>
      </c>
      <c r="S174" s="7" t="s">
        <v>93</v>
      </c>
      <c r="T174" s="7" t="s">
        <v>102</v>
      </c>
      <c r="U174" s="7" t="s">
        <v>103</v>
      </c>
      <c r="AA174" t="s">
        <v>41</v>
      </c>
      <c r="AB174" s="7" t="s">
        <v>42</v>
      </c>
      <c r="AC174" t="s">
        <v>225</v>
      </c>
      <c r="AD174" s="7" t="s">
        <v>226</v>
      </c>
    </row>
    <row r="175" spans="1:30" ht="15" customHeight="1">
      <c r="A175" s="7">
        <v>174</v>
      </c>
      <c r="B175" s="7">
        <f t="shared" si="10"/>
        <v>0</v>
      </c>
      <c r="C175" s="7">
        <v>174</v>
      </c>
      <c r="D175" s="38">
        <v>8</v>
      </c>
      <c r="E175" s="47" t="s">
        <v>284</v>
      </c>
      <c r="F175" s="77" t="s">
        <v>650</v>
      </c>
      <c r="G175" s="47">
        <f t="shared" si="11"/>
        <v>0</v>
      </c>
      <c r="H175" s="47">
        <f t="shared" si="8"/>
        <v>6</v>
      </c>
      <c r="I175" s="47" t="str">
        <f t="shared" si="9"/>
        <v>L_MODV2_SOIL_CU_6</v>
      </c>
      <c r="J175" s="2"/>
      <c r="K175" t="s">
        <v>664</v>
      </c>
      <c r="L175" t="s">
        <v>33</v>
      </c>
      <c r="M175" t="s">
        <v>651</v>
      </c>
      <c r="N175" t="s">
        <v>125</v>
      </c>
      <c r="O175" t="s">
        <v>126</v>
      </c>
      <c r="P175" s="20">
        <v>4.8611111111111112E-2</v>
      </c>
      <c r="Q175" t="s">
        <v>92</v>
      </c>
      <c r="R175" t="s">
        <v>127</v>
      </c>
      <c r="S175" t="s">
        <v>93</v>
      </c>
      <c r="T175" s="7" t="s">
        <v>102</v>
      </c>
      <c r="U175" s="7" t="s">
        <v>103</v>
      </c>
      <c r="AA175" t="s">
        <v>80</v>
      </c>
      <c r="AB175" s="7" t="s">
        <v>42</v>
      </c>
      <c r="AC175"/>
      <c r="AD175" s="7" t="s">
        <v>128</v>
      </c>
    </row>
    <row r="176" spans="1:30" ht="15" customHeight="1">
      <c r="A176" s="7">
        <v>175</v>
      </c>
      <c r="B176" s="7">
        <f t="shared" si="10"/>
        <v>0</v>
      </c>
      <c r="C176" s="7">
        <v>175</v>
      </c>
      <c r="D176" s="38">
        <v>8</v>
      </c>
      <c r="E176" s="47" t="s">
        <v>284</v>
      </c>
      <c r="F176" s="77" t="s">
        <v>650</v>
      </c>
      <c r="G176" s="47">
        <f t="shared" si="11"/>
        <v>0</v>
      </c>
      <c r="H176" s="47">
        <f t="shared" si="8"/>
        <v>7</v>
      </c>
      <c r="I176" s="47" t="str">
        <f t="shared" si="9"/>
        <v>L_MODV2_SOIL_CU_7</v>
      </c>
      <c r="J176" s="2"/>
      <c r="K176" s="2" t="s">
        <v>665</v>
      </c>
      <c r="L176" t="s">
        <v>33</v>
      </c>
      <c r="M176" s="2" t="s">
        <v>651</v>
      </c>
      <c r="N176" s="2" t="s">
        <v>484</v>
      </c>
      <c r="O176" s="2" t="s">
        <v>666</v>
      </c>
      <c r="P176" s="43" t="s">
        <v>238</v>
      </c>
      <c r="Q176" t="s">
        <v>92</v>
      </c>
      <c r="R176" t="s">
        <v>159</v>
      </c>
      <c r="S176" s="7" t="s">
        <v>133</v>
      </c>
      <c r="T176" s="7" t="s">
        <v>102</v>
      </c>
      <c r="U176" s="7" t="s">
        <v>103</v>
      </c>
      <c r="AA176" t="s">
        <v>41</v>
      </c>
      <c r="AB176" s="7" t="s">
        <v>42</v>
      </c>
      <c r="AC176" t="s">
        <v>667</v>
      </c>
      <c r="AD176" s="19" t="s">
        <v>668</v>
      </c>
    </row>
    <row r="177" spans="1:31" ht="15" customHeight="1">
      <c r="A177" s="7">
        <v>176</v>
      </c>
      <c r="B177" s="7">
        <f t="shared" si="10"/>
        <v>0</v>
      </c>
      <c r="C177" s="7">
        <v>176</v>
      </c>
      <c r="D177" s="38">
        <v>8</v>
      </c>
      <c r="E177" s="47" t="s">
        <v>284</v>
      </c>
      <c r="F177" s="77" t="s">
        <v>650</v>
      </c>
      <c r="G177" s="47">
        <f t="shared" si="11"/>
        <v>0</v>
      </c>
      <c r="H177" s="47">
        <f t="shared" si="8"/>
        <v>8</v>
      </c>
      <c r="I177" s="47" t="str">
        <f t="shared" si="9"/>
        <v>L_MODV2_SOIL_CU_8</v>
      </c>
      <c r="J177" s="2"/>
      <c r="K177" t="s">
        <v>669</v>
      </c>
      <c r="L177" t="s">
        <v>33</v>
      </c>
      <c r="M177" t="s">
        <v>651</v>
      </c>
      <c r="N177" s="7" t="s">
        <v>194</v>
      </c>
      <c r="O177" t="s">
        <v>195</v>
      </c>
      <c r="P177" s="2" t="s">
        <v>144</v>
      </c>
      <c r="Q177" t="s">
        <v>314</v>
      </c>
      <c r="R177" t="s">
        <v>315</v>
      </c>
      <c r="S177" t="s">
        <v>93</v>
      </c>
      <c r="T177" s="7" t="s">
        <v>102</v>
      </c>
      <c r="U177" s="7" t="s">
        <v>103</v>
      </c>
      <c r="AA177" t="s">
        <v>148</v>
      </c>
      <c r="AB177" s="7" t="s">
        <v>42</v>
      </c>
      <c r="AC177" s="7" t="s">
        <v>316</v>
      </c>
      <c r="AD177" s="7" t="s">
        <v>317</v>
      </c>
    </row>
    <row r="178" spans="1:31" ht="15" customHeight="1">
      <c r="A178" s="7">
        <v>177</v>
      </c>
      <c r="B178" s="7">
        <f t="shared" si="10"/>
        <v>0</v>
      </c>
      <c r="C178" s="7">
        <v>177</v>
      </c>
      <c r="D178" s="38">
        <v>8</v>
      </c>
      <c r="E178" s="47" t="s">
        <v>284</v>
      </c>
      <c r="F178" s="77" t="s">
        <v>650</v>
      </c>
      <c r="G178" s="47">
        <f t="shared" si="11"/>
        <v>0</v>
      </c>
      <c r="H178" s="47">
        <f t="shared" si="8"/>
        <v>9</v>
      </c>
      <c r="I178" s="47" t="str">
        <f t="shared" si="9"/>
        <v>L_MODV2_SOIL_CU_9</v>
      </c>
      <c r="J178" s="2"/>
      <c r="K178" s="2" t="s">
        <v>670</v>
      </c>
      <c r="L178" t="s">
        <v>33</v>
      </c>
      <c r="M178" s="2" t="s">
        <v>651</v>
      </c>
      <c r="N178" s="8" t="s">
        <v>319</v>
      </c>
      <c r="O178" s="2" t="s">
        <v>320</v>
      </c>
      <c r="P178" s="37" t="s">
        <v>65</v>
      </c>
      <c r="Q178" t="s">
        <v>92</v>
      </c>
      <c r="R178" t="s">
        <v>132</v>
      </c>
      <c r="S178" s="7" t="s">
        <v>133</v>
      </c>
      <c r="T178" s="7" t="s">
        <v>102</v>
      </c>
      <c r="U178" s="7" t="s">
        <v>103</v>
      </c>
      <c r="AA178" t="s">
        <v>41</v>
      </c>
      <c r="AB178" s="7" t="s">
        <v>42</v>
      </c>
      <c r="AC178" t="s">
        <v>140</v>
      </c>
      <c r="AD178" s="19" t="s">
        <v>321</v>
      </c>
    </row>
    <row r="179" spans="1:31" ht="15" customHeight="1">
      <c r="A179" s="7">
        <v>178</v>
      </c>
      <c r="B179" s="7">
        <f t="shared" si="10"/>
        <v>0</v>
      </c>
      <c r="C179" s="7">
        <v>178</v>
      </c>
      <c r="D179" s="38">
        <v>8</v>
      </c>
      <c r="E179" s="47" t="s">
        <v>284</v>
      </c>
      <c r="F179" s="77" t="s">
        <v>650</v>
      </c>
      <c r="G179" s="47">
        <f t="shared" si="11"/>
        <v>0</v>
      </c>
      <c r="H179" s="47">
        <f t="shared" si="8"/>
        <v>10</v>
      </c>
      <c r="I179" s="47" t="str">
        <f t="shared" si="9"/>
        <v>L_MODV2_SOIL_CU_10</v>
      </c>
      <c r="J179" s="2"/>
      <c r="K179" s="2" t="s">
        <v>671</v>
      </c>
      <c r="L179" t="s">
        <v>33</v>
      </c>
      <c r="M179" s="2" t="s">
        <v>651</v>
      </c>
      <c r="N179" s="8" t="s">
        <v>445</v>
      </c>
      <c r="O179" s="7" t="s">
        <v>446</v>
      </c>
      <c r="P179" s="20">
        <v>4.8611111111111112E-2</v>
      </c>
      <c r="Q179" s="7" t="s">
        <v>92</v>
      </c>
      <c r="R179" t="s">
        <v>132</v>
      </c>
      <c r="S179" s="7" t="s">
        <v>133</v>
      </c>
      <c r="T179" s="7" t="s">
        <v>102</v>
      </c>
      <c r="U179" s="7" t="s">
        <v>103</v>
      </c>
      <c r="AA179" t="s">
        <v>41</v>
      </c>
      <c r="AB179" s="7" t="s">
        <v>42</v>
      </c>
      <c r="AC179" t="s">
        <v>447</v>
      </c>
      <c r="AD179" s="7" t="s">
        <v>448</v>
      </c>
    </row>
    <row r="180" spans="1:31" ht="15" customHeight="1">
      <c r="A180" s="7">
        <v>179</v>
      </c>
      <c r="B180" s="7">
        <f t="shared" si="10"/>
        <v>0</v>
      </c>
      <c r="C180" s="7">
        <v>179</v>
      </c>
      <c r="D180" s="38">
        <v>8</v>
      </c>
      <c r="E180" s="47" t="s">
        <v>284</v>
      </c>
      <c r="F180" s="77" t="s">
        <v>650</v>
      </c>
      <c r="G180" s="47">
        <f t="shared" si="11"/>
        <v>0</v>
      </c>
      <c r="H180" s="47">
        <f t="shared" si="8"/>
        <v>11</v>
      </c>
      <c r="I180" s="47" t="str">
        <f t="shared" si="9"/>
        <v>L_MODV2_SOIL_CU_11</v>
      </c>
      <c r="J180" s="2"/>
      <c r="K180" s="2" t="s">
        <v>672</v>
      </c>
      <c r="L180" t="s">
        <v>33</v>
      </c>
      <c r="M180" s="2" t="s">
        <v>651</v>
      </c>
      <c r="N180" s="8" t="s">
        <v>130</v>
      </c>
      <c r="O180" s="8" t="s">
        <v>131</v>
      </c>
      <c r="P180" s="8" t="s">
        <v>110</v>
      </c>
      <c r="Q180" t="s">
        <v>92</v>
      </c>
      <c r="R180" s="7" t="s">
        <v>132</v>
      </c>
      <c r="S180" s="7" t="s">
        <v>133</v>
      </c>
      <c r="T180" s="7" t="s">
        <v>102</v>
      </c>
      <c r="U180" s="7" t="s">
        <v>103</v>
      </c>
      <c r="AA180" t="s">
        <v>41</v>
      </c>
      <c r="AB180" s="7" t="s">
        <v>42</v>
      </c>
      <c r="AC180" t="s">
        <v>137</v>
      </c>
      <c r="AD180" s="19" t="s">
        <v>138</v>
      </c>
    </row>
    <row r="181" spans="1:31" ht="15" customHeight="1">
      <c r="A181" s="7">
        <v>180</v>
      </c>
      <c r="B181" s="7">
        <f t="shared" si="10"/>
        <v>0</v>
      </c>
      <c r="C181" s="7">
        <v>180</v>
      </c>
      <c r="D181" s="38">
        <v>8</v>
      </c>
      <c r="E181" s="47" t="s">
        <v>284</v>
      </c>
      <c r="F181" s="77" t="s">
        <v>650</v>
      </c>
      <c r="G181" s="47">
        <f t="shared" si="11"/>
        <v>0</v>
      </c>
      <c r="H181" s="47">
        <f t="shared" si="8"/>
        <v>12</v>
      </c>
      <c r="I181" s="47" t="str">
        <f t="shared" si="9"/>
        <v>L_MODV2_SOIL_CU_12</v>
      </c>
      <c r="K181" s="7"/>
      <c r="L181" s="7" t="s">
        <v>33</v>
      </c>
      <c r="M181" s="7" t="s">
        <v>651</v>
      </c>
      <c r="N181" s="7" t="s">
        <v>130</v>
      </c>
      <c r="O181" s="7" t="s">
        <v>131</v>
      </c>
      <c r="P181" s="8" t="s">
        <v>110</v>
      </c>
      <c r="Q181" s="7" t="s">
        <v>66</v>
      </c>
      <c r="R181" s="7" t="s">
        <v>132</v>
      </c>
      <c r="S181" s="7" t="s">
        <v>133</v>
      </c>
      <c r="T181" s="7" t="s">
        <v>139</v>
      </c>
      <c r="U181" s="7" t="s">
        <v>102</v>
      </c>
      <c r="AA181" s="7" t="s">
        <v>41</v>
      </c>
      <c r="AB181" s="7" t="s">
        <v>42</v>
      </c>
      <c r="AC181" t="s">
        <v>140</v>
      </c>
      <c r="AD181" s="7" t="s">
        <v>138</v>
      </c>
    </row>
    <row r="182" spans="1:31" ht="15" customHeight="1">
      <c r="A182" s="7">
        <v>181</v>
      </c>
      <c r="B182" s="7">
        <f t="shared" si="10"/>
        <v>0</v>
      </c>
      <c r="C182" s="7">
        <v>181</v>
      </c>
      <c r="D182" s="38">
        <v>6</v>
      </c>
      <c r="E182" s="47" t="s">
        <v>284</v>
      </c>
      <c r="F182" s="77" t="s">
        <v>650</v>
      </c>
      <c r="G182" s="47">
        <f t="shared" si="11"/>
        <v>0</v>
      </c>
      <c r="H182" s="47">
        <f t="shared" si="8"/>
        <v>13</v>
      </c>
      <c r="I182" s="47" t="str">
        <f t="shared" si="9"/>
        <v>L_MODV2_SOIL_CU_13</v>
      </c>
      <c r="L182" s="7" t="s">
        <v>33</v>
      </c>
      <c r="M182" s="7" t="s">
        <v>651</v>
      </c>
      <c r="N182" s="8" t="s">
        <v>456</v>
      </c>
      <c r="O182" s="8" t="s">
        <v>457</v>
      </c>
      <c r="P182" s="39" t="s">
        <v>110</v>
      </c>
      <c r="Q182" s="7" t="s">
        <v>92</v>
      </c>
      <c r="R182" s="7" t="s">
        <v>458</v>
      </c>
      <c r="S182" s="7" t="s">
        <v>93</v>
      </c>
      <c r="T182" s="7" t="s">
        <v>102</v>
      </c>
      <c r="U182" s="7" t="s">
        <v>103</v>
      </c>
      <c r="AA182" s="7" t="s">
        <v>41</v>
      </c>
      <c r="AB182" s="7" t="s">
        <v>42</v>
      </c>
      <c r="AC182" s="7" t="s">
        <v>345</v>
      </c>
      <c r="AD182" s="7" t="s">
        <v>459</v>
      </c>
    </row>
    <row r="183" spans="1:31" ht="15" customHeight="1">
      <c r="A183" s="7">
        <v>182</v>
      </c>
      <c r="B183" s="7">
        <f t="shared" si="10"/>
        <v>0</v>
      </c>
      <c r="C183" s="7">
        <v>182</v>
      </c>
      <c r="D183" s="38">
        <v>5</v>
      </c>
      <c r="E183" s="47" t="s">
        <v>284</v>
      </c>
      <c r="F183" s="77" t="s">
        <v>650</v>
      </c>
      <c r="G183" s="47">
        <f t="shared" si="11"/>
        <v>0</v>
      </c>
      <c r="H183" s="47">
        <f t="shared" si="8"/>
        <v>14</v>
      </c>
      <c r="I183" s="47" t="str">
        <f t="shared" si="9"/>
        <v>L_MODV2_SOIL_CU_14</v>
      </c>
      <c r="L183" s="7" t="s">
        <v>33</v>
      </c>
      <c r="M183" s="8" t="s">
        <v>651</v>
      </c>
      <c r="N183" s="8" t="s">
        <v>462</v>
      </c>
      <c r="O183" s="8" t="s">
        <v>463</v>
      </c>
      <c r="P183" s="8" t="s">
        <v>65</v>
      </c>
      <c r="Q183" s="7" t="s">
        <v>66</v>
      </c>
      <c r="R183" s="7" t="s">
        <v>458</v>
      </c>
      <c r="S183" s="7" t="s">
        <v>184</v>
      </c>
      <c r="T183" s="7" t="s">
        <v>102</v>
      </c>
      <c r="U183" s="7" t="s">
        <v>103</v>
      </c>
      <c r="AA183" s="7" t="s">
        <v>41</v>
      </c>
      <c r="AB183" s="7" t="s">
        <v>42</v>
      </c>
      <c r="AC183" s="7" t="s">
        <v>345</v>
      </c>
      <c r="AD183" s="7" t="s">
        <v>459</v>
      </c>
    </row>
    <row r="184" spans="1:31" ht="15" customHeight="1">
      <c r="A184" s="7">
        <v>183</v>
      </c>
      <c r="B184" s="7">
        <f t="shared" si="10"/>
        <v>0</v>
      </c>
      <c r="C184" s="7">
        <v>183</v>
      </c>
      <c r="D184" s="38">
        <v>8</v>
      </c>
      <c r="E184" s="47" t="s">
        <v>284</v>
      </c>
      <c r="F184" s="77" t="s">
        <v>650</v>
      </c>
      <c r="G184" s="47">
        <f t="shared" si="11"/>
        <v>0</v>
      </c>
      <c r="H184" s="47">
        <f t="shared" si="8"/>
        <v>15</v>
      </c>
      <c r="I184" s="47" t="str">
        <f t="shared" si="9"/>
        <v>L_MODV2_SOIL_CU_15</v>
      </c>
      <c r="J184"/>
      <c r="K184"/>
      <c r="L184" t="s">
        <v>33</v>
      </c>
      <c r="M184" t="s">
        <v>651</v>
      </c>
      <c r="N184" s="7" t="s">
        <v>142</v>
      </c>
      <c r="O184" t="s">
        <v>143</v>
      </c>
      <c r="P184" s="2" t="s">
        <v>144</v>
      </c>
      <c r="Q184" t="s">
        <v>145</v>
      </c>
      <c r="R184" t="s">
        <v>146</v>
      </c>
      <c r="S184" t="s">
        <v>93</v>
      </c>
      <c r="T184" t="s">
        <v>147</v>
      </c>
      <c r="U184" t="s">
        <v>80</v>
      </c>
      <c r="V184"/>
      <c r="W184"/>
      <c r="X184"/>
      <c r="Y184"/>
      <c r="Z184"/>
      <c r="AA184" t="s">
        <v>148</v>
      </c>
      <c r="AB184" s="7" t="s">
        <v>42</v>
      </c>
      <c r="AC184" s="7" t="s">
        <v>149</v>
      </c>
      <c r="AD184" t="s">
        <v>150</v>
      </c>
      <c r="AE184"/>
    </row>
    <row r="185" spans="1:31" ht="15" customHeight="1">
      <c r="A185" s="7">
        <v>184</v>
      </c>
      <c r="B185" s="7">
        <f t="shared" si="10"/>
        <v>0</v>
      </c>
      <c r="C185" s="7">
        <v>184</v>
      </c>
      <c r="D185" s="38">
        <v>8</v>
      </c>
      <c r="E185" s="47" t="s">
        <v>284</v>
      </c>
      <c r="F185" s="77" t="s">
        <v>650</v>
      </c>
      <c r="G185" s="47">
        <f t="shared" si="11"/>
        <v>0</v>
      </c>
      <c r="H185" s="47">
        <f t="shared" si="8"/>
        <v>16</v>
      </c>
      <c r="I185" s="47" t="str">
        <f t="shared" si="9"/>
        <v>L_MODV2_SOIL_CU_16</v>
      </c>
      <c r="J185"/>
      <c r="K185"/>
      <c r="L185" t="s">
        <v>33</v>
      </c>
      <c r="M185" t="s">
        <v>651</v>
      </c>
      <c r="N185" s="7" t="s">
        <v>142</v>
      </c>
      <c r="O185" t="s">
        <v>143</v>
      </c>
      <c r="P185" s="2" t="s">
        <v>144</v>
      </c>
      <c r="Q185" t="s">
        <v>145</v>
      </c>
      <c r="R185" t="s">
        <v>152</v>
      </c>
      <c r="S185" t="s">
        <v>93</v>
      </c>
      <c r="T185" t="s">
        <v>147</v>
      </c>
      <c r="U185" t="s">
        <v>80</v>
      </c>
      <c r="V185"/>
      <c r="W185"/>
      <c r="X185"/>
      <c r="Y185"/>
      <c r="Z185"/>
      <c r="AA185" t="s">
        <v>148</v>
      </c>
      <c r="AB185" s="7" t="s">
        <v>42</v>
      </c>
      <c r="AC185" s="7" t="s">
        <v>149</v>
      </c>
      <c r="AD185" t="s">
        <v>150</v>
      </c>
      <c r="AE185"/>
    </row>
    <row r="186" spans="1:31" ht="15" customHeight="1">
      <c r="A186" s="7">
        <v>185</v>
      </c>
      <c r="B186" s="7">
        <f t="shared" si="10"/>
        <v>0</v>
      </c>
      <c r="C186" s="7">
        <v>185</v>
      </c>
      <c r="D186" s="38">
        <v>8</v>
      </c>
      <c r="E186" s="47" t="s">
        <v>284</v>
      </c>
      <c r="F186" s="77" t="s">
        <v>650</v>
      </c>
      <c r="G186" s="47">
        <f t="shared" si="11"/>
        <v>0</v>
      </c>
      <c r="H186" s="47">
        <f t="shared" si="8"/>
        <v>17</v>
      </c>
      <c r="I186" s="47" t="str">
        <f t="shared" si="9"/>
        <v>L_MODV2_SOIL_CU_17</v>
      </c>
      <c r="J186"/>
      <c r="K186"/>
      <c r="L186" t="s">
        <v>33</v>
      </c>
      <c r="M186" t="s">
        <v>651</v>
      </c>
      <c r="N186" s="7" t="s">
        <v>142</v>
      </c>
      <c r="O186" t="s">
        <v>143</v>
      </c>
      <c r="P186" s="2" t="s">
        <v>144</v>
      </c>
      <c r="Q186" t="s">
        <v>145</v>
      </c>
      <c r="R186" t="s">
        <v>152</v>
      </c>
      <c r="S186" t="s">
        <v>93</v>
      </c>
      <c r="T186" t="s">
        <v>147</v>
      </c>
      <c r="U186" t="s">
        <v>80</v>
      </c>
      <c r="V186"/>
      <c r="W186"/>
      <c r="X186"/>
      <c r="Y186"/>
      <c r="Z186"/>
      <c r="AA186" t="s">
        <v>148</v>
      </c>
      <c r="AB186" s="7" t="s">
        <v>42</v>
      </c>
      <c r="AC186" s="7" t="s">
        <v>149</v>
      </c>
      <c r="AD186" t="s">
        <v>150</v>
      </c>
      <c r="AE186"/>
    </row>
    <row r="187" spans="1:31" ht="15" customHeight="1">
      <c r="A187" s="7">
        <v>186</v>
      </c>
      <c r="B187" s="7">
        <f t="shared" si="10"/>
        <v>0</v>
      </c>
      <c r="C187" s="7">
        <v>186</v>
      </c>
      <c r="D187" s="38">
        <v>9</v>
      </c>
      <c r="E187" s="47" t="s">
        <v>45</v>
      </c>
      <c r="F187" s="77" t="s">
        <v>650</v>
      </c>
      <c r="G187" s="47">
        <f t="shared" si="11"/>
        <v>0</v>
      </c>
      <c r="H187" s="47">
        <f t="shared" si="8"/>
        <v>18</v>
      </c>
      <c r="I187" s="47" t="str">
        <f t="shared" si="9"/>
        <v>L_MODV2_SOIL_CU_18</v>
      </c>
      <c r="J187" s="7" t="s">
        <v>673</v>
      </c>
      <c r="K187" s="7" t="s">
        <v>674</v>
      </c>
      <c r="L187" s="7" t="s">
        <v>33</v>
      </c>
      <c r="M187" s="7" t="s">
        <v>651</v>
      </c>
      <c r="N187" s="7" t="s">
        <v>50</v>
      </c>
      <c r="O187" s="7" t="s">
        <v>51</v>
      </c>
      <c r="P187" s="8" t="s">
        <v>52</v>
      </c>
      <c r="Q187" s="7" t="s">
        <v>53</v>
      </c>
      <c r="R187" s="7" t="s">
        <v>54</v>
      </c>
      <c r="S187" s="7" t="s">
        <v>133</v>
      </c>
      <c r="T187" s="7" t="s">
        <v>102</v>
      </c>
      <c r="U187" s="7" t="s">
        <v>103</v>
      </c>
      <c r="AA187" s="7" t="s">
        <v>96</v>
      </c>
      <c r="AB187" s="7" t="s">
        <v>42</v>
      </c>
      <c r="AC187" s="7" t="s">
        <v>57</v>
      </c>
      <c r="AD187" s="7" t="s">
        <v>58</v>
      </c>
    </row>
    <row r="188" spans="1:31" ht="15" customHeight="1">
      <c r="A188" s="7">
        <v>187</v>
      </c>
      <c r="B188" s="7">
        <f t="shared" si="10"/>
        <v>0</v>
      </c>
      <c r="C188" s="7">
        <v>187</v>
      </c>
      <c r="D188" s="38">
        <v>15</v>
      </c>
      <c r="E188" s="47" t="s">
        <v>176</v>
      </c>
      <c r="F188" s="77" t="s">
        <v>675</v>
      </c>
      <c r="G188" s="47">
        <f t="shared" si="11"/>
        <v>1</v>
      </c>
      <c r="H188" s="47">
        <f t="shared" si="8"/>
        <v>1</v>
      </c>
      <c r="I188" s="47" t="str">
        <f t="shared" si="9"/>
        <v>L_MODV2_SOIL_DON_1</v>
      </c>
      <c r="K188" s="7"/>
      <c r="L188" s="7" t="s">
        <v>33</v>
      </c>
      <c r="M188" s="7" t="s">
        <v>676</v>
      </c>
      <c r="N188" s="7" t="s">
        <v>108</v>
      </c>
      <c r="O188" s="7" t="s">
        <v>109</v>
      </c>
      <c r="P188" s="8" t="s">
        <v>110</v>
      </c>
      <c r="Q188" s="7" t="s">
        <v>92</v>
      </c>
      <c r="R188" s="7" t="s">
        <v>38</v>
      </c>
      <c r="S188" s="7" t="s">
        <v>93</v>
      </c>
      <c r="T188" s="7" t="s">
        <v>102</v>
      </c>
      <c r="U188" s="7" t="s">
        <v>103</v>
      </c>
      <c r="AA188" s="7" t="s">
        <v>41</v>
      </c>
      <c r="AB188" s="7" t="s">
        <v>42</v>
      </c>
      <c r="AC188" s="7" t="s">
        <v>111</v>
      </c>
      <c r="AD188" s="7" t="s">
        <v>112</v>
      </c>
    </row>
    <row r="189" spans="1:31" ht="15" customHeight="1">
      <c r="A189" s="7">
        <v>188</v>
      </c>
      <c r="B189" s="7">
        <f t="shared" si="10"/>
        <v>0</v>
      </c>
      <c r="C189" s="7">
        <v>188</v>
      </c>
      <c r="D189" s="38">
        <v>9</v>
      </c>
      <c r="E189" s="47" t="s">
        <v>45</v>
      </c>
      <c r="F189" s="77" t="s">
        <v>677</v>
      </c>
      <c r="G189" s="47">
        <f t="shared" si="11"/>
        <v>1</v>
      </c>
      <c r="H189" s="47">
        <f t="shared" si="8"/>
        <v>1</v>
      </c>
      <c r="I189" s="47" t="str">
        <f t="shared" si="9"/>
        <v>L_MODV2_SOIL_EC_1</v>
      </c>
      <c r="J189" s="7" t="s">
        <v>678</v>
      </c>
      <c r="K189" s="8" t="s">
        <v>679</v>
      </c>
      <c r="L189" s="7" t="s">
        <v>33</v>
      </c>
      <c r="M189" s="8" t="s">
        <v>680</v>
      </c>
      <c r="N189" s="8" t="s">
        <v>188</v>
      </c>
      <c r="O189" s="8" t="s">
        <v>681</v>
      </c>
      <c r="P189" s="39" t="s">
        <v>190</v>
      </c>
      <c r="Q189" s="7" t="s">
        <v>53</v>
      </c>
      <c r="R189" s="7" t="s">
        <v>127</v>
      </c>
      <c r="S189" s="7" t="s">
        <v>680</v>
      </c>
      <c r="T189" s="7" t="s">
        <v>682</v>
      </c>
      <c r="U189" s="7" t="s">
        <v>683</v>
      </c>
      <c r="AA189" s="7" t="s">
        <v>41</v>
      </c>
      <c r="AB189" s="7" t="s">
        <v>42</v>
      </c>
      <c r="AC189" s="7" t="s">
        <v>121</v>
      </c>
      <c r="AD189" s="7" t="s">
        <v>684</v>
      </c>
    </row>
    <row r="190" spans="1:31" ht="15" customHeight="1">
      <c r="A190" s="7">
        <v>189</v>
      </c>
      <c r="B190" s="7">
        <f t="shared" si="10"/>
        <v>0</v>
      </c>
      <c r="C190" s="7">
        <v>189</v>
      </c>
      <c r="D190" s="38">
        <v>9</v>
      </c>
      <c r="E190" s="47" t="s">
        <v>45</v>
      </c>
      <c r="F190" s="77" t="s">
        <v>677</v>
      </c>
      <c r="G190" s="47">
        <f t="shared" si="11"/>
        <v>0</v>
      </c>
      <c r="H190" s="47">
        <f t="shared" si="8"/>
        <v>2</v>
      </c>
      <c r="I190" s="47" t="str">
        <f t="shared" si="9"/>
        <v>L_MODV2_SOIL_EC_2</v>
      </c>
      <c r="J190" s="7" t="s">
        <v>685</v>
      </c>
      <c r="K190" s="7" t="s">
        <v>686</v>
      </c>
      <c r="L190" s="7" t="s">
        <v>33</v>
      </c>
      <c r="M190" s="7" t="s">
        <v>680</v>
      </c>
      <c r="N190" s="8" t="s">
        <v>188</v>
      </c>
      <c r="O190" s="7" t="s">
        <v>687</v>
      </c>
      <c r="P190" s="39" t="s">
        <v>119</v>
      </c>
      <c r="Q190" s="7" t="s">
        <v>53</v>
      </c>
      <c r="R190" s="7" t="s">
        <v>127</v>
      </c>
      <c r="S190" s="7" t="s">
        <v>680</v>
      </c>
      <c r="T190" s="7" t="s">
        <v>682</v>
      </c>
      <c r="U190" s="7" t="s">
        <v>683</v>
      </c>
      <c r="AA190" s="7" t="s">
        <v>41</v>
      </c>
      <c r="AB190" s="7" t="s">
        <v>42</v>
      </c>
      <c r="AC190" s="7" t="s">
        <v>121</v>
      </c>
      <c r="AD190" s="7" t="s">
        <v>684</v>
      </c>
    </row>
    <row r="191" spans="1:31" ht="15" customHeight="1">
      <c r="A191" s="7">
        <v>190</v>
      </c>
      <c r="B191" s="7">
        <f t="shared" si="10"/>
        <v>0</v>
      </c>
      <c r="C191" s="7">
        <v>190</v>
      </c>
      <c r="D191" s="38">
        <v>9</v>
      </c>
      <c r="E191" s="47" t="s">
        <v>45</v>
      </c>
      <c r="F191" s="77" t="s">
        <v>677</v>
      </c>
      <c r="G191" s="47">
        <f t="shared" si="11"/>
        <v>0</v>
      </c>
      <c r="H191" s="47">
        <f t="shared" si="8"/>
        <v>3</v>
      </c>
      <c r="I191" s="47" t="str">
        <f t="shared" si="9"/>
        <v>L_MODV2_SOIL_EC_3</v>
      </c>
      <c r="J191" s="7" t="s">
        <v>688</v>
      </c>
      <c r="K191" s="7" t="s">
        <v>689</v>
      </c>
      <c r="L191" s="7" t="s">
        <v>33</v>
      </c>
      <c r="M191" s="7" t="s">
        <v>680</v>
      </c>
      <c r="N191" s="8" t="s">
        <v>188</v>
      </c>
      <c r="O191" s="7" t="s">
        <v>690</v>
      </c>
      <c r="P191" s="39" t="s">
        <v>65</v>
      </c>
      <c r="Q191" s="7" t="s">
        <v>53</v>
      </c>
      <c r="R191" s="7" t="s">
        <v>127</v>
      </c>
      <c r="S191" s="7" t="s">
        <v>680</v>
      </c>
      <c r="T191" s="7" t="s">
        <v>682</v>
      </c>
      <c r="U191" s="7" t="s">
        <v>683</v>
      </c>
      <c r="AA191" s="7" t="s">
        <v>96</v>
      </c>
      <c r="AB191" s="7" t="s">
        <v>42</v>
      </c>
      <c r="AE191" s="8"/>
    </row>
    <row r="192" spans="1:31" ht="15" customHeight="1">
      <c r="A192" s="7">
        <v>191</v>
      </c>
      <c r="B192" s="7">
        <f t="shared" si="10"/>
        <v>0</v>
      </c>
      <c r="C192" s="7">
        <v>191</v>
      </c>
      <c r="D192" s="38">
        <v>9</v>
      </c>
      <c r="E192" s="47" t="s">
        <v>45</v>
      </c>
      <c r="F192" s="77" t="s">
        <v>677</v>
      </c>
      <c r="G192" s="47">
        <f t="shared" si="11"/>
        <v>0</v>
      </c>
      <c r="H192" s="47">
        <f t="shared" si="8"/>
        <v>4</v>
      </c>
      <c r="I192" s="47" t="str">
        <f t="shared" si="9"/>
        <v>L_MODV2_SOIL_EC_4</v>
      </c>
      <c r="J192" s="7" t="s">
        <v>691</v>
      </c>
      <c r="K192" s="8" t="s">
        <v>692</v>
      </c>
      <c r="L192" s="7" t="s">
        <v>33</v>
      </c>
      <c r="M192" s="8" t="s">
        <v>680</v>
      </c>
      <c r="N192" s="8" t="s">
        <v>50</v>
      </c>
      <c r="O192" s="8" t="s">
        <v>51</v>
      </c>
      <c r="P192" s="8" t="s">
        <v>52</v>
      </c>
      <c r="Q192" s="7" t="s">
        <v>53</v>
      </c>
      <c r="R192" s="7" t="s">
        <v>54</v>
      </c>
      <c r="S192" s="7" t="s">
        <v>680</v>
      </c>
      <c r="T192" s="7" t="s">
        <v>682</v>
      </c>
      <c r="U192" s="7" t="s">
        <v>683</v>
      </c>
      <c r="AA192" s="7" t="s">
        <v>41</v>
      </c>
      <c r="AB192" s="7" t="s">
        <v>42</v>
      </c>
      <c r="AC192" s="7" t="s">
        <v>57</v>
      </c>
      <c r="AD192" s="7" t="s">
        <v>58</v>
      </c>
    </row>
    <row r="193" spans="1:31" ht="15" customHeight="1">
      <c r="A193" s="7">
        <v>192</v>
      </c>
      <c r="B193" s="7">
        <f t="shared" si="10"/>
        <v>0</v>
      </c>
      <c r="C193" s="7">
        <v>192</v>
      </c>
      <c r="D193" s="38">
        <v>15</v>
      </c>
      <c r="E193" s="47" t="s">
        <v>176</v>
      </c>
      <c r="F193" s="77" t="s">
        <v>693</v>
      </c>
      <c r="G193" s="47">
        <f t="shared" si="11"/>
        <v>1</v>
      </c>
      <c r="H193" s="47">
        <f t="shared" si="8"/>
        <v>1</v>
      </c>
      <c r="I193" s="47" t="str">
        <f t="shared" si="9"/>
        <v>L_MODV2_SOIL_ENR_1</v>
      </c>
      <c r="K193" t="s">
        <v>694</v>
      </c>
      <c r="L193" t="s">
        <v>33</v>
      </c>
      <c r="M193" t="s">
        <v>695</v>
      </c>
      <c r="N193" t="s">
        <v>55</v>
      </c>
      <c r="O193" t="s">
        <v>55</v>
      </c>
      <c r="P193" s="8" t="s">
        <v>55</v>
      </c>
      <c r="Q193" s="8" t="s">
        <v>55</v>
      </c>
      <c r="R193" s="8" t="s">
        <v>55</v>
      </c>
      <c r="S193" t="s">
        <v>55</v>
      </c>
      <c r="T193" t="s">
        <v>135</v>
      </c>
      <c r="U193" s="8" t="s">
        <v>696</v>
      </c>
      <c r="V193" s="8"/>
      <c r="W193" s="8"/>
      <c r="X193" s="8"/>
      <c r="Y193" s="8"/>
      <c r="Z193" s="8"/>
      <c r="AA193" t="s">
        <v>80</v>
      </c>
      <c r="AB193" s="7" t="s">
        <v>42</v>
      </c>
      <c r="AC193"/>
      <c r="AD193"/>
    </row>
    <row r="194" spans="1:31" ht="15" customHeight="1">
      <c r="A194" s="7">
        <v>193</v>
      </c>
      <c r="B194" s="7">
        <f t="shared" si="10"/>
        <v>0</v>
      </c>
      <c r="C194" s="7">
        <v>193</v>
      </c>
      <c r="D194" s="38">
        <v>14</v>
      </c>
      <c r="E194" s="47" t="s">
        <v>207</v>
      </c>
      <c r="F194" s="77" t="s">
        <v>697</v>
      </c>
      <c r="G194" s="47">
        <f t="shared" si="11"/>
        <v>1</v>
      </c>
      <c r="H194" s="47">
        <f t="shared" si="8"/>
        <v>1</v>
      </c>
      <c r="I194" s="47" t="str">
        <f t="shared" si="9"/>
        <v>L_MODV2_SOIL_F_1</v>
      </c>
      <c r="J194" s="10" t="s">
        <v>698</v>
      </c>
      <c r="K194" t="s">
        <v>699</v>
      </c>
      <c r="L194" t="s">
        <v>33</v>
      </c>
      <c r="M194" t="s">
        <v>700</v>
      </c>
      <c r="N194" s="8" t="s">
        <v>586</v>
      </c>
      <c r="O194" s="8" t="s">
        <v>587</v>
      </c>
      <c r="P194" s="40">
        <v>4.8611111111111112E-2</v>
      </c>
      <c r="Q194" s="7" t="s">
        <v>92</v>
      </c>
      <c r="R194" s="7" t="s">
        <v>127</v>
      </c>
      <c r="S194" t="s">
        <v>93</v>
      </c>
      <c r="T194" s="7" t="s">
        <v>168</v>
      </c>
      <c r="AA194" t="s">
        <v>41</v>
      </c>
      <c r="AB194" s="7" t="s">
        <v>42</v>
      </c>
      <c r="AC194" t="s">
        <v>225</v>
      </c>
      <c r="AD194" s="47" t="s">
        <v>588</v>
      </c>
    </row>
    <row r="195" spans="1:31" ht="15" customHeight="1">
      <c r="A195" s="7">
        <v>194</v>
      </c>
      <c r="B195" s="7">
        <f t="shared" si="10"/>
        <v>0</v>
      </c>
      <c r="C195" s="7">
        <v>194</v>
      </c>
      <c r="D195" s="38">
        <v>10</v>
      </c>
      <c r="E195" s="47" t="s">
        <v>59</v>
      </c>
      <c r="F195" s="77" t="s">
        <v>701</v>
      </c>
      <c r="G195" s="47">
        <f t="shared" si="11"/>
        <v>1</v>
      </c>
      <c r="H195" s="47">
        <f t="shared" ref="H195:H258" si="12">IF(G195=1,1,H194+1)</f>
        <v>1</v>
      </c>
      <c r="I195" s="47" t="str">
        <f t="shared" ref="I195:I258" si="13">_xlfn.CONCAT("L_MODV2_SOIL_",F195,"_",H195)</f>
        <v>L_MODV2_SOIL_GENOM_1</v>
      </c>
      <c r="J195" s="7" t="s">
        <v>702</v>
      </c>
      <c r="L195" s="7" t="s">
        <v>33</v>
      </c>
      <c r="M195" s="8" t="s">
        <v>703</v>
      </c>
      <c r="N195" s="8" t="s">
        <v>703</v>
      </c>
      <c r="O195" s="8" t="s">
        <v>704</v>
      </c>
      <c r="P195" s="39" t="s">
        <v>91</v>
      </c>
      <c r="Q195" s="46" t="s">
        <v>91</v>
      </c>
      <c r="R195" s="7" t="s">
        <v>91</v>
      </c>
      <c r="AA195" s="7" t="s">
        <v>41</v>
      </c>
      <c r="AB195" s="7" t="s">
        <v>42</v>
      </c>
      <c r="AC195" s="7" t="s">
        <v>69</v>
      </c>
      <c r="AD195" s="7" t="s">
        <v>705</v>
      </c>
    </row>
    <row r="196" spans="1:31" customFormat="1" ht="15" customHeight="1">
      <c r="A196" s="7">
        <v>195</v>
      </c>
      <c r="B196" s="7">
        <f t="shared" ref="B196:B259" si="14">IF(A195=A196-1,0,1)</f>
        <v>0</v>
      </c>
      <c r="C196" s="7">
        <v>195</v>
      </c>
      <c r="D196" s="60">
        <v>9</v>
      </c>
      <c r="E196" t="s">
        <v>45</v>
      </c>
      <c r="F196" s="77" t="s">
        <v>276</v>
      </c>
      <c r="G196" s="47">
        <f t="shared" ref="G196:G259" si="15">IF(F196&lt;&gt;F195,1,0)</f>
        <v>1</v>
      </c>
      <c r="H196" s="47">
        <f t="shared" si="12"/>
        <v>1</v>
      </c>
      <c r="I196" s="47" t="str">
        <f t="shared" si="13"/>
        <v>L_MODV2_SOIL_HCO3_1</v>
      </c>
      <c r="J196" t="s">
        <v>706</v>
      </c>
      <c r="L196" t="s">
        <v>33</v>
      </c>
      <c r="M196" t="s">
        <v>279</v>
      </c>
      <c r="N196" t="s">
        <v>50</v>
      </c>
      <c r="O196" t="s">
        <v>51</v>
      </c>
      <c r="P196" t="s">
        <v>52</v>
      </c>
      <c r="Q196" t="s">
        <v>53</v>
      </c>
      <c r="R196" t="s">
        <v>54</v>
      </c>
      <c r="S196" t="s">
        <v>164</v>
      </c>
      <c r="T196" t="s">
        <v>280</v>
      </c>
      <c r="AA196" t="s">
        <v>41</v>
      </c>
      <c r="AB196" s="7" t="s">
        <v>42</v>
      </c>
      <c r="AC196" t="s">
        <v>121</v>
      </c>
      <c r="AD196" t="s">
        <v>160</v>
      </c>
      <c r="AE196" t="s">
        <v>707</v>
      </c>
    </row>
    <row r="197" spans="1:31" ht="15" customHeight="1">
      <c r="A197" s="7">
        <v>196</v>
      </c>
      <c r="B197" s="7">
        <f t="shared" si="14"/>
        <v>0</v>
      </c>
      <c r="C197" s="7">
        <v>196</v>
      </c>
      <c r="D197" s="38">
        <v>3</v>
      </c>
      <c r="E197" s="47" t="s">
        <v>391</v>
      </c>
      <c r="F197" s="77" t="s">
        <v>708</v>
      </c>
      <c r="G197" s="47">
        <f t="shared" si="15"/>
        <v>1</v>
      </c>
      <c r="H197" s="47">
        <f t="shared" si="12"/>
        <v>1</v>
      </c>
      <c r="I197" s="47" t="str">
        <f t="shared" si="13"/>
        <v>L_MODV2_SOIL_HM_1</v>
      </c>
      <c r="K197" s="8" t="s">
        <v>709</v>
      </c>
      <c r="L197" s="7" t="s">
        <v>33</v>
      </c>
      <c r="M197" s="8" t="s">
        <v>710</v>
      </c>
      <c r="N197" s="8" t="s">
        <v>710</v>
      </c>
      <c r="O197" s="8" t="s">
        <v>711</v>
      </c>
      <c r="P197" s="40">
        <v>6.9444444444444434E-2</v>
      </c>
      <c r="Q197" s="7" t="s">
        <v>66</v>
      </c>
      <c r="R197" s="7" t="s">
        <v>712</v>
      </c>
      <c r="S197" s="7" t="s">
        <v>184</v>
      </c>
      <c r="T197" s="7" t="s">
        <v>68</v>
      </c>
      <c r="AA197" s="7" t="s">
        <v>41</v>
      </c>
      <c r="AB197" s="7" t="s">
        <v>42</v>
      </c>
      <c r="AC197" s="7" t="s">
        <v>140</v>
      </c>
      <c r="AD197" s="7" t="s">
        <v>713</v>
      </c>
      <c r="AE197" s="7" t="s">
        <v>707</v>
      </c>
    </row>
    <row r="198" spans="1:31" ht="15" customHeight="1">
      <c r="A198" s="7">
        <v>197</v>
      </c>
      <c r="B198" s="7">
        <f t="shared" si="14"/>
        <v>0</v>
      </c>
      <c r="C198" s="7">
        <v>197</v>
      </c>
      <c r="D198" s="38">
        <v>8</v>
      </c>
      <c r="E198" s="47" t="s">
        <v>284</v>
      </c>
      <c r="F198" s="77" t="s">
        <v>714</v>
      </c>
      <c r="G198" s="47">
        <f t="shared" si="15"/>
        <v>1</v>
      </c>
      <c r="H198" s="47">
        <f t="shared" si="12"/>
        <v>1</v>
      </c>
      <c r="I198" s="47" t="str">
        <f t="shared" si="13"/>
        <v>L_MODV2_SOIL_FE_1</v>
      </c>
      <c r="J198"/>
      <c r="K198" t="s">
        <v>715</v>
      </c>
      <c r="L198" t="s">
        <v>33</v>
      </c>
      <c r="M198" t="s">
        <v>716</v>
      </c>
      <c r="N198" s="7" t="s">
        <v>100</v>
      </c>
      <c r="O198" t="s">
        <v>717</v>
      </c>
      <c r="P198" s="43" t="s">
        <v>65</v>
      </c>
      <c r="Q198" t="s">
        <v>92</v>
      </c>
      <c r="R198" t="s">
        <v>54</v>
      </c>
      <c r="S198" t="s">
        <v>93</v>
      </c>
      <c r="T198" s="7" t="s">
        <v>102</v>
      </c>
      <c r="U198" s="7" t="s">
        <v>103</v>
      </c>
      <c r="AA198" t="s">
        <v>96</v>
      </c>
      <c r="AB198" s="7" t="s">
        <v>42</v>
      </c>
      <c r="AC198"/>
      <c r="AD198" s="44"/>
    </row>
    <row r="199" spans="1:31" ht="15" customHeight="1">
      <c r="A199" s="7">
        <v>198</v>
      </c>
      <c r="B199" s="7">
        <f t="shared" si="14"/>
        <v>0</v>
      </c>
      <c r="C199" s="7">
        <v>198</v>
      </c>
      <c r="D199" s="38">
        <v>8</v>
      </c>
      <c r="E199" s="47" t="s">
        <v>284</v>
      </c>
      <c r="F199" s="77" t="s">
        <v>714</v>
      </c>
      <c r="G199" s="47">
        <f t="shared" si="15"/>
        <v>0</v>
      </c>
      <c r="H199" s="47">
        <f t="shared" si="12"/>
        <v>2</v>
      </c>
      <c r="I199" s="47" t="str">
        <f t="shared" si="13"/>
        <v>L_MODV2_SOIL_FE_2</v>
      </c>
      <c r="K199" s="7"/>
      <c r="L199" s="7" t="s">
        <v>33</v>
      </c>
      <c r="M199" s="7" t="s">
        <v>716</v>
      </c>
      <c r="N199" s="7" t="s">
        <v>108</v>
      </c>
      <c r="O199" s="7" t="s">
        <v>109</v>
      </c>
      <c r="P199" s="8" t="s">
        <v>110</v>
      </c>
      <c r="Q199" s="7" t="s">
        <v>92</v>
      </c>
      <c r="R199" s="7" t="s">
        <v>38</v>
      </c>
      <c r="S199" s="7" t="s">
        <v>93</v>
      </c>
      <c r="T199" s="7" t="s">
        <v>102</v>
      </c>
      <c r="U199" s="7" t="s">
        <v>103</v>
      </c>
      <c r="AA199" s="7" t="s">
        <v>41</v>
      </c>
      <c r="AB199" s="7" t="s">
        <v>42</v>
      </c>
      <c r="AC199" s="7" t="s">
        <v>111</v>
      </c>
      <c r="AD199" s="7" t="s">
        <v>112</v>
      </c>
    </row>
    <row r="200" spans="1:31" ht="15" customHeight="1">
      <c r="A200" s="7">
        <v>199</v>
      </c>
      <c r="B200" s="7">
        <f t="shared" si="14"/>
        <v>0</v>
      </c>
      <c r="C200" s="7">
        <v>199</v>
      </c>
      <c r="D200" s="38">
        <v>8</v>
      </c>
      <c r="E200" s="47" t="s">
        <v>284</v>
      </c>
      <c r="F200" s="77" t="s">
        <v>714</v>
      </c>
      <c r="G200" s="47">
        <f t="shared" si="15"/>
        <v>0</v>
      </c>
      <c r="H200" s="47">
        <f t="shared" si="12"/>
        <v>3</v>
      </c>
      <c r="I200" s="47" t="str">
        <f t="shared" si="13"/>
        <v>L_MODV2_SOIL_FE_3</v>
      </c>
      <c r="J200" s="2"/>
      <c r="K200" s="2" t="s">
        <v>718</v>
      </c>
      <c r="L200" t="s">
        <v>33</v>
      </c>
      <c r="M200" s="2" t="s">
        <v>716</v>
      </c>
      <c r="N200" s="2" t="s">
        <v>653</v>
      </c>
      <c r="O200" s="2" t="s">
        <v>654</v>
      </c>
      <c r="P200" s="54" t="s">
        <v>119</v>
      </c>
      <c r="Q200" t="s">
        <v>92</v>
      </c>
      <c r="R200" t="s">
        <v>120</v>
      </c>
      <c r="S200" s="7" t="s">
        <v>133</v>
      </c>
      <c r="T200" s="7" t="s">
        <v>102</v>
      </c>
      <c r="U200" s="7" t="s">
        <v>103</v>
      </c>
      <c r="AA200" t="s">
        <v>41</v>
      </c>
      <c r="AB200" s="7" t="s">
        <v>42</v>
      </c>
      <c r="AC200" t="s">
        <v>311</v>
      </c>
      <c r="AD200" s="7" t="s">
        <v>655</v>
      </c>
    </row>
    <row r="201" spans="1:31" ht="15" customHeight="1">
      <c r="A201" s="7">
        <v>200</v>
      </c>
      <c r="B201" s="7">
        <f t="shared" si="14"/>
        <v>0</v>
      </c>
      <c r="C201" s="7">
        <v>200</v>
      </c>
      <c r="D201" s="38">
        <v>8</v>
      </c>
      <c r="E201" s="47" t="s">
        <v>284</v>
      </c>
      <c r="F201" s="77" t="s">
        <v>714</v>
      </c>
      <c r="G201" s="47">
        <f t="shared" si="15"/>
        <v>0</v>
      </c>
      <c r="H201" s="47">
        <f t="shared" si="12"/>
        <v>4</v>
      </c>
      <c r="I201" s="47" t="str">
        <f t="shared" si="13"/>
        <v>L_MODV2_SOIL_FE_4</v>
      </c>
      <c r="J201" s="2"/>
      <c r="K201" s="2" t="s">
        <v>719</v>
      </c>
      <c r="L201" t="s">
        <v>33</v>
      </c>
      <c r="M201" s="2" t="s">
        <v>716</v>
      </c>
      <c r="N201" s="2" t="s">
        <v>117</v>
      </c>
      <c r="O201" s="2" t="s">
        <v>118</v>
      </c>
      <c r="P201" s="54" t="s">
        <v>119</v>
      </c>
      <c r="Q201" t="s">
        <v>92</v>
      </c>
      <c r="R201" s="7" t="s">
        <v>120</v>
      </c>
      <c r="S201" s="18" t="s">
        <v>93</v>
      </c>
      <c r="T201" s="7" t="s">
        <v>102</v>
      </c>
      <c r="U201" s="7" t="s">
        <v>103</v>
      </c>
      <c r="AA201" t="s">
        <v>41</v>
      </c>
      <c r="AB201" s="7" t="s">
        <v>42</v>
      </c>
      <c r="AC201" t="s">
        <v>311</v>
      </c>
      <c r="AD201" s="7" t="s">
        <v>122</v>
      </c>
    </row>
    <row r="202" spans="1:31" ht="15" customHeight="1">
      <c r="A202" s="7">
        <v>201</v>
      </c>
      <c r="B202" s="7">
        <f t="shared" si="14"/>
        <v>0</v>
      </c>
      <c r="C202" s="7">
        <v>201</v>
      </c>
      <c r="D202" s="38">
        <v>8</v>
      </c>
      <c r="E202" s="47" t="s">
        <v>284</v>
      </c>
      <c r="F202" s="77" t="s">
        <v>714</v>
      </c>
      <c r="G202" s="47">
        <f t="shared" si="15"/>
        <v>0</v>
      </c>
      <c r="H202" s="47">
        <f t="shared" si="12"/>
        <v>5</v>
      </c>
      <c r="I202" s="47" t="str">
        <f t="shared" si="13"/>
        <v>L_MODV2_SOIL_FE_5</v>
      </c>
      <c r="J202"/>
      <c r="K202" t="s">
        <v>720</v>
      </c>
      <c r="L202" t="s">
        <v>33</v>
      </c>
      <c r="M202" t="s">
        <v>716</v>
      </c>
      <c r="N202" s="7" t="s">
        <v>658</v>
      </c>
      <c r="O202" t="s">
        <v>659</v>
      </c>
      <c r="P202" s="43" t="s">
        <v>485</v>
      </c>
      <c r="Q202" t="s">
        <v>92</v>
      </c>
      <c r="R202" s="35" t="s">
        <v>120</v>
      </c>
      <c r="S202" t="s">
        <v>660</v>
      </c>
      <c r="T202" s="7" t="s">
        <v>102</v>
      </c>
      <c r="U202" s="7" t="s">
        <v>103</v>
      </c>
      <c r="AA202" t="s">
        <v>96</v>
      </c>
      <c r="AB202" s="7" t="s">
        <v>42</v>
      </c>
      <c r="AC202" t="s">
        <v>661</v>
      </c>
      <c r="AD202" t="s">
        <v>662</v>
      </c>
    </row>
    <row r="203" spans="1:31" ht="15" customHeight="1">
      <c r="A203" s="7">
        <v>202</v>
      </c>
      <c r="B203" s="7">
        <f t="shared" si="14"/>
        <v>0</v>
      </c>
      <c r="C203" s="7">
        <v>202</v>
      </c>
      <c r="D203" s="38">
        <v>8</v>
      </c>
      <c r="E203" s="47" t="s">
        <v>207</v>
      </c>
      <c r="F203" s="77" t="s">
        <v>714</v>
      </c>
      <c r="G203" s="47">
        <f t="shared" si="15"/>
        <v>0</v>
      </c>
      <c r="H203" s="47">
        <f t="shared" si="12"/>
        <v>6</v>
      </c>
      <c r="I203" s="47" t="str">
        <f t="shared" si="13"/>
        <v>L_MODV2_SOIL_FE_6</v>
      </c>
      <c r="J203" s="2"/>
      <c r="K203" s="2" t="s">
        <v>721</v>
      </c>
      <c r="L203" t="s">
        <v>33</v>
      </c>
      <c r="M203" s="2" t="s">
        <v>716</v>
      </c>
      <c r="N203" s="2" t="s">
        <v>221</v>
      </c>
      <c r="O203" s="8" t="s">
        <v>222</v>
      </c>
      <c r="P203" s="2" t="s">
        <v>223</v>
      </c>
      <c r="Q203" t="s">
        <v>722</v>
      </c>
      <c r="R203" s="35" t="s">
        <v>224</v>
      </c>
      <c r="S203" t="s">
        <v>93</v>
      </c>
      <c r="T203" s="7" t="s">
        <v>102</v>
      </c>
      <c r="U203" s="7" t="s">
        <v>103</v>
      </c>
      <c r="AA203" t="s">
        <v>41</v>
      </c>
      <c r="AB203" s="7" t="s">
        <v>42</v>
      </c>
      <c r="AC203" t="s">
        <v>225</v>
      </c>
      <c r="AD203" s="7" t="s">
        <v>226</v>
      </c>
    </row>
    <row r="204" spans="1:31" ht="15" customHeight="1">
      <c r="A204" s="7">
        <v>203</v>
      </c>
      <c r="B204" s="7">
        <f t="shared" si="14"/>
        <v>0</v>
      </c>
      <c r="C204" s="7">
        <v>203</v>
      </c>
      <c r="D204" s="38">
        <v>8</v>
      </c>
      <c r="E204" s="47" t="s">
        <v>284</v>
      </c>
      <c r="F204" s="77" t="s">
        <v>714</v>
      </c>
      <c r="G204" s="47">
        <f t="shared" si="15"/>
        <v>0</v>
      </c>
      <c r="H204" s="47">
        <f t="shared" si="12"/>
        <v>7</v>
      </c>
      <c r="I204" s="47" t="str">
        <f t="shared" si="13"/>
        <v>L_MODV2_SOIL_FE_7</v>
      </c>
      <c r="J204" s="2"/>
      <c r="K204" t="s">
        <v>723</v>
      </c>
      <c r="L204" t="s">
        <v>33</v>
      </c>
      <c r="M204" t="s">
        <v>716</v>
      </c>
      <c r="N204" t="s">
        <v>125</v>
      </c>
      <c r="O204" t="s">
        <v>126</v>
      </c>
      <c r="P204" s="20">
        <v>4.8611111111111112E-2</v>
      </c>
      <c r="Q204" t="s">
        <v>92</v>
      </c>
      <c r="R204" t="s">
        <v>127</v>
      </c>
      <c r="S204" t="s">
        <v>93</v>
      </c>
      <c r="T204" s="7" t="s">
        <v>102</v>
      </c>
      <c r="U204" s="7" t="s">
        <v>103</v>
      </c>
      <c r="AA204" t="s">
        <v>96</v>
      </c>
      <c r="AB204" s="7" t="s">
        <v>42</v>
      </c>
      <c r="AC204"/>
      <c r="AD204" s="7" t="s">
        <v>128</v>
      </c>
    </row>
    <row r="205" spans="1:31" ht="15" customHeight="1">
      <c r="A205" s="7">
        <v>204</v>
      </c>
      <c r="B205" s="7">
        <f t="shared" si="14"/>
        <v>0</v>
      </c>
      <c r="C205" s="7">
        <v>204</v>
      </c>
      <c r="D205" s="38">
        <v>8</v>
      </c>
      <c r="E205" s="47" t="s">
        <v>284</v>
      </c>
      <c r="F205" s="77" t="s">
        <v>714</v>
      </c>
      <c r="G205" s="47">
        <f t="shared" si="15"/>
        <v>0</v>
      </c>
      <c r="H205" s="47">
        <f t="shared" si="12"/>
        <v>8</v>
      </c>
      <c r="I205" s="47" t="str">
        <f t="shared" si="13"/>
        <v>L_MODV2_SOIL_FE_8</v>
      </c>
      <c r="J205" s="2"/>
      <c r="K205" s="2" t="s">
        <v>724</v>
      </c>
      <c r="L205" t="s">
        <v>33</v>
      </c>
      <c r="M205" s="2" t="s">
        <v>716</v>
      </c>
      <c r="N205" s="2" t="s">
        <v>484</v>
      </c>
      <c r="O205" s="2" t="s">
        <v>666</v>
      </c>
      <c r="P205" s="43" t="s">
        <v>238</v>
      </c>
      <c r="Q205" t="s">
        <v>92</v>
      </c>
      <c r="R205" t="s">
        <v>159</v>
      </c>
      <c r="S205" s="7" t="s">
        <v>133</v>
      </c>
      <c r="T205" s="7" t="s">
        <v>102</v>
      </c>
      <c r="U205" s="7" t="s">
        <v>103</v>
      </c>
      <c r="AA205" t="s">
        <v>41</v>
      </c>
      <c r="AB205" s="7" t="s">
        <v>42</v>
      </c>
      <c r="AC205" t="s">
        <v>667</v>
      </c>
      <c r="AD205" s="19" t="s">
        <v>668</v>
      </c>
    </row>
    <row r="206" spans="1:31" ht="15" customHeight="1">
      <c r="A206" s="7">
        <v>205</v>
      </c>
      <c r="B206" s="7">
        <f t="shared" si="14"/>
        <v>0</v>
      </c>
      <c r="C206" s="7">
        <v>205</v>
      </c>
      <c r="D206" s="38">
        <v>8</v>
      </c>
      <c r="E206" s="47" t="s">
        <v>284</v>
      </c>
      <c r="F206" s="77" t="s">
        <v>714</v>
      </c>
      <c r="G206" s="47">
        <f t="shared" si="15"/>
        <v>0</v>
      </c>
      <c r="H206" s="47">
        <f t="shared" si="12"/>
        <v>9</v>
      </c>
      <c r="I206" s="47" t="str">
        <f t="shared" si="13"/>
        <v>L_MODV2_SOIL_FE_9</v>
      </c>
      <c r="J206" s="2"/>
      <c r="K206" t="s">
        <v>725</v>
      </c>
      <c r="L206" t="s">
        <v>33</v>
      </c>
      <c r="M206" t="s">
        <v>716</v>
      </c>
      <c r="N206" s="7" t="s">
        <v>194</v>
      </c>
      <c r="O206" t="s">
        <v>195</v>
      </c>
      <c r="P206" s="2" t="s">
        <v>144</v>
      </c>
      <c r="Q206" t="s">
        <v>314</v>
      </c>
      <c r="R206" t="s">
        <v>315</v>
      </c>
      <c r="S206" t="s">
        <v>93</v>
      </c>
      <c r="T206" s="7" t="s">
        <v>102</v>
      </c>
      <c r="U206" s="7" t="s">
        <v>103</v>
      </c>
      <c r="AA206" t="s">
        <v>148</v>
      </c>
      <c r="AB206" s="7" t="s">
        <v>42</v>
      </c>
      <c r="AC206" s="7" t="s">
        <v>316</v>
      </c>
      <c r="AD206" s="7" t="s">
        <v>317</v>
      </c>
    </row>
    <row r="207" spans="1:31" ht="15" customHeight="1">
      <c r="A207" s="7">
        <v>206</v>
      </c>
      <c r="B207" s="7">
        <f t="shared" si="14"/>
        <v>0</v>
      </c>
      <c r="C207" s="7">
        <v>206</v>
      </c>
      <c r="D207" s="38">
        <v>8</v>
      </c>
      <c r="E207" s="47" t="s">
        <v>284</v>
      </c>
      <c r="F207" s="77" t="s">
        <v>714</v>
      </c>
      <c r="G207" s="47">
        <f t="shared" si="15"/>
        <v>0</v>
      </c>
      <c r="H207" s="47">
        <f t="shared" si="12"/>
        <v>10</v>
      </c>
      <c r="I207" s="47" t="str">
        <f t="shared" si="13"/>
        <v>L_MODV2_SOIL_FE_10</v>
      </c>
      <c r="J207" s="2"/>
      <c r="K207" s="2" t="s">
        <v>726</v>
      </c>
      <c r="L207" t="s">
        <v>33</v>
      </c>
      <c r="M207" s="2" t="s">
        <v>716</v>
      </c>
      <c r="N207" s="8" t="s">
        <v>319</v>
      </c>
      <c r="O207" s="2" t="s">
        <v>320</v>
      </c>
      <c r="P207" s="37" t="s">
        <v>65</v>
      </c>
      <c r="Q207" t="s">
        <v>92</v>
      </c>
      <c r="R207" t="s">
        <v>132</v>
      </c>
      <c r="S207" s="7" t="s">
        <v>133</v>
      </c>
      <c r="T207" s="7" t="s">
        <v>102</v>
      </c>
      <c r="U207" s="7" t="s">
        <v>103</v>
      </c>
      <c r="AA207" t="s">
        <v>41</v>
      </c>
      <c r="AB207" s="7" t="s">
        <v>42</v>
      </c>
      <c r="AC207" t="s">
        <v>140</v>
      </c>
      <c r="AD207" s="19" t="s">
        <v>321</v>
      </c>
    </row>
    <row r="208" spans="1:31" ht="15" customHeight="1">
      <c r="A208" s="7">
        <v>207</v>
      </c>
      <c r="B208" s="7">
        <f t="shared" si="14"/>
        <v>0</v>
      </c>
      <c r="C208" s="7">
        <v>207</v>
      </c>
      <c r="D208" s="38">
        <v>8</v>
      </c>
      <c r="E208" s="47" t="s">
        <v>284</v>
      </c>
      <c r="F208" s="77" t="s">
        <v>714</v>
      </c>
      <c r="G208" s="47">
        <f t="shared" si="15"/>
        <v>0</v>
      </c>
      <c r="H208" s="47">
        <f t="shared" si="12"/>
        <v>11</v>
      </c>
      <c r="I208" s="47" t="str">
        <f t="shared" si="13"/>
        <v>L_MODV2_SOIL_FE_11</v>
      </c>
      <c r="J208" s="2"/>
      <c r="K208" s="2" t="s">
        <v>727</v>
      </c>
      <c r="L208" t="s">
        <v>33</v>
      </c>
      <c r="M208" s="2" t="s">
        <v>716</v>
      </c>
      <c r="N208" s="8" t="s">
        <v>445</v>
      </c>
      <c r="O208" s="7" t="s">
        <v>446</v>
      </c>
      <c r="P208" s="20">
        <v>4.8611111111111112E-2</v>
      </c>
      <c r="Q208" s="7" t="s">
        <v>92</v>
      </c>
      <c r="R208" t="s">
        <v>132</v>
      </c>
      <c r="S208" s="7" t="s">
        <v>133</v>
      </c>
      <c r="T208" s="7" t="s">
        <v>102</v>
      </c>
      <c r="U208" s="7" t="s">
        <v>103</v>
      </c>
      <c r="AA208" t="s">
        <v>41</v>
      </c>
      <c r="AB208" s="7" t="s">
        <v>42</v>
      </c>
      <c r="AC208" t="s">
        <v>447</v>
      </c>
      <c r="AD208" s="7" t="s">
        <v>448</v>
      </c>
    </row>
    <row r="209" spans="1:31" ht="15" customHeight="1">
      <c r="A209" s="7">
        <v>208</v>
      </c>
      <c r="B209" s="7">
        <f t="shared" si="14"/>
        <v>0</v>
      </c>
      <c r="C209" s="7">
        <v>208</v>
      </c>
      <c r="D209" s="38">
        <v>8</v>
      </c>
      <c r="E209" s="47" t="s">
        <v>284</v>
      </c>
      <c r="F209" s="77" t="s">
        <v>714</v>
      </c>
      <c r="G209" s="47">
        <f t="shared" si="15"/>
        <v>0</v>
      </c>
      <c r="H209" s="47">
        <f t="shared" si="12"/>
        <v>12</v>
      </c>
      <c r="I209" s="47" t="str">
        <f t="shared" si="13"/>
        <v>L_MODV2_SOIL_FE_12</v>
      </c>
      <c r="J209" s="2"/>
      <c r="K209" s="2" t="s">
        <v>728</v>
      </c>
      <c r="L209" t="s">
        <v>33</v>
      </c>
      <c r="M209" s="2" t="s">
        <v>716</v>
      </c>
      <c r="N209" s="8" t="s">
        <v>130</v>
      </c>
      <c r="O209" s="8" t="s">
        <v>131</v>
      </c>
      <c r="P209" s="8" t="s">
        <v>110</v>
      </c>
      <c r="Q209" t="s">
        <v>92</v>
      </c>
      <c r="R209" s="7" t="s">
        <v>132</v>
      </c>
      <c r="S209" s="7" t="s">
        <v>133</v>
      </c>
      <c r="T209" s="7" t="s">
        <v>102</v>
      </c>
      <c r="U209" s="7" t="s">
        <v>103</v>
      </c>
      <c r="AA209" t="s">
        <v>41</v>
      </c>
      <c r="AB209" s="7" t="s">
        <v>42</v>
      </c>
      <c r="AC209" t="s">
        <v>137</v>
      </c>
      <c r="AD209" s="19" t="s">
        <v>138</v>
      </c>
    </row>
    <row r="210" spans="1:31" ht="15" customHeight="1">
      <c r="A210" s="7">
        <v>209</v>
      </c>
      <c r="B210" s="7">
        <f t="shared" si="14"/>
        <v>0</v>
      </c>
      <c r="C210" s="7">
        <v>209</v>
      </c>
      <c r="D210" s="38">
        <v>8</v>
      </c>
      <c r="E210" s="47" t="s">
        <v>284</v>
      </c>
      <c r="F210" s="77" t="s">
        <v>714</v>
      </c>
      <c r="G210" s="47">
        <f t="shared" si="15"/>
        <v>0</v>
      </c>
      <c r="H210" s="47">
        <f t="shared" si="12"/>
        <v>13</v>
      </c>
      <c r="I210" s="47" t="str">
        <f t="shared" si="13"/>
        <v>L_MODV2_SOIL_FE_13</v>
      </c>
      <c r="K210" s="7"/>
      <c r="L210" s="7" t="s">
        <v>33</v>
      </c>
      <c r="M210" s="7" t="s">
        <v>716</v>
      </c>
      <c r="N210" s="7" t="s">
        <v>130</v>
      </c>
      <c r="O210" s="7" t="s">
        <v>131</v>
      </c>
      <c r="P210" s="8" t="s">
        <v>110</v>
      </c>
      <c r="Q210" s="7" t="s">
        <v>66</v>
      </c>
      <c r="R210" s="7" t="s">
        <v>132</v>
      </c>
      <c r="S210" s="7" t="s">
        <v>133</v>
      </c>
      <c r="T210" s="7" t="s">
        <v>139</v>
      </c>
      <c r="U210" s="7" t="s">
        <v>102</v>
      </c>
      <c r="AA210" s="7" t="s">
        <v>41</v>
      </c>
      <c r="AB210" s="7" t="s">
        <v>42</v>
      </c>
      <c r="AC210" t="s">
        <v>140</v>
      </c>
      <c r="AD210" s="7" t="s">
        <v>138</v>
      </c>
    </row>
    <row r="211" spans="1:31" ht="15" customHeight="1">
      <c r="A211" s="7">
        <v>210</v>
      </c>
      <c r="B211" s="7">
        <f t="shared" si="14"/>
        <v>0</v>
      </c>
      <c r="C211" s="7">
        <v>210</v>
      </c>
      <c r="D211" s="38">
        <v>8</v>
      </c>
      <c r="E211" s="47" t="s">
        <v>284</v>
      </c>
      <c r="F211" s="77" t="s">
        <v>714</v>
      </c>
      <c r="G211" s="47">
        <f t="shared" si="15"/>
        <v>0</v>
      </c>
      <c r="H211" s="47">
        <f t="shared" si="12"/>
        <v>14</v>
      </c>
      <c r="I211" s="47" t="str">
        <f t="shared" si="13"/>
        <v>L_MODV2_SOIL_FE_14</v>
      </c>
      <c r="J211"/>
      <c r="K211"/>
      <c r="L211" t="s">
        <v>33</v>
      </c>
      <c r="M211" t="s">
        <v>716</v>
      </c>
      <c r="N211" s="7" t="s">
        <v>142</v>
      </c>
      <c r="O211" t="s">
        <v>143</v>
      </c>
      <c r="P211" s="2" t="s">
        <v>144</v>
      </c>
      <c r="Q211" t="s">
        <v>145</v>
      </c>
      <c r="R211" t="s">
        <v>146</v>
      </c>
      <c r="S211" t="s">
        <v>93</v>
      </c>
      <c r="T211" t="s">
        <v>147</v>
      </c>
      <c r="U211" t="s">
        <v>80</v>
      </c>
      <c r="V211"/>
      <c r="W211"/>
      <c r="X211"/>
      <c r="Y211"/>
      <c r="Z211"/>
      <c r="AA211" t="s">
        <v>148</v>
      </c>
      <c r="AB211" s="7" t="s">
        <v>42</v>
      </c>
      <c r="AC211" s="7" t="s">
        <v>149</v>
      </c>
      <c r="AD211" t="s">
        <v>150</v>
      </c>
      <c r="AE211"/>
    </row>
    <row r="212" spans="1:31" ht="15" customHeight="1">
      <c r="A212" s="7">
        <v>211</v>
      </c>
      <c r="B212" s="7">
        <f t="shared" si="14"/>
        <v>0</v>
      </c>
      <c r="C212" s="7">
        <v>211</v>
      </c>
      <c r="D212" s="38">
        <v>8</v>
      </c>
      <c r="E212" s="47" t="s">
        <v>284</v>
      </c>
      <c r="F212" s="77" t="s">
        <v>714</v>
      </c>
      <c r="G212" s="47">
        <f t="shared" si="15"/>
        <v>0</v>
      </c>
      <c r="H212" s="47">
        <f t="shared" si="12"/>
        <v>15</v>
      </c>
      <c r="I212" s="47" t="str">
        <f t="shared" si="13"/>
        <v>L_MODV2_SOIL_FE_15</v>
      </c>
      <c r="J212"/>
      <c r="K212"/>
      <c r="L212" t="s">
        <v>33</v>
      </c>
      <c r="M212" t="s">
        <v>716</v>
      </c>
      <c r="N212" s="7" t="s">
        <v>142</v>
      </c>
      <c r="O212" t="s">
        <v>143</v>
      </c>
      <c r="P212" s="2" t="s">
        <v>144</v>
      </c>
      <c r="Q212" t="s">
        <v>145</v>
      </c>
      <c r="R212" t="s">
        <v>152</v>
      </c>
      <c r="S212" t="s">
        <v>93</v>
      </c>
      <c r="T212" t="s">
        <v>147</v>
      </c>
      <c r="U212" t="s">
        <v>80</v>
      </c>
      <c r="V212"/>
      <c r="W212"/>
      <c r="X212"/>
      <c r="Y212"/>
      <c r="Z212"/>
      <c r="AA212" t="s">
        <v>148</v>
      </c>
      <c r="AB212" s="7" t="s">
        <v>42</v>
      </c>
      <c r="AC212" s="7" t="s">
        <v>149</v>
      </c>
      <c r="AD212" t="s">
        <v>150</v>
      </c>
      <c r="AE212"/>
    </row>
    <row r="213" spans="1:31" ht="15" customHeight="1">
      <c r="A213" s="7">
        <v>212</v>
      </c>
      <c r="B213" s="7">
        <f t="shared" si="14"/>
        <v>0</v>
      </c>
      <c r="C213" s="7">
        <v>212</v>
      </c>
      <c r="D213" s="38">
        <v>8</v>
      </c>
      <c r="E213" s="47" t="s">
        <v>284</v>
      </c>
      <c r="F213" s="77" t="s">
        <v>714</v>
      </c>
      <c r="G213" s="47">
        <f t="shared" si="15"/>
        <v>0</v>
      </c>
      <c r="H213" s="47">
        <f t="shared" si="12"/>
        <v>16</v>
      </c>
      <c r="I213" s="47" t="str">
        <f t="shared" si="13"/>
        <v>L_MODV2_SOIL_FE_16</v>
      </c>
      <c r="J213"/>
      <c r="K213"/>
      <c r="L213" t="s">
        <v>33</v>
      </c>
      <c r="M213" t="s">
        <v>716</v>
      </c>
      <c r="N213" s="7" t="s">
        <v>142</v>
      </c>
      <c r="O213" t="s">
        <v>143</v>
      </c>
      <c r="P213" s="2" t="s">
        <v>144</v>
      </c>
      <c r="Q213" t="s">
        <v>145</v>
      </c>
      <c r="R213" t="s">
        <v>152</v>
      </c>
      <c r="S213" t="s">
        <v>93</v>
      </c>
      <c r="T213" t="s">
        <v>147</v>
      </c>
      <c r="U213" t="s">
        <v>80</v>
      </c>
      <c r="V213"/>
      <c r="W213"/>
      <c r="X213"/>
      <c r="Y213"/>
      <c r="Z213"/>
      <c r="AA213" t="s">
        <v>148</v>
      </c>
      <c r="AB213" s="7" t="s">
        <v>42</v>
      </c>
      <c r="AC213" s="7" t="s">
        <v>149</v>
      </c>
      <c r="AD213" t="s">
        <v>150</v>
      </c>
      <c r="AE213"/>
    </row>
    <row r="214" spans="1:31" ht="15" customHeight="1">
      <c r="A214" s="7">
        <v>213</v>
      </c>
      <c r="B214" s="7">
        <f t="shared" si="14"/>
        <v>0</v>
      </c>
      <c r="C214" s="7">
        <v>213</v>
      </c>
      <c r="D214" s="38">
        <v>9</v>
      </c>
      <c r="E214" s="47" t="s">
        <v>45</v>
      </c>
      <c r="F214" s="77" t="s">
        <v>714</v>
      </c>
      <c r="G214" s="47">
        <f t="shared" si="15"/>
        <v>0</v>
      </c>
      <c r="H214" s="47">
        <f t="shared" si="12"/>
        <v>17</v>
      </c>
      <c r="I214" s="47" t="str">
        <f t="shared" si="13"/>
        <v>L_MODV2_SOIL_FE_17</v>
      </c>
      <c r="J214" s="7" t="s">
        <v>729</v>
      </c>
      <c r="K214" s="7" t="s">
        <v>730</v>
      </c>
      <c r="L214" s="7" t="s">
        <v>33</v>
      </c>
      <c r="M214" s="7" t="s">
        <v>716</v>
      </c>
      <c r="N214" s="7" t="s">
        <v>50</v>
      </c>
      <c r="O214" s="7" t="s">
        <v>51</v>
      </c>
      <c r="P214" s="8" t="s">
        <v>52</v>
      </c>
      <c r="Q214" s="7" t="s">
        <v>53</v>
      </c>
      <c r="R214" s="7" t="s">
        <v>54</v>
      </c>
      <c r="S214" s="7" t="s">
        <v>93</v>
      </c>
      <c r="T214" s="7" t="s">
        <v>168</v>
      </c>
      <c r="AA214" s="7" t="s">
        <v>96</v>
      </c>
      <c r="AB214" s="7" t="s">
        <v>42</v>
      </c>
      <c r="AC214" s="7" t="s">
        <v>57</v>
      </c>
      <c r="AD214" s="7" t="s">
        <v>58</v>
      </c>
    </row>
    <row r="215" spans="1:31" ht="15" customHeight="1">
      <c r="A215" s="7">
        <v>214</v>
      </c>
      <c r="B215" s="7">
        <f t="shared" si="14"/>
        <v>0</v>
      </c>
      <c r="C215" s="7">
        <v>214</v>
      </c>
      <c r="D215" s="38">
        <v>14</v>
      </c>
      <c r="E215" s="47" t="s">
        <v>207</v>
      </c>
      <c r="F215" s="77" t="s">
        <v>731</v>
      </c>
      <c r="G215" s="47">
        <f t="shared" si="15"/>
        <v>1</v>
      </c>
      <c r="H215" s="47">
        <f t="shared" si="12"/>
        <v>1</v>
      </c>
      <c r="I215" s="47" t="str">
        <f t="shared" si="13"/>
        <v>L_MODV2_SOIL_PB_1</v>
      </c>
      <c r="J215" s="10" t="s">
        <v>732</v>
      </c>
      <c r="K215" t="s">
        <v>733</v>
      </c>
      <c r="L215" t="s">
        <v>33</v>
      </c>
      <c r="M215" t="s">
        <v>734</v>
      </c>
      <c r="N215" s="8" t="s">
        <v>212</v>
      </c>
      <c r="O215" t="s">
        <v>213</v>
      </c>
      <c r="P215" s="37">
        <v>4.8611111111111112E-2</v>
      </c>
      <c r="Q215" s="49" t="s">
        <v>92</v>
      </c>
      <c r="R215" s="7" t="s">
        <v>175</v>
      </c>
      <c r="S215" s="7" t="s">
        <v>214</v>
      </c>
      <c r="T215" t="s">
        <v>215</v>
      </c>
      <c r="U215" t="s">
        <v>216</v>
      </c>
      <c r="V215"/>
      <c r="W215"/>
      <c r="X215"/>
      <c r="Y215"/>
      <c r="Z215"/>
      <c r="AA215" t="s">
        <v>96</v>
      </c>
      <c r="AB215" s="7" t="s">
        <v>42</v>
      </c>
      <c r="AC215" t="s">
        <v>217</v>
      </c>
      <c r="AD215" t="s">
        <v>218</v>
      </c>
    </row>
    <row r="216" spans="1:31" ht="15" customHeight="1">
      <c r="A216" s="7">
        <v>215</v>
      </c>
      <c r="B216" s="7">
        <f t="shared" si="14"/>
        <v>0</v>
      </c>
      <c r="C216" s="7">
        <v>215</v>
      </c>
      <c r="D216" s="38">
        <v>14</v>
      </c>
      <c r="E216" s="47" t="s">
        <v>207</v>
      </c>
      <c r="F216" s="77" t="s">
        <v>731</v>
      </c>
      <c r="G216" s="47">
        <f t="shared" si="15"/>
        <v>0</v>
      </c>
      <c r="H216" s="47">
        <f t="shared" si="12"/>
        <v>2</v>
      </c>
      <c r="I216" s="47" t="str">
        <f t="shared" si="13"/>
        <v>L_MODV2_SOIL_PB_2</v>
      </c>
      <c r="J216" s="10" t="s">
        <v>735</v>
      </c>
      <c r="K216" t="s">
        <v>736</v>
      </c>
      <c r="L216" t="s">
        <v>33</v>
      </c>
      <c r="M216" t="s">
        <v>734</v>
      </c>
      <c r="N216" s="2" t="s">
        <v>221</v>
      </c>
      <c r="O216" s="8" t="s">
        <v>222</v>
      </c>
      <c r="P216" s="2" t="s">
        <v>223</v>
      </c>
      <c r="Q216" s="49" t="s">
        <v>92</v>
      </c>
      <c r="R216" s="35" t="s">
        <v>224</v>
      </c>
      <c r="S216" t="s">
        <v>93</v>
      </c>
      <c r="T216" t="s">
        <v>102</v>
      </c>
      <c r="U216" s="7" t="s">
        <v>103</v>
      </c>
      <c r="AA216" t="s">
        <v>41</v>
      </c>
      <c r="AB216" s="7" t="s">
        <v>42</v>
      </c>
      <c r="AC216" t="s">
        <v>225</v>
      </c>
      <c r="AD216" s="7" t="s">
        <v>226</v>
      </c>
    </row>
    <row r="217" spans="1:31" ht="15" customHeight="1">
      <c r="A217" s="7">
        <v>216</v>
      </c>
      <c r="B217" s="7">
        <f t="shared" si="14"/>
        <v>0</v>
      </c>
      <c r="C217" s="7">
        <v>216</v>
      </c>
      <c r="D217" s="38">
        <v>14</v>
      </c>
      <c r="E217" s="47" t="s">
        <v>207</v>
      </c>
      <c r="F217" s="77" t="s">
        <v>731</v>
      </c>
      <c r="G217" s="47">
        <f t="shared" si="15"/>
        <v>0</v>
      </c>
      <c r="H217" s="47">
        <f t="shared" si="12"/>
        <v>3</v>
      </c>
      <c r="I217" s="47" t="str">
        <f t="shared" si="13"/>
        <v>L_MODV2_SOIL_PB_3</v>
      </c>
      <c r="J217"/>
      <c r="K217"/>
      <c r="L217" t="s">
        <v>33</v>
      </c>
      <c r="M217" t="s">
        <v>734</v>
      </c>
      <c r="N217" s="7" t="s">
        <v>142</v>
      </c>
      <c r="O217" t="s">
        <v>143</v>
      </c>
      <c r="P217" s="2" t="s">
        <v>144</v>
      </c>
      <c r="Q217" t="s">
        <v>145</v>
      </c>
      <c r="R217" t="s">
        <v>146</v>
      </c>
      <c r="S217" t="s">
        <v>93</v>
      </c>
      <c r="T217" t="s">
        <v>147</v>
      </c>
      <c r="U217" t="s">
        <v>80</v>
      </c>
      <c r="V217"/>
      <c r="W217"/>
      <c r="X217"/>
      <c r="Y217"/>
      <c r="Z217"/>
      <c r="AA217" t="s">
        <v>148</v>
      </c>
      <c r="AB217" s="7" t="s">
        <v>42</v>
      </c>
      <c r="AC217" s="7" t="s">
        <v>149</v>
      </c>
      <c r="AD217" t="s">
        <v>150</v>
      </c>
      <c r="AE217"/>
    </row>
    <row r="218" spans="1:31" ht="15" customHeight="1">
      <c r="A218" s="7">
        <v>217</v>
      </c>
      <c r="B218" s="7">
        <f t="shared" si="14"/>
        <v>0</v>
      </c>
      <c r="C218" s="7">
        <v>217</v>
      </c>
      <c r="D218" s="38">
        <v>14</v>
      </c>
      <c r="E218" s="47" t="s">
        <v>207</v>
      </c>
      <c r="F218" s="77" t="s">
        <v>731</v>
      </c>
      <c r="G218" s="47">
        <f t="shared" si="15"/>
        <v>0</v>
      </c>
      <c r="H218" s="47">
        <f t="shared" si="12"/>
        <v>4</v>
      </c>
      <c r="I218" s="47" t="str">
        <f t="shared" si="13"/>
        <v>L_MODV2_SOIL_PB_4</v>
      </c>
      <c r="J218"/>
      <c r="K218"/>
      <c r="L218" t="s">
        <v>33</v>
      </c>
      <c r="M218" t="s">
        <v>734</v>
      </c>
      <c r="N218" s="7" t="s">
        <v>142</v>
      </c>
      <c r="O218" t="s">
        <v>143</v>
      </c>
      <c r="P218" s="2" t="s">
        <v>144</v>
      </c>
      <c r="Q218" t="s">
        <v>145</v>
      </c>
      <c r="R218" t="s">
        <v>152</v>
      </c>
      <c r="S218" t="s">
        <v>93</v>
      </c>
      <c r="T218" t="s">
        <v>147</v>
      </c>
      <c r="U218" t="s">
        <v>80</v>
      </c>
      <c r="V218"/>
      <c r="W218"/>
      <c r="X218"/>
      <c r="Y218"/>
      <c r="Z218"/>
      <c r="AA218" t="s">
        <v>148</v>
      </c>
      <c r="AB218" s="7" t="s">
        <v>42</v>
      </c>
      <c r="AC218" s="7" t="s">
        <v>149</v>
      </c>
      <c r="AD218" t="s">
        <v>150</v>
      </c>
      <c r="AE218"/>
    </row>
    <row r="219" spans="1:31" ht="15" customHeight="1">
      <c r="A219" s="7">
        <v>218</v>
      </c>
      <c r="B219" s="7">
        <f t="shared" si="14"/>
        <v>0</v>
      </c>
      <c r="C219" s="7">
        <v>218</v>
      </c>
      <c r="D219" s="38">
        <v>14</v>
      </c>
      <c r="E219" s="47" t="s">
        <v>207</v>
      </c>
      <c r="F219" s="77" t="s">
        <v>731</v>
      </c>
      <c r="G219" s="47">
        <f t="shared" si="15"/>
        <v>0</v>
      </c>
      <c r="H219" s="47">
        <f t="shared" si="12"/>
        <v>5</v>
      </c>
      <c r="I219" s="47" t="str">
        <f t="shared" si="13"/>
        <v>L_MODV2_SOIL_PB_5</v>
      </c>
      <c r="J219"/>
      <c r="K219"/>
      <c r="L219" t="s">
        <v>33</v>
      </c>
      <c r="M219" t="s">
        <v>734</v>
      </c>
      <c r="N219" s="7" t="s">
        <v>142</v>
      </c>
      <c r="O219" t="s">
        <v>143</v>
      </c>
      <c r="P219" s="2" t="s">
        <v>144</v>
      </c>
      <c r="Q219" t="s">
        <v>145</v>
      </c>
      <c r="R219" t="s">
        <v>152</v>
      </c>
      <c r="S219" t="s">
        <v>93</v>
      </c>
      <c r="T219" t="s">
        <v>147</v>
      </c>
      <c r="U219" t="s">
        <v>80</v>
      </c>
      <c r="V219"/>
      <c r="W219"/>
      <c r="X219"/>
      <c r="Y219"/>
      <c r="Z219"/>
      <c r="AA219" t="s">
        <v>148</v>
      </c>
      <c r="AB219" s="7" t="s">
        <v>42</v>
      </c>
      <c r="AC219" s="7" t="s">
        <v>149</v>
      </c>
      <c r="AD219" t="s">
        <v>150</v>
      </c>
      <c r="AE219"/>
    </row>
    <row r="220" spans="1:31" ht="15" customHeight="1">
      <c r="A220" s="7">
        <v>219</v>
      </c>
      <c r="B220" s="7">
        <f t="shared" si="14"/>
        <v>0</v>
      </c>
      <c r="C220" s="7">
        <v>219</v>
      </c>
      <c r="D220" s="38">
        <v>14</v>
      </c>
      <c r="E220" s="47" t="s">
        <v>207</v>
      </c>
      <c r="F220" s="77" t="s">
        <v>737</v>
      </c>
      <c r="G220" s="47">
        <f t="shared" si="15"/>
        <v>1</v>
      </c>
      <c r="H220" s="47">
        <f t="shared" si="12"/>
        <v>1</v>
      </c>
      <c r="I220" s="47" t="str">
        <f t="shared" si="13"/>
        <v>L_MODV2_SOIL_LI_1</v>
      </c>
      <c r="J220" s="10" t="s">
        <v>738</v>
      </c>
      <c r="K220" t="s">
        <v>739</v>
      </c>
      <c r="L220" t="s">
        <v>33</v>
      </c>
      <c r="M220" t="s">
        <v>740</v>
      </c>
      <c r="N220" s="2" t="s">
        <v>221</v>
      </c>
      <c r="O220" s="8" t="s">
        <v>222</v>
      </c>
      <c r="P220" s="2" t="s">
        <v>223</v>
      </c>
      <c r="Q220" s="49" t="s">
        <v>92</v>
      </c>
      <c r="R220" s="35" t="s">
        <v>224</v>
      </c>
      <c r="S220" t="s">
        <v>93</v>
      </c>
      <c r="T220" t="s">
        <v>102</v>
      </c>
      <c r="U220" s="7" t="s">
        <v>103</v>
      </c>
      <c r="AA220" t="s">
        <v>41</v>
      </c>
      <c r="AB220" s="7" t="s">
        <v>42</v>
      </c>
      <c r="AC220" t="s">
        <v>225</v>
      </c>
      <c r="AD220" s="7" t="s">
        <v>226</v>
      </c>
    </row>
    <row r="221" spans="1:31" ht="15" customHeight="1">
      <c r="A221" s="7">
        <v>220</v>
      </c>
      <c r="B221" s="7">
        <f t="shared" si="14"/>
        <v>0</v>
      </c>
      <c r="C221" s="7">
        <v>220</v>
      </c>
      <c r="D221" s="38">
        <v>6</v>
      </c>
      <c r="E221" s="47" t="s">
        <v>84</v>
      </c>
      <c r="F221" s="77" t="s">
        <v>741</v>
      </c>
      <c r="G221" s="47">
        <f t="shared" si="15"/>
        <v>1</v>
      </c>
      <c r="H221" s="47">
        <f t="shared" si="12"/>
        <v>1</v>
      </c>
      <c r="I221" s="47" t="str">
        <f t="shared" si="13"/>
        <v>L_MODV2_SOIL_MG_1</v>
      </c>
      <c r="J221" s="7" t="s">
        <v>742</v>
      </c>
      <c r="K221" s="8" t="s">
        <v>743</v>
      </c>
      <c r="L221" s="7" t="s">
        <v>33</v>
      </c>
      <c r="M221" s="8" t="s">
        <v>744</v>
      </c>
      <c r="N221" s="8" t="s">
        <v>401</v>
      </c>
      <c r="O221" s="7" t="s">
        <v>406</v>
      </c>
      <c r="P221" s="8" t="s">
        <v>110</v>
      </c>
      <c r="Q221" s="7" t="s">
        <v>92</v>
      </c>
      <c r="R221" t="s">
        <v>132</v>
      </c>
      <c r="S221" s="7" t="s">
        <v>133</v>
      </c>
      <c r="T221" s="7" t="s">
        <v>102</v>
      </c>
      <c r="U221" s="7" t="s">
        <v>103</v>
      </c>
      <c r="AA221" s="7" t="s">
        <v>41</v>
      </c>
      <c r="AB221" s="7" t="s">
        <v>42</v>
      </c>
      <c r="AC221" s="7" t="s">
        <v>200</v>
      </c>
      <c r="AD221" s="7" t="s">
        <v>407</v>
      </c>
    </row>
    <row r="222" spans="1:31" ht="15" customHeight="1">
      <c r="A222" s="7">
        <v>221</v>
      </c>
      <c r="B222" s="7">
        <f t="shared" si="14"/>
        <v>0</v>
      </c>
      <c r="C222" s="7">
        <v>221</v>
      </c>
      <c r="D222" s="38">
        <v>6</v>
      </c>
      <c r="E222" s="47" t="s">
        <v>84</v>
      </c>
      <c r="F222" s="77" t="s">
        <v>741</v>
      </c>
      <c r="G222" s="47">
        <f t="shared" si="15"/>
        <v>0</v>
      </c>
      <c r="H222" s="47">
        <f t="shared" si="12"/>
        <v>2</v>
      </c>
      <c r="I222" s="47" t="str">
        <f t="shared" si="13"/>
        <v>L_MODV2_SOIL_MG_2</v>
      </c>
      <c r="J222" s="7" t="s">
        <v>745</v>
      </c>
      <c r="K222" s="8" t="s">
        <v>743</v>
      </c>
      <c r="L222" s="7" t="s">
        <v>33</v>
      </c>
      <c r="M222" s="8" t="s">
        <v>744</v>
      </c>
      <c r="N222" s="8" t="s">
        <v>401</v>
      </c>
      <c r="O222" s="7" t="s">
        <v>406</v>
      </c>
      <c r="P222" s="8" t="s">
        <v>110</v>
      </c>
      <c r="Q222" s="7" t="s">
        <v>92</v>
      </c>
      <c r="R222" t="s">
        <v>132</v>
      </c>
      <c r="S222" s="7" t="s">
        <v>133</v>
      </c>
      <c r="T222" s="7" t="s">
        <v>102</v>
      </c>
      <c r="U222" s="7" t="s">
        <v>103</v>
      </c>
      <c r="AA222" s="7" t="s">
        <v>41</v>
      </c>
      <c r="AB222" s="7" t="s">
        <v>42</v>
      </c>
      <c r="AC222" s="7" t="s">
        <v>200</v>
      </c>
      <c r="AD222" s="7" t="s">
        <v>407</v>
      </c>
    </row>
    <row r="223" spans="1:31" ht="15" customHeight="1">
      <c r="A223" s="7">
        <v>222</v>
      </c>
      <c r="B223" s="7">
        <f t="shared" si="14"/>
        <v>0</v>
      </c>
      <c r="C223" s="7">
        <v>222</v>
      </c>
      <c r="D223" s="38">
        <v>6</v>
      </c>
      <c r="E223" s="47" t="s">
        <v>84</v>
      </c>
      <c r="F223" s="77" t="s">
        <v>741</v>
      </c>
      <c r="G223" s="47">
        <f t="shared" si="15"/>
        <v>0</v>
      </c>
      <c r="H223" s="47">
        <f t="shared" si="12"/>
        <v>3</v>
      </c>
      <c r="I223" s="47" t="str">
        <f t="shared" si="13"/>
        <v>L_MODV2_SOIL_MG_3</v>
      </c>
      <c r="J223" s="7" t="s">
        <v>746</v>
      </c>
      <c r="K223" s="7" t="s">
        <v>747</v>
      </c>
      <c r="L223" s="7" t="s">
        <v>33</v>
      </c>
      <c r="M223" s="7" t="s">
        <v>744</v>
      </c>
      <c r="N223" s="7" t="s">
        <v>412</v>
      </c>
      <c r="O223" s="7" t="s">
        <v>413</v>
      </c>
      <c r="Q223" s="7" t="s">
        <v>92</v>
      </c>
      <c r="S223" s="7" t="s">
        <v>93</v>
      </c>
      <c r="T223" s="7" t="s">
        <v>94</v>
      </c>
      <c r="U223" s="7" t="s">
        <v>95</v>
      </c>
      <c r="AA223" s="7" t="s">
        <v>80</v>
      </c>
      <c r="AB223" s="7" t="s">
        <v>42</v>
      </c>
    </row>
    <row r="224" spans="1:31" ht="15" customHeight="1">
      <c r="A224" s="7">
        <v>223</v>
      </c>
      <c r="B224" s="7">
        <f t="shared" si="14"/>
        <v>0</v>
      </c>
      <c r="C224" s="7">
        <v>223</v>
      </c>
      <c r="D224" s="38">
        <v>6</v>
      </c>
      <c r="E224" s="47" t="s">
        <v>84</v>
      </c>
      <c r="F224" s="77" t="s">
        <v>741</v>
      </c>
      <c r="G224" s="47">
        <f t="shared" si="15"/>
        <v>0</v>
      </c>
      <c r="H224" s="47">
        <f t="shared" si="12"/>
        <v>4</v>
      </c>
      <c r="I224" s="47" t="str">
        <f t="shared" si="13"/>
        <v>L_MODV2_SOIL_MG_4</v>
      </c>
      <c r="J224" s="7" t="s">
        <v>748</v>
      </c>
      <c r="K224" s="7" t="s">
        <v>749</v>
      </c>
      <c r="L224" s="7" t="s">
        <v>33</v>
      </c>
      <c r="M224" s="7" t="s">
        <v>744</v>
      </c>
      <c r="N224" s="7" t="s">
        <v>412</v>
      </c>
      <c r="O224" s="7" t="s">
        <v>416</v>
      </c>
      <c r="Q224" s="7" t="s">
        <v>92</v>
      </c>
      <c r="S224" s="7" t="s">
        <v>93</v>
      </c>
      <c r="T224" s="7" t="s">
        <v>94</v>
      </c>
      <c r="U224" s="7" t="s">
        <v>95</v>
      </c>
      <c r="AA224" s="7" t="s">
        <v>80</v>
      </c>
      <c r="AB224" s="7" t="s">
        <v>42</v>
      </c>
    </row>
    <row r="225" spans="1:30" ht="15" customHeight="1">
      <c r="A225" s="7">
        <v>224</v>
      </c>
      <c r="B225" s="7">
        <f t="shared" si="14"/>
        <v>0</v>
      </c>
      <c r="C225" s="7">
        <v>224</v>
      </c>
      <c r="D225" s="38">
        <v>6</v>
      </c>
      <c r="E225" s="47" t="s">
        <v>84</v>
      </c>
      <c r="F225" s="77" t="s">
        <v>741</v>
      </c>
      <c r="G225" s="47">
        <f t="shared" si="15"/>
        <v>0</v>
      </c>
      <c r="H225" s="47">
        <f t="shared" si="12"/>
        <v>5</v>
      </c>
      <c r="I225" s="47" t="str">
        <f t="shared" si="13"/>
        <v>L_MODV2_SOIL_MG_5</v>
      </c>
      <c r="J225" s="7" t="s">
        <v>750</v>
      </c>
      <c r="K225" s="7" t="s">
        <v>751</v>
      </c>
      <c r="L225" s="7" t="s">
        <v>33</v>
      </c>
      <c r="M225" s="7" t="s">
        <v>744</v>
      </c>
      <c r="N225" s="7" t="s">
        <v>89</v>
      </c>
      <c r="O225" s="7" t="s">
        <v>90</v>
      </c>
      <c r="Q225" s="7" t="s">
        <v>92</v>
      </c>
      <c r="S225" s="7" t="s">
        <v>93</v>
      </c>
      <c r="T225" s="7" t="s">
        <v>94</v>
      </c>
      <c r="U225" s="7" t="s">
        <v>95</v>
      </c>
      <c r="AA225" s="7" t="s">
        <v>80</v>
      </c>
      <c r="AB225" s="7" t="s">
        <v>42</v>
      </c>
    </row>
    <row r="226" spans="1:30" ht="15" customHeight="1">
      <c r="A226" s="7">
        <v>225</v>
      </c>
      <c r="B226" s="7">
        <f t="shared" si="14"/>
        <v>0</v>
      </c>
      <c r="C226" s="7">
        <v>225</v>
      </c>
      <c r="D226" s="38">
        <v>6</v>
      </c>
      <c r="E226" s="47" t="s">
        <v>84</v>
      </c>
      <c r="F226" s="77" t="s">
        <v>741</v>
      </c>
      <c r="G226" s="47">
        <f t="shared" si="15"/>
        <v>0</v>
      </c>
      <c r="H226" s="47">
        <f t="shared" si="12"/>
        <v>6</v>
      </c>
      <c r="I226" s="47" t="str">
        <f t="shared" si="13"/>
        <v>L_MODV2_SOIL_MG_6</v>
      </c>
      <c r="K226" s="7"/>
      <c r="L226" s="7" t="s">
        <v>33</v>
      </c>
      <c r="M226" s="8" t="s">
        <v>744</v>
      </c>
      <c r="N226" s="7" t="s">
        <v>108</v>
      </c>
      <c r="O226" s="7" t="s">
        <v>109</v>
      </c>
      <c r="P226" s="8" t="s">
        <v>110</v>
      </c>
      <c r="Q226" s="7" t="s">
        <v>92</v>
      </c>
      <c r="R226" s="7" t="s">
        <v>38</v>
      </c>
      <c r="S226" s="7" t="s">
        <v>93</v>
      </c>
      <c r="T226" s="7" t="s">
        <v>102</v>
      </c>
      <c r="U226" s="7" t="s">
        <v>103</v>
      </c>
      <c r="AA226" s="7" t="s">
        <v>41</v>
      </c>
      <c r="AB226" s="7" t="s">
        <v>42</v>
      </c>
      <c r="AC226" s="7" t="s">
        <v>111</v>
      </c>
      <c r="AD226" s="7" t="s">
        <v>112</v>
      </c>
    </row>
    <row r="227" spans="1:30" ht="15" customHeight="1">
      <c r="A227" s="7">
        <v>226</v>
      </c>
      <c r="B227" s="7">
        <f t="shared" si="14"/>
        <v>0</v>
      </c>
      <c r="C227" s="7">
        <v>226</v>
      </c>
      <c r="D227" s="38">
        <v>6</v>
      </c>
      <c r="E227" s="47" t="s">
        <v>84</v>
      </c>
      <c r="F227" s="77" t="s">
        <v>741</v>
      </c>
      <c r="G227" s="47">
        <f t="shared" si="15"/>
        <v>0</v>
      </c>
      <c r="H227" s="47">
        <f t="shared" si="12"/>
        <v>7</v>
      </c>
      <c r="I227" s="47" t="str">
        <f t="shared" si="13"/>
        <v>L_MODV2_SOIL_MG_7</v>
      </c>
      <c r="J227" s="7" t="s">
        <v>752</v>
      </c>
      <c r="K227" s="7" t="s">
        <v>753</v>
      </c>
      <c r="L227" s="7" t="s">
        <v>33</v>
      </c>
      <c r="M227" s="7" t="s">
        <v>744</v>
      </c>
      <c r="N227" s="7" t="s">
        <v>55</v>
      </c>
      <c r="O227" s="7" t="s">
        <v>55</v>
      </c>
      <c r="P227" s="8" t="s">
        <v>55</v>
      </c>
      <c r="Q227" s="8" t="s">
        <v>55</v>
      </c>
      <c r="R227" s="8" t="s">
        <v>55</v>
      </c>
      <c r="S227" s="7" t="s">
        <v>55</v>
      </c>
      <c r="T227" s="7" t="s">
        <v>102</v>
      </c>
      <c r="U227" s="7" t="s">
        <v>103</v>
      </c>
      <c r="AA227" s="7" t="s">
        <v>96</v>
      </c>
      <c r="AB227" s="7" t="s">
        <v>42</v>
      </c>
    </row>
    <row r="228" spans="1:30" ht="15" customHeight="1">
      <c r="A228" s="7">
        <v>227</v>
      </c>
      <c r="B228" s="7">
        <f t="shared" si="14"/>
        <v>0</v>
      </c>
      <c r="C228" s="7">
        <v>227</v>
      </c>
      <c r="D228" s="38">
        <v>6</v>
      </c>
      <c r="E228" s="47" t="s">
        <v>84</v>
      </c>
      <c r="F228" s="77" t="s">
        <v>741</v>
      </c>
      <c r="G228" s="47">
        <f t="shared" si="15"/>
        <v>0</v>
      </c>
      <c r="H228" s="47">
        <f t="shared" si="12"/>
        <v>8</v>
      </c>
      <c r="I228" s="47" t="str">
        <f t="shared" si="13"/>
        <v>L_MODV2_SOIL_MG_8</v>
      </c>
      <c r="J228" s="7" t="s">
        <v>754</v>
      </c>
      <c r="K228" s="7" t="s">
        <v>755</v>
      </c>
      <c r="L228" s="7" t="s">
        <v>33</v>
      </c>
      <c r="M228" s="7" t="s">
        <v>744</v>
      </c>
      <c r="N228" s="8" t="s">
        <v>188</v>
      </c>
      <c r="O228" s="7" t="s">
        <v>307</v>
      </c>
      <c r="Q228" s="7" t="s">
        <v>92</v>
      </c>
      <c r="S228" s="7" t="s">
        <v>93</v>
      </c>
      <c r="T228" s="7" t="s">
        <v>280</v>
      </c>
      <c r="AA228" s="7" t="s">
        <v>80</v>
      </c>
      <c r="AB228" s="7" t="s">
        <v>42</v>
      </c>
    </row>
    <row r="229" spans="1:30" ht="15" customHeight="1">
      <c r="A229" s="7">
        <v>228</v>
      </c>
      <c r="B229" s="7">
        <f t="shared" si="14"/>
        <v>0</v>
      </c>
      <c r="C229" s="7">
        <v>228</v>
      </c>
      <c r="D229" s="38">
        <v>6</v>
      </c>
      <c r="E229" s="47" t="s">
        <v>84</v>
      </c>
      <c r="F229" s="77" t="s">
        <v>741</v>
      </c>
      <c r="G229" s="47">
        <f t="shared" si="15"/>
        <v>0</v>
      </c>
      <c r="H229" s="47">
        <f t="shared" si="12"/>
        <v>9</v>
      </c>
      <c r="I229" s="47" t="str">
        <f t="shared" si="13"/>
        <v>L_MODV2_SOIL_MG_9</v>
      </c>
      <c r="J229" s="7" t="s">
        <v>756</v>
      </c>
      <c r="K229" s="7" t="s">
        <v>757</v>
      </c>
      <c r="L229" s="7" t="s">
        <v>33</v>
      </c>
      <c r="M229" s="7" t="s">
        <v>744</v>
      </c>
      <c r="N229" s="8" t="s">
        <v>188</v>
      </c>
      <c r="O229" s="7" t="s">
        <v>309</v>
      </c>
      <c r="Q229" s="7" t="s">
        <v>92</v>
      </c>
      <c r="S229" s="7" t="s">
        <v>93</v>
      </c>
      <c r="T229" s="7" t="s">
        <v>102</v>
      </c>
      <c r="U229" s="7" t="s">
        <v>103</v>
      </c>
      <c r="AA229" s="7" t="s">
        <v>80</v>
      </c>
      <c r="AB229" s="7" t="s">
        <v>42</v>
      </c>
    </row>
    <row r="230" spans="1:30" ht="15" customHeight="1">
      <c r="A230" s="7">
        <v>229</v>
      </c>
      <c r="B230" s="7">
        <f t="shared" si="14"/>
        <v>0</v>
      </c>
      <c r="C230" s="7">
        <v>229</v>
      </c>
      <c r="D230" s="38">
        <v>6</v>
      </c>
      <c r="E230" s="47" t="s">
        <v>84</v>
      </c>
      <c r="F230" s="77" t="s">
        <v>741</v>
      </c>
      <c r="G230" s="47">
        <f t="shared" si="15"/>
        <v>0</v>
      </c>
      <c r="H230" s="47">
        <f t="shared" si="12"/>
        <v>10</v>
      </c>
      <c r="I230" s="47" t="str">
        <f t="shared" si="13"/>
        <v>L_MODV2_SOIL_MG_10</v>
      </c>
      <c r="J230" s="7" t="s">
        <v>758</v>
      </c>
      <c r="K230" s="7" t="s">
        <v>759</v>
      </c>
      <c r="L230" s="7" t="s">
        <v>33</v>
      </c>
      <c r="M230" s="7" t="s">
        <v>744</v>
      </c>
      <c r="N230" s="8" t="s">
        <v>188</v>
      </c>
      <c r="O230" s="7" t="s">
        <v>760</v>
      </c>
      <c r="Q230" s="7" t="s">
        <v>92</v>
      </c>
      <c r="S230" s="7" t="s">
        <v>93</v>
      </c>
      <c r="T230" s="7" t="s">
        <v>102</v>
      </c>
      <c r="U230" s="7" t="s">
        <v>103</v>
      </c>
      <c r="AA230" s="7" t="s">
        <v>80</v>
      </c>
      <c r="AB230" s="7" t="s">
        <v>42</v>
      </c>
    </row>
    <row r="231" spans="1:30" ht="15" customHeight="1">
      <c r="A231" s="7">
        <v>230</v>
      </c>
      <c r="B231" s="7">
        <f t="shared" si="14"/>
        <v>0</v>
      </c>
      <c r="C231" s="7">
        <v>230</v>
      </c>
      <c r="D231" s="38">
        <v>6</v>
      </c>
      <c r="E231" s="47" t="s">
        <v>84</v>
      </c>
      <c r="F231" s="77" t="s">
        <v>741</v>
      </c>
      <c r="G231" s="47">
        <f t="shared" si="15"/>
        <v>0</v>
      </c>
      <c r="H231" s="47">
        <f t="shared" si="12"/>
        <v>11</v>
      </c>
      <c r="I231" s="47" t="str">
        <f t="shared" si="13"/>
        <v>L_MODV2_SOIL_MG_11</v>
      </c>
      <c r="J231" s="7" t="s">
        <v>761</v>
      </c>
      <c r="K231" s="8" t="s">
        <v>762</v>
      </c>
      <c r="L231" s="7" t="s">
        <v>33</v>
      </c>
      <c r="M231" s="8" t="s">
        <v>744</v>
      </c>
      <c r="N231" s="7" t="s">
        <v>221</v>
      </c>
      <c r="O231" s="8" t="s">
        <v>222</v>
      </c>
      <c r="P231" s="2" t="s">
        <v>223</v>
      </c>
      <c r="Q231" s="7" t="s">
        <v>92</v>
      </c>
      <c r="R231" s="35" t="s">
        <v>224</v>
      </c>
      <c r="S231" s="7" t="s">
        <v>93</v>
      </c>
      <c r="T231" s="7" t="s">
        <v>102</v>
      </c>
      <c r="U231" s="7" t="s">
        <v>103</v>
      </c>
      <c r="AA231" s="7" t="s">
        <v>41</v>
      </c>
      <c r="AB231" s="7" t="s">
        <v>42</v>
      </c>
      <c r="AC231" t="s">
        <v>225</v>
      </c>
      <c r="AD231" s="7" t="s">
        <v>226</v>
      </c>
    </row>
    <row r="232" spans="1:30" ht="15" customHeight="1">
      <c r="A232" s="7">
        <v>231</v>
      </c>
      <c r="B232" s="7">
        <f t="shared" si="14"/>
        <v>0</v>
      </c>
      <c r="C232" s="7">
        <v>231</v>
      </c>
      <c r="D232" s="38">
        <v>6</v>
      </c>
      <c r="E232" s="47" t="s">
        <v>84</v>
      </c>
      <c r="F232" s="77" t="s">
        <v>741</v>
      </c>
      <c r="G232" s="47">
        <f t="shared" si="15"/>
        <v>0</v>
      </c>
      <c r="H232" s="47">
        <f t="shared" si="12"/>
        <v>12</v>
      </c>
      <c r="I232" s="47" t="str">
        <f t="shared" si="13"/>
        <v>L_MODV2_SOIL_MG_12</v>
      </c>
      <c r="J232" s="7" t="s">
        <v>763</v>
      </c>
      <c r="K232" s="7" t="s">
        <v>764</v>
      </c>
      <c r="L232" s="7" t="s">
        <v>33</v>
      </c>
      <c r="M232" s="7" t="s">
        <v>744</v>
      </c>
      <c r="N232" s="7" t="s">
        <v>125</v>
      </c>
      <c r="O232" t="s">
        <v>126</v>
      </c>
      <c r="P232" s="20">
        <v>4.8611111111111112E-2</v>
      </c>
      <c r="Q232" s="7" t="s">
        <v>92</v>
      </c>
      <c r="R232" t="s">
        <v>127</v>
      </c>
      <c r="S232" s="7" t="s">
        <v>93</v>
      </c>
      <c r="T232" s="7" t="s">
        <v>102</v>
      </c>
      <c r="U232" s="7" t="s">
        <v>103</v>
      </c>
      <c r="AA232" s="7" t="s">
        <v>96</v>
      </c>
      <c r="AB232" s="7" t="s">
        <v>42</v>
      </c>
      <c r="AD232" s="7" t="s">
        <v>128</v>
      </c>
    </row>
    <row r="233" spans="1:30" ht="15" customHeight="1">
      <c r="A233" s="7">
        <v>232</v>
      </c>
      <c r="B233" s="7">
        <f t="shared" si="14"/>
        <v>0</v>
      </c>
      <c r="C233" s="7">
        <v>232</v>
      </c>
      <c r="D233" s="38">
        <v>6</v>
      </c>
      <c r="E233" s="47" t="s">
        <v>84</v>
      </c>
      <c r="F233" s="77" t="s">
        <v>741</v>
      </c>
      <c r="G233" s="47">
        <f t="shared" si="15"/>
        <v>0</v>
      </c>
      <c r="H233" s="47">
        <f t="shared" si="12"/>
        <v>13</v>
      </c>
      <c r="I233" s="47" t="str">
        <f t="shared" si="13"/>
        <v>L_MODV2_SOIL_MG_13</v>
      </c>
      <c r="J233" s="7" t="s">
        <v>765</v>
      </c>
      <c r="K233" s="7" t="s">
        <v>766</v>
      </c>
      <c r="L233" s="7" t="s">
        <v>33</v>
      </c>
      <c r="M233" s="7" t="s">
        <v>744</v>
      </c>
      <c r="N233" s="7" t="s">
        <v>194</v>
      </c>
      <c r="O233" t="s">
        <v>195</v>
      </c>
      <c r="P233" s="2" t="s">
        <v>144</v>
      </c>
      <c r="Q233" s="7" t="s">
        <v>92</v>
      </c>
      <c r="S233" s="7" t="s">
        <v>93</v>
      </c>
      <c r="T233" s="7" t="s">
        <v>102</v>
      </c>
      <c r="U233" s="7" t="s">
        <v>103</v>
      </c>
      <c r="AA233" t="s">
        <v>148</v>
      </c>
      <c r="AB233" s="7" t="s">
        <v>42</v>
      </c>
      <c r="AC233" s="7" t="s">
        <v>316</v>
      </c>
      <c r="AD233" s="7" t="s">
        <v>317</v>
      </c>
    </row>
    <row r="234" spans="1:30" ht="15" customHeight="1">
      <c r="A234" s="7">
        <v>233</v>
      </c>
      <c r="B234" s="7">
        <f t="shared" si="14"/>
        <v>0</v>
      </c>
      <c r="C234" s="7">
        <v>233</v>
      </c>
      <c r="D234" s="38">
        <v>6</v>
      </c>
      <c r="E234" s="47" t="s">
        <v>84</v>
      </c>
      <c r="F234" s="77" t="s">
        <v>741</v>
      </c>
      <c r="G234" s="47">
        <f t="shared" si="15"/>
        <v>0</v>
      </c>
      <c r="H234" s="47">
        <f t="shared" si="12"/>
        <v>14</v>
      </c>
      <c r="I234" s="47" t="str">
        <f t="shared" si="13"/>
        <v>L_MODV2_SOIL_MG_14</v>
      </c>
      <c r="J234" s="7" t="s">
        <v>767</v>
      </c>
      <c r="K234" s="8" t="s">
        <v>768</v>
      </c>
      <c r="L234" s="7" t="s">
        <v>33</v>
      </c>
      <c r="M234" s="8" t="s">
        <v>744</v>
      </c>
      <c r="N234" s="8" t="s">
        <v>437</v>
      </c>
      <c r="O234" s="2" t="s">
        <v>438</v>
      </c>
      <c r="P234" s="8" t="s">
        <v>65</v>
      </c>
      <c r="Q234" s="7" t="s">
        <v>92</v>
      </c>
      <c r="R234" s="35" t="s">
        <v>439</v>
      </c>
      <c r="S234" s="7" t="s">
        <v>93</v>
      </c>
      <c r="T234" s="7" t="s">
        <v>102</v>
      </c>
      <c r="U234" s="7" t="s">
        <v>103</v>
      </c>
      <c r="AA234" s="7" t="s">
        <v>41</v>
      </c>
      <c r="AB234" s="7" t="s">
        <v>42</v>
      </c>
      <c r="AC234" s="7" t="s">
        <v>140</v>
      </c>
      <c r="AD234" s="19" t="s">
        <v>440</v>
      </c>
    </row>
    <row r="235" spans="1:30" ht="15" customHeight="1">
      <c r="A235" s="7">
        <v>234</v>
      </c>
      <c r="B235" s="7">
        <f t="shared" si="14"/>
        <v>0</v>
      </c>
      <c r="C235" s="7">
        <v>234</v>
      </c>
      <c r="D235" s="38">
        <v>6</v>
      </c>
      <c r="E235" s="47" t="s">
        <v>84</v>
      </c>
      <c r="F235" s="77" t="s">
        <v>741</v>
      </c>
      <c r="G235" s="47">
        <f t="shared" si="15"/>
        <v>0</v>
      </c>
      <c r="H235" s="47">
        <f t="shared" si="12"/>
        <v>15</v>
      </c>
      <c r="I235" s="47" t="str">
        <f t="shared" si="13"/>
        <v>L_MODV2_SOIL_MG_15</v>
      </c>
      <c r="J235" s="7" t="s">
        <v>769</v>
      </c>
      <c r="K235" s="8" t="s">
        <v>770</v>
      </c>
      <c r="L235" s="7" t="s">
        <v>33</v>
      </c>
      <c r="M235" s="8" t="s">
        <v>744</v>
      </c>
      <c r="N235" s="8" t="s">
        <v>319</v>
      </c>
      <c r="O235" s="2" t="s">
        <v>320</v>
      </c>
      <c r="P235" s="37" t="s">
        <v>65</v>
      </c>
      <c r="Q235" s="7" t="s">
        <v>92</v>
      </c>
      <c r="R235" t="s">
        <v>132</v>
      </c>
      <c r="S235" s="7" t="s">
        <v>133</v>
      </c>
      <c r="T235" s="7" t="s">
        <v>102</v>
      </c>
      <c r="U235" s="7" t="s">
        <v>103</v>
      </c>
      <c r="AA235" s="7" t="s">
        <v>41</v>
      </c>
      <c r="AB235" s="7" t="s">
        <v>42</v>
      </c>
      <c r="AC235" s="7" t="s">
        <v>140</v>
      </c>
      <c r="AD235" s="19" t="s">
        <v>321</v>
      </c>
    </row>
    <row r="236" spans="1:30" ht="15" customHeight="1">
      <c r="A236" s="7">
        <v>235</v>
      </c>
      <c r="B236" s="7">
        <f t="shared" si="14"/>
        <v>0</v>
      </c>
      <c r="C236" s="7">
        <v>235</v>
      </c>
      <c r="D236" s="38">
        <v>6</v>
      </c>
      <c r="E236" s="47" t="s">
        <v>84</v>
      </c>
      <c r="F236" s="77" t="s">
        <v>741</v>
      </c>
      <c r="G236" s="47">
        <f t="shared" si="15"/>
        <v>0</v>
      </c>
      <c r="H236" s="47">
        <f t="shared" si="12"/>
        <v>16</v>
      </c>
      <c r="I236" s="47" t="str">
        <f t="shared" si="13"/>
        <v>L_MODV2_SOIL_MG_16</v>
      </c>
      <c r="J236" s="7" t="s">
        <v>771</v>
      </c>
      <c r="K236" s="7" t="s">
        <v>772</v>
      </c>
      <c r="L236" s="7" t="s">
        <v>33</v>
      </c>
      <c r="M236" s="7" t="s">
        <v>744</v>
      </c>
      <c r="N236" s="7" t="s">
        <v>445</v>
      </c>
      <c r="O236" s="7" t="s">
        <v>446</v>
      </c>
      <c r="P236" s="20">
        <v>4.8611111111111112E-2</v>
      </c>
      <c r="Q236" s="7" t="s">
        <v>92</v>
      </c>
      <c r="R236" t="s">
        <v>132</v>
      </c>
      <c r="S236" s="7" t="s">
        <v>133</v>
      </c>
      <c r="T236" s="7" t="s">
        <v>102</v>
      </c>
      <c r="U236" s="7" t="s">
        <v>103</v>
      </c>
      <c r="AA236" s="7" t="s">
        <v>41</v>
      </c>
      <c r="AB236" s="7" t="s">
        <v>42</v>
      </c>
      <c r="AC236" t="s">
        <v>447</v>
      </c>
      <c r="AD236" s="7" t="s">
        <v>448</v>
      </c>
    </row>
    <row r="237" spans="1:30" ht="15" customHeight="1">
      <c r="A237" s="7">
        <v>236</v>
      </c>
      <c r="B237" s="7">
        <f t="shared" si="14"/>
        <v>0</v>
      </c>
      <c r="C237" s="7">
        <v>236</v>
      </c>
      <c r="D237" s="38">
        <v>6</v>
      </c>
      <c r="E237" s="47" t="s">
        <v>84</v>
      </c>
      <c r="F237" s="77" t="s">
        <v>741</v>
      </c>
      <c r="G237" s="47">
        <f t="shared" si="15"/>
        <v>0</v>
      </c>
      <c r="H237" s="47">
        <f t="shared" si="12"/>
        <v>17</v>
      </c>
      <c r="I237" s="47" t="str">
        <f t="shared" si="13"/>
        <v>L_MODV2_SOIL_MG_17</v>
      </c>
      <c r="J237" s="7" t="s">
        <v>773</v>
      </c>
      <c r="K237" s="8" t="s">
        <v>774</v>
      </c>
      <c r="L237" s="7" t="s">
        <v>33</v>
      </c>
      <c r="M237" s="8" t="s">
        <v>744</v>
      </c>
      <c r="N237" s="8" t="s">
        <v>130</v>
      </c>
      <c r="O237" s="8" t="s">
        <v>131</v>
      </c>
      <c r="P237" s="8" t="s">
        <v>110</v>
      </c>
      <c r="Q237" s="7" t="s">
        <v>92</v>
      </c>
      <c r="R237" s="7" t="s">
        <v>132</v>
      </c>
      <c r="S237" s="7" t="s">
        <v>133</v>
      </c>
      <c r="T237" s="7" t="s">
        <v>102</v>
      </c>
      <c r="U237" s="7" t="s">
        <v>103</v>
      </c>
      <c r="AA237" s="7" t="s">
        <v>41</v>
      </c>
      <c r="AB237" s="7" t="s">
        <v>42</v>
      </c>
      <c r="AC237" t="s">
        <v>137</v>
      </c>
      <c r="AD237" s="19" t="s">
        <v>138</v>
      </c>
    </row>
    <row r="238" spans="1:30" ht="15" customHeight="1">
      <c r="A238" s="7">
        <v>237</v>
      </c>
      <c r="B238" s="7">
        <f t="shared" si="14"/>
        <v>0</v>
      </c>
      <c r="C238" s="7">
        <v>237</v>
      </c>
      <c r="D238" s="38">
        <v>6</v>
      </c>
      <c r="E238" s="47" t="s">
        <v>84</v>
      </c>
      <c r="F238" s="77" t="s">
        <v>741</v>
      </c>
      <c r="G238" s="47">
        <f t="shared" si="15"/>
        <v>0</v>
      </c>
      <c r="H238" s="47">
        <f t="shared" si="12"/>
        <v>18</v>
      </c>
      <c r="I238" s="47" t="str">
        <f t="shared" si="13"/>
        <v>L_MODV2_SOIL_MG_18</v>
      </c>
      <c r="K238" s="7"/>
      <c r="L238" s="7" t="s">
        <v>33</v>
      </c>
      <c r="M238" s="7" t="s">
        <v>744</v>
      </c>
      <c r="N238" s="7" t="s">
        <v>130</v>
      </c>
      <c r="O238" s="7" t="s">
        <v>131</v>
      </c>
      <c r="P238" s="8" t="s">
        <v>110</v>
      </c>
      <c r="Q238" s="7" t="s">
        <v>66</v>
      </c>
      <c r="R238" s="7" t="s">
        <v>132</v>
      </c>
      <c r="S238" s="7" t="s">
        <v>133</v>
      </c>
      <c r="T238" s="7" t="s">
        <v>139</v>
      </c>
      <c r="U238" s="7" t="s">
        <v>102</v>
      </c>
      <c r="AA238" s="7" t="s">
        <v>41</v>
      </c>
      <c r="AB238" s="7" t="s">
        <v>42</v>
      </c>
      <c r="AC238" t="s">
        <v>140</v>
      </c>
      <c r="AD238" s="7" t="s">
        <v>138</v>
      </c>
    </row>
    <row r="239" spans="1:30" ht="15" customHeight="1">
      <c r="A239" s="7">
        <v>238</v>
      </c>
      <c r="B239" s="7">
        <f t="shared" si="14"/>
        <v>0</v>
      </c>
      <c r="C239" s="7">
        <v>238</v>
      </c>
      <c r="D239" s="38">
        <v>6</v>
      </c>
      <c r="E239" s="47" t="s">
        <v>84</v>
      </c>
      <c r="F239" s="77" t="s">
        <v>741</v>
      </c>
      <c r="G239" s="47">
        <f t="shared" si="15"/>
        <v>0</v>
      </c>
      <c r="H239" s="47">
        <f t="shared" si="12"/>
        <v>19</v>
      </c>
      <c r="I239" s="47" t="str">
        <f t="shared" si="13"/>
        <v>L_MODV2_SOIL_MG_19</v>
      </c>
      <c r="J239" s="7" t="s">
        <v>775</v>
      </c>
      <c r="K239" s="8" t="s">
        <v>776</v>
      </c>
      <c r="L239" s="7" t="s">
        <v>33</v>
      </c>
      <c r="M239" s="8" t="s">
        <v>744</v>
      </c>
      <c r="N239" s="8" t="s">
        <v>456</v>
      </c>
      <c r="O239" s="8" t="s">
        <v>457</v>
      </c>
      <c r="P239" s="39" t="s">
        <v>110</v>
      </c>
      <c r="Q239" s="7" t="s">
        <v>92</v>
      </c>
      <c r="R239" s="7" t="s">
        <v>458</v>
      </c>
      <c r="S239" s="7" t="s">
        <v>133</v>
      </c>
      <c r="T239" s="7" t="s">
        <v>102</v>
      </c>
      <c r="U239" s="7" t="s">
        <v>103</v>
      </c>
      <c r="AA239" s="7" t="s">
        <v>41</v>
      </c>
      <c r="AB239" s="7" t="s">
        <v>42</v>
      </c>
      <c r="AC239" s="7" t="s">
        <v>345</v>
      </c>
      <c r="AD239" s="7" t="s">
        <v>459</v>
      </c>
    </row>
    <row r="240" spans="1:30" ht="15" customHeight="1">
      <c r="A240" s="7">
        <v>239</v>
      </c>
      <c r="B240" s="7">
        <f t="shared" si="14"/>
        <v>0</v>
      </c>
      <c r="C240" s="7">
        <v>239</v>
      </c>
      <c r="D240" s="38">
        <v>6</v>
      </c>
      <c r="E240" s="47" t="s">
        <v>84</v>
      </c>
      <c r="F240" s="77" t="s">
        <v>741</v>
      </c>
      <c r="G240" s="47">
        <f t="shared" si="15"/>
        <v>0</v>
      </c>
      <c r="H240" s="47">
        <f t="shared" si="12"/>
        <v>20</v>
      </c>
      <c r="I240" s="47" t="str">
        <f t="shared" si="13"/>
        <v>L_MODV2_SOIL_MG_20</v>
      </c>
      <c r="J240" s="7" t="s">
        <v>777</v>
      </c>
      <c r="K240" s="8" t="s">
        <v>778</v>
      </c>
      <c r="L240" s="7" t="s">
        <v>33</v>
      </c>
      <c r="M240" s="8" t="s">
        <v>744</v>
      </c>
      <c r="N240" s="8" t="s">
        <v>462</v>
      </c>
      <c r="O240" s="8" t="s">
        <v>463</v>
      </c>
      <c r="P240" s="8" t="s">
        <v>65</v>
      </c>
      <c r="Q240" s="7" t="s">
        <v>66</v>
      </c>
      <c r="R240" s="7" t="s">
        <v>458</v>
      </c>
      <c r="S240" s="7" t="s">
        <v>133</v>
      </c>
      <c r="T240" s="7" t="s">
        <v>102</v>
      </c>
      <c r="U240" s="7" t="s">
        <v>103</v>
      </c>
      <c r="AA240" s="7" t="s">
        <v>41</v>
      </c>
      <c r="AB240" s="7" t="s">
        <v>42</v>
      </c>
      <c r="AC240" s="7" t="s">
        <v>345</v>
      </c>
      <c r="AD240" s="7" t="s">
        <v>459</v>
      </c>
    </row>
    <row r="241" spans="1:31" ht="15" customHeight="1">
      <c r="A241" s="7">
        <v>240</v>
      </c>
      <c r="B241" s="7">
        <f t="shared" si="14"/>
        <v>0</v>
      </c>
      <c r="C241" s="7">
        <v>240</v>
      </c>
      <c r="D241" s="60">
        <v>6</v>
      </c>
      <c r="E241" t="s">
        <v>84</v>
      </c>
      <c r="F241" s="77" t="s">
        <v>741</v>
      </c>
      <c r="G241" s="47">
        <f t="shared" si="15"/>
        <v>0</v>
      </c>
      <c r="H241" s="47">
        <f t="shared" si="12"/>
        <v>21</v>
      </c>
      <c r="I241" s="47" t="str">
        <f t="shared" si="13"/>
        <v>L_MODV2_SOIL_MG_21</v>
      </c>
      <c r="J241" s="7" t="s">
        <v>779</v>
      </c>
      <c r="K241" s="7" t="s">
        <v>780</v>
      </c>
      <c r="L241" t="s">
        <v>33</v>
      </c>
      <c r="M241" t="s">
        <v>744</v>
      </c>
      <c r="N241" s="7" t="s">
        <v>142</v>
      </c>
      <c r="O241" t="s">
        <v>143</v>
      </c>
      <c r="P241" s="2" t="s">
        <v>144</v>
      </c>
      <c r="Q241" t="s">
        <v>145</v>
      </c>
      <c r="R241" t="s">
        <v>146</v>
      </c>
      <c r="S241" t="s">
        <v>93</v>
      </c>
      <c r="T241" t="s">
        <v>147</v>
      </c>
      <c r="U241" t="s">
        <v>80</v>
      </c>
      <c r="V241"/>
      <c r="W241"/>
      <c r="X241"/>
      <c r="Y241"/>
      <c r="Z241"/>
      <c r="AA241" t="s">
        <v>148</v>
      </c>
      <c r="AB241" s="7" t="s">
        <v>42</v>
      </c>
      <c r="AC241" s="7" t="s">
        <v>149</v>
      </c>
      <c r="AD241" t="s">
        <v>150</v>
      </c>
      <c r="AE241"/>
    </row>
    <row r="242" spans="1:31" ht="15" customHeight="1">
      <c r="A242" s="7">
        <v>241</v>
      </c>
      <c r="B242" s="7">
        <f t="shared" si="14"/>
        <v>0</v>
      </c>
      <c r="C242" s="7">
        <v>241</v>
      </c>
      <c r="D242" s="60">
        <v>6</v>
      </c>
      <c r="E242" t="s">
        <v>84</v>
      </c>
      <c r="F242" s="77" t="s">
        <v>741</v>
      </c>
      <c r="G242" s="47">
        <f t="shared" si="15"/>
        <v>0</v>
      </c>
      <c r="H242" s="47">
        <f t="shared" si="12"/>
        <v>22</v>
      </c>
      <c r="I242" s="47" t="str">
        <f t="shared" si="13"/>
        <v>L_MODV2_SOIL_MG_22</v>
      </c>
      <c r="J242"/>
      <c r="K242"/>
      <c r="L242" t="s">
        <v>33</v>
      </c>
      <c r="M242" t="s">
        <v>744</v>
      </c>
      <c r="N242" s="7" t="s">
        <v>142</v>
      </c>
      <c r="O242" t="s">
        <v>143</v>
      </c>
      <c r="P242" s="2" t="s">
        <v>144</v>
      </c>
      <c r="Q242" t="s">
        <v>145</v>
      </c>
      <c r="R242" t="s">
        <v>152</v>
      </c>
      <c r="S242" t="s">
        <v>93</v>
      </c>
      <c r="T242" t="s">
        <v>147</v>
      </c>
      <c r="U242" t="s">
        <v>80</v>
      </c>
      <c r="V242"/>
      <c r="W242"/>
      <c r="X242"/>
      <c r="Y242"/>
      <c r="Z242"/>
      <c r="AA242" t="s">
        <v>148</v>
      </c>
      <c r="AB242" s="7" t="s">
        <v>42</v>
      </c>
      <c r="AC242" s="7" t="s">
        <v>149</v>
      </c>
      <c r="AD242" t="s">
        <v>150</v>
      </c>
      <c r="AE242"/>
    </row>
    <row r="243" spans="1:31" ht="15" customHeight="1">
      <c r="A243" s="7">
        <v>243</v>
      </c>
      <c r="B243" s="7">
        <f t="shared" si="14"/>
        <v>1</v>
      </c>
      <c r="C243" s="7">
        <v>243</v>
      </c>
      <c r="D243" s="38">
        <v>6</v>
      </c>
      <c r="E243" s="47" t="s">
        <v>84</v>
      </c>
      <c r="F243" s="77" t="s">
        <v>741</v>
      </c>
      <c r="G243" s="47">
        <f t="shared" si="15"/>
        <v>0</v>
      </c>
      <c r="H243" s="47">
        <f t="shared" si="12"/>
        <v>23</v>
      </c>
      <c r="I243" s="47" t="str">
        <f t="shared" si="13"/>
        <v>L_MODV2_SOIL_MG_23</v>
      </c>
      <c r="J243" s="7" t="s">
        <v>779</v>
      </c>
      <c r="K243" s="7" t="s">
        <v>780</v>
      </c>
      <c r="L243" s="7" t="s">
        <v>33</v>
      </c>
      <c r="M243" s="7" t="s">
        <v>744</v>
      </c>
      <c r="N243" s="7" t="s">
        <v>142</v>
      </c>
      <c r="O243" s="7" t="s">
        <v>143</v>
      </c>
      <c r="P243" s="2" t="s">
        <v>144</v>
      </c>
      <c r="Q243" s="7" t="s">
        <v>92</v>
      </c>
      <c r="S243" s="7" t="s">
        <v>93</v>
      </c>
      <c r="T243" s="7" t="s">
        <v>102</v>
      </c>
      <c r="U243" s="7" t="s">
        <v>103</v>
      </c>
      <c r="AA243" s="7" t="s">
        <v>80</v>
      </c>
      <c r="AB243" s="7" t="s">
        <v>42</v>
      </c>
    </row>
    <row r="244" spans="1:31" ht="15" customHeight="1">
      <c r="A244" s="7">
        <v>244</v>
      </c>
      <c r="B244" s="7">
        <f t="shared" si="14"/>
        <v>0</v>
      </c>
      <c r="C244" s="7">
        <v>244</v>
      </c>
      <c r="D244" s="38">
        <v>6</v>
      </c>
      <c r="E244" s="47" t="s">
        <v>84</v>
      </c>
      <c r="F244" s="77" t="s">
        <v>741</v>
      </c>
      <c r="G244" s="47">
        <f t="shared" si="15"/>
        <v>0</v>
      </c>
      <c r="H244" s="47">
        <f t="shared" si="12"/>
        <v>24</v>
      </c>
      <c r="I244" s="47" t="str">
        <f t="shared" si="13"/>
        <v>L_MODV2_SOIL_MG_24</v>
      </c>
      <c r="J244" s="7" t="s">
        <v>781</v>
      </c>
      <c r="K244" s="7" t="s">
        <v>782</v>
      </c>
      <c r="L244" s="7" t="s">
        <v>33</v>
      </c>
      <c r="M244" s="7" t="s">
        <v>744</v>
      </c>
      <c r="N244" s="8" t="s">
        <v>157</v>
      </c>
      <c r="O244" s="7" t="s">
        <v>468</v>
      </c>
      <c r="Q244" s="7" t="s">
        <v>92</v>
      </c>
      <c r="S244" s="7" t="s">
        <v>133</v>
      </c>
      <c r="T244" s="7" t="s">
        <v>102</v>
      </c>
      <c r="U244" s="7" t="s">
        <v>103</v>
      </c>
      <c r="AA244" s="7" t="s">
        <v>80</v>
      </c>
      <c r="AB244" s="7" t="s">
        <v>42</v>
      </c>
    </row>
    <row r="245" spans="1:31" ht="15" customHeight="1">
      <c r="A245" s="7">
        <v>245</v>
      </c>
      <c r="B245" s="7">
        <f t="shared" si="14"/>
        <v>0</v>
      </c>
      <c r="C245" s="7">
        <v>245</v>
      </c>
      <c r="D245" s="38">
        <v>9</v>
      </c>
      <c r="E245" s="47" t="s">
        <v>45</v>
      </c>
      <c r="F245" s="77" t="s">
        <v>741</v>
      </c>
      <c r="G245" s="47">
        <f t="shared" si="15"/>
        <v>0</v>
      </c>
      <c r="H245" s="47">
        <f t="shared" si="12"/>
        <v>25</v>
      </c>
      <c r="I245" s="47" t="str">
        <f t="shared" si="13"/>
        <v>L_MODV2_SOIL_MG_25</v>
      </c>
      <c r="J245" s="7" t="s">
        <v>783</v>
      </c>
      <c r="K245" s="8" t="s">
        <v>784</v>
      </c>
      <c r="L245" s="7" t="s">
        <v>33</v>
      </c>
      <c r="M245" s="8" t="s">
        <v>744</v>
      </c>
      <c r="N245" s="8" t="s">
        <v>50</v>
      </c>
      <c r="O245" s="8" t="s">
        <v>51</v>
      </c>
      <c r="P245" s="8" t="s">
        <v>52</v>
      </c>
      <c r="Q245" s="7" t="s">
        <v>53</v>
      </c>
      <c r="R245" s="7" t="s">
        <v>54</v>
      </c>
      <c r="S245" s="7" t="s">
        <v>133</v>
      </c>
      <c r="T245" s="7" t="s">
        <v>280</v>
      </c>
      <c r="AA245" s="7" t="s">
        <v>41</v>
      </c>
      <c r="AB245" s="7" t="s">
        <v>42</v>
      </c>
      <c r="AC245" s="7" t="s">
        <v>57</v>
      </c>
      <c r="AD245" s="7" t="s">
        <v>58</v>
      </c>
      <c r="AE245" s="7" t="s">
        <v>707</v>
      </c>
    </row>
    <row r="246" spans="1:31" ht="15" customHeight="1">
      <c r="A246" s="7">
        <v>246</v>
      </c>
      <c r="B246" s="7">
        <f t="shared" si="14"/>
        <v>0</v>
      </c>
      <c r="C246" s="7">
        <v>246</v>
      </c>
      <c r="D246" s="38">
        <v>6</v>
      </c>
      <c r="E246" s="47" t="s">
        <v>84</v>
      </c>
      <c r="F246" s="77" t="s">
        <v>741</v>
      </c>
      <c r="G246" s="47">
        <f t="shared" si="15"/>
        <v>0</v>
      </c>
      <c r="H246" s="47">
        <f t="shared" si="12"/>
        <v>26</v>
      </c>
      <c r="I246" s="47" t="str">
        <f t="shared" si="13"/>
        <v>L_MODV2_SOIL_MG_26</v>
      </c>
      <c r="J246" s="7" t="s">
        <v>785</v>
      </c>
      <c r="K246" s="7" t="s">
        <v>786</v>
      </c>
      <c r="L246" s="7" t="s">
        <v>33</v>
      </c>
      <c r="M246" s="7" t="s">
        <v>744</v>
      </c>
      <c r="N246" s="7" t="s">
        <v>473</v>
      </c>
      <c r="O246" s="8" t="s">
        <v>474</v>
      </c>
      <c r="P246" s="8" t="s">
        <v>475</v>
      </c>
      <c r="Q246" s="7" t="s">
        <v>92</v>
      </c>
      <c r="R246" t="s">
        <v>159</v>
      </c>
      <c r="S246" s="7" t="s">
        <v>93</v>
      </c>
      <c r="T246" s="7" t="s">
        <v>102</v>
      </c>
      <c r="U246" s="7" t="s">
        <v>103</v>
      </c>
      <c r="AA246" s="7" t="s">
        <v>96</v>
      </c>
      <c r="AB246" s="7" t="s">
        <v>42</v>
      </c>
    </row>
    <row r="247" spans="1:31" ht="15" customHeight="1">
      <c r="A247" s="7">
        <v>247</v>
      </c>
      <c r="B247" s="7">
        <f t="shared" si="14"/>
        <v>0</v>
      </c>
      <c r="C247" s="7">
        <v>247</v>
      </c>
      <c r="D247" s="38">
        <v>8</v>
      </c>
      <c r="E247" s="47" t="s">
        <v>284</v>
      </c>
      <c r="F247" s="77" t="s">
        <v>787</v>
      </c>
      <c r="G247" s="47">
        <f t="shared" si="15"/>
        <v>1</v>
      </c>
      <c r="H247" s="47">
        <f t="shared" si="12"/>
        <v>1</v>
      </c>
      <c r="I247" s="47" t="str">
        <f t="shared" si="13"/>
        <v>L_MODV2_SOIL_MN_1</v>
      </c>
      <c r="K247" s="7"/>
      <c r="L247" s="7" t="s">
        <v>33</v>
      </c>
      <c r="M247" s="7" t="s">
        <v>788</v>
      </c>
      <c r="N247" s="7" t="s">
        <v>108</v>
      </c>
      <c r="O247" s="7" t="s">
        <v>109</v>
      </c>
      <c r="P247" s="8" t="s">
        <v>110</v>
      </c>
      <c r="Q247" s="7" t="s">
        <v>92</v>
      </c>
      <c r="R247" s="7" t="s">
        <v>38</v>
      </c>
      <c r="S247" s="7" t="s">
        <v>93</v>
      </c>
      <c r="T247" s="7" t="s">
        <v>102</v>
      </c>
      <c r="U247" s="7" t="s">
        <v>103</v>
      </c>
      <c r="AA247" s="7" t="s">
        <v>41</v>
      </c>
      <c r="AB247" s="7" t="s">
        <v>42</v>
      </c>
      <c r="AC247" s="7" t="s">
        <v>111</v>
      </c>
      <c r="AD247" s="7" t="s">
        <v>112</v>
      </c>
    </row>
    <row r="248" spans="1:31" ht="15" customHeight="1">
      <c r="A248" s="7">
        <v>248</v>
      </c>
      <c r="B248" s="7">
        <f t="shared" si="14"/>
        <v>0</v>
      </c>
      <c r="C248" s="7">
        <v>248</v>
      </c>
      <c r="D248" s="38">
        <v>8</v>
      </c>
      <c r="E248" s="47" t="s">
        <v>284</v>
      </c>
      <c r="F248" s="77" t="s">
        <v>787</v>
      </c>
      <c r="G248" s="47">
        <f t="shared" si="15"/>
        <v>0</v>
      </c>
      <c r="H248" s="47">
        <f t="shared" si="12"/>
        <v>2</v>
      </c>
      <c r="I248" s="47" t="str">
        <f t="shared" si="13"/>
        <v>L_MODV2_SOIL_MN_2</v>
      </c>
      <c r="J248" s="2"/>
      <c r="K248" s="2" t="s">
        <v>789</v>
      </c>
      <c r="L248" t="s">
        <v>33</v>
      </c>
      <c r="M248" s="2" t="s">
        <v>788</v>
      </c>
      <c r="N248" s="2" t="s">
        <v>653</v>
      </c>
      <c r="O248" s="2" t="s">
        <v>654</v>
      </c>
      <c r="P248" s="54" t="s">
        <v>119</v>
      </c>
      <c r="Q248" t="s">
        <v>92</v>
      </c>
      <c r="R248" t="s">
        <v>120</v>
      </c>
      <c r="S248" s="7" t="s">
        <v>133</v>
      </c>
      <c r="T248" s="7" t="s">
        <v>102</v>
      </c>
      <c r="U248" s="7" t="s">
        <v>103</v>
      </c>
      <c r="AA248" t="s">
        <v>41</v>
      </c>
      <c r="AB248" s="7" t="s">
        <v>42</v>
      </c>
      <c r="AC248" t="s">
        <v>311</v>
      </c>
      <c r="AD248" s="7" t="s">
        <v>655</v>
      </c>
    </row>
    <row r="249" spans="1:31" ht="15" customHeight="1">
      <c r="A249" s="7">
        <v>249</v>
      </c>
      <c r="B249" s="7">
        <f t="shared" si="14"/>
        <v>0</v>
      </c>
      <c r="C249" s="7">
        <v>249</v>
      </c>
      <c r="D249" s="38">
        <v>8</v>
      </c>
      <c r="E249" s="47" t="s">
        <v>284</v>
      </c>
      <c r="F249" s="77" t="s">
        <v>787</v>
      </c>
      <c r="G249" s="47">
        <f t="shared" si="15"/>
        <v>0</v>
      </c>
      <c r="H249" s="47">
        <f t="shared" si="12"/>
        <v>3</v>
      </c>
      <c r="I249" s="47" t="str">
        <f t="shared" si="13"/>
        <v>L_MODV2_SOIL_MN_3</v>
      </c>
      <c r="J249" s="2"/>
      <c r="K249" s="2" t="s">
        <v>790</v>
      </c>
      <c r="L249" t="s">
        <v>33</v>
      </c>
      <c r="M249" s="2" t="s">
        <v>788</v>
      </c>
      <c r="N249" s="2" t="s">
        <v>117</v>
      </c>
      <c r="O249" s="2" t="s">
        <v>118</v>
      </c>
      <c r="P249" s="54" t="s">
        <v>119</v>
      </c>
      <c r="Q249" t="s">
        <v>92</v>
      </c>
      <c r="R249" s="7" t="s">
        <v>120</v>
      </c>
      <c r="S249" t="s">
        <v>93</v>
      </c>
      <c r="T249" s="7" t="s">
        <v>102</v>
      </c>
      <c r="U249" s="7" t="s">
        <v>103</v>
      </c>
      <c r="AA249" t="s">
        <v>41</v>
      </c>
      <c r="AB249" s="7" t="s">
        <v>42</v>
      </c>
      <c r="AC249" t="s">
        <v>311</v>
      </c>
      <c r="AD249" s="7" t="s">
        <v>122</v>
      </c>
    </row>
    <row r="250" spans="1:31" ht="15" customHeight="1">
      <c r="A250" s="7">
        <v>250</v>
      </c>
      <c r="B250" s="7">
        <f t="shared" si="14"/>
        <v>0</v>
      </c>
      <c r="C250" s="7">
        <v>250</v>
      </c>
      <c r="D250" s="38">
        <v>8</v>
      </c>
      <c r="E250" s="47" t="s">
        <v>284</v>
      </c>
      <c r="F250" s="77" t="s">
        <v>787</v>
      </c>
      <c r="G250" s="47">
        <f t="shared" si="15"/>
        <v>0</v>
      </c>
      <c r="H250" s="47">
        <f t="shared" si="12"/>
        <v>4</v>
      </c>
      <c r="I250" s="47" t="str">
        <f t="shared" si="13"/>
        <v>L_MODV2_SOIL_MN_4</v>
      </c>
      <c r="J250" s="2"/>
      <c r="K250" s="2" t="s">
        <v>791</v>
      </c>
      <c r="L250" t="s">
        <v>33</v>
      </c>
      <c r="M250" s="2" t="s">
        <v>788</v>
      </c>
      <c r="N250" s="8" t="s">
        <v>658</v>
      </c>
      <c r="O250" s="2" t="s">
        <v>659</v>
      </c>
      <c r="P250" s="43" t="s">
        <v>485</v>
      </c>
      <c r="Q250" t="s">
        <v>92</v>
      </c>
      <c r="R250" t="s">
        <v>120</v>
      </c>
      <c r="S250" t="s">
        <v>660</v>
      </c>
      <c r="T250" s="7" t="s">
        <v>102</v>
      </c>
      <c r="U250" s="7" t="s">
        <v>103</v>
      </c>
      <c r="AA250" t="s">
        <v>96</v>
      </c>
      <c r="AB250" s="7" t="s">
        <v>42</v>
      </c>
      <c r="AC250" t="s">
        <v>661</v>
      </c>
      <c r="AD250" s="19" t="s">
        <v>662</v>
      </c>
    </row>
    <row r="251" spans="1:31" ht="15" customHeight="1">
      <c r="A251" s="7">
        <v>251</v>
      </c>
      <c r="B251" s="7">
        <f t="shared" si="14"/>
        <v>0</v>
      </c>
      <c r="C251" s="7">
        <v>251</v>
      </c>
      <c r="D251" s="38">
        <v>8</v>
      </c>
      <c r="E251" s="47" t="s">
        <v>207</v>
      </c>
      <c r="F251" s="77" t="s">
        <v>787</v>
      </c>
      <c r="G251" s="47">
        <f t="shared" si="15"/>
        <v>0</v>
      </c>
      <c r="H251" s="47">
        <f t="shared" si="12"/>
        <v>5</v>
      </c>
      <c r="I251" s="47" t="str">
        <f t="shared" si="13"/>
        <v>L_MODV2_SOIL_MN_5</v>
      </c>
      <c r="J251"/>
      <c r="K251" s="2" t="s">
        <v>792</v>
      </c>
      <c r="L251" t="s">
        <v>33</v>
      </c>
      <c r="M251" s="2" t="s">
        <v>788</v>
      </c>
      <c r="N251" s="2" t="s">
        <v>221</v>
      </c>
      <c r="O251" s="8" t="s">
        <v>222</v>
      </c>
      <c r="P251" s="2" t="s">
        <v>223</v>
      </c>
      <c r="Q251" t="s">
        <v>92</v>
      </c>
      <c r="R251" s="35" t="s">
        <v>224</v>
      </c>
      <c r="S251" t="s">
        <v>93</v>
      </c>
      <c r="T251" s="7" t="s">
        <v>102</v>
      </c>
      <c r="U251" s="7" t="s">
        <v>103</v>
      </c>
      <c r="AA251" t="s">
        <v>41</v>
      </c>
      <c r="AB251" s="7" t="s">
        <v>42</v>
      </c>
      <c r="AC251" t="s">
        <v>225</v>
      </c>
      <c r="AD251" s="7" t="s">
        <v>226</v>
      </c>
    </row>
    <row r="252" spans="1:31" ht="15" customHeight="1">
      <c r="A252" s="7">
        <v>252</v>
      </c>
      <c r="B252" s="7">
        <f t="shared" si="14"/>
        <v>0</v>
      </c>
      <c r="C252" s="7">
        <v>252</v>
      </c>
      <c r="D252" s="38">
        <v>8</v>
      </c>
      <c r="E252" s="47" t="s">
        <v>284</v>
      </c>
      <c r="F252" s="77" t="s">
        <v>787</v>
      </c>
      <c r="G252" s="47">
        <f t="shared" si="15"/>
        <v>0</v>
      </c>
      <c r="H252" s="47">
        <f t="shared" si="12"/>
        <v>6</v>
      </c>
      <c r="I252" s="47" t="str">
        <f t="shared" si="13"/>
        <v>L_MODV2_SOIL_MN_6</v>
      </c>
      <c r="J252" s="2"/>
      <c r="K252" s="2" t="s">
        <v>793</v>
      </c>
      <c r="L252" t="s">
        <v>33</v>
      </c>
      <c r="M252" s="2" t="s">
        <v>788</v>
      </c>
      <c r="N252" s="2" t="s">
        <v>484</v>
      </c>
      <c r="O252" s="2" t="s">
        <v>666</v>
      </c>
      <c r="P252" s="43" t="s">
        <v>238</v>
      </c>
      <c r="Q252" t="s">
        <v>92</v>
      </c>
      <c r="R252" t="s">
        <v>159</v>
      </c>
      <c r="S252" s="7" t="s">
        <v>133</v>
      </c>
      <c r="T252" s="7" t="s">
        <v>102</v>
      </c>
      <c r="U252" s="7" t="s">
        <v>103</v>
      </c>
      <c r="AA252" t="s">
        <v>41</v>
      </c>
      <c r="AB252" s="7" t="s">
        <v>42</v>
      </c>
      <c r="AC252" t="s">
        <v>667</v>
      </c>
      <c r="AD252" s="19" t="s">
        <v>668</v>
      </c>
    </row>
    <row r="253" spans="1:31" ht="15" customHeight="1">
      <c r="A253" s="7">
        <v>253</v>
      </c>
      <c r="B253" s="7">
        <f t="shared" si="14"/>
        <v>0</v>
      </c>
      <c r="C253" s="7">
        <v>253</v>
      </c>
      <c r="D253" s="38">
        <v>8</v>
      </c>
      <c r="E253" s="47" t="s">
        <v>284</v>
      </c>
      <c r="F253" s="77" t="s">
        <v>787</v>
      </c>
      <c r="G253" s="47">
        <f t="shared" si="15"/>
        <v>0</v>
      </c>
      <c r="H253" s="47">
        <f t="shared" si="12"/>
        <v>7</v>
      </c>
      <c r="I253" s="47" t="str">
        <f t="shared" si="13"/>
        <v>L_MODV2_SOIL_MN_7</v>
      </c>
      <c r="J253" s="2"/>
      <c r="K253" t="s">
        <v>794</v>
      </c>
      <c r="L253" t="s">
        <v>33</v>
      </c>
      <c r="M253" t="s">
        <v>788</v>
      </c>
      <c r="N253" s="7" t="s">
        <v>194</v>
      </c>
      <c r="O253" t="s">
        <v>195</v>
      </c>
      <c r="P253" s="2" t="s">
        <v>144</v>
      </c>
      <c r="Q253" t="s">
        <v>314</v>
      </c>
      <c r="R253" t="s">
        <v>315</v>
      </c>
      <c r="S253" t="s">
        <v>93</v>
      </c>
      <c r="T253" s="7" t="s">
        <v>102</v>
      </c>
      <c r="U253" s="7" t="s">
        <v>103</v>
      </c>
      <c r="AA253" t="s">
        <v>148</v>
      </c>
      <c r="AB253" s="7" t="s">
        <v>42</v>
      </c>
      <c r="AC253" s="7" t="s">
        <v>316</v>
      </c>
      <c r="AD253" s="7" t="s">
        <v>317</v>
      </c>
    </row>
    <row r="254" spans="1:31" ht="15" customHeight="1">
      <c r="A254" s="7">
        <v>254</v>
      </c>
      <c r="B254" s="7">
        <f t="shared" si="14"/>
        <v>0</v>
      </c>
      <c r="C254" s="7">
        <v>254</v>
      </c>
      <c r="D254" s="38">
        <v>8</v>
      </c>
      <c r="E254" s="47" t="s">
        <v>284</v>
      </c>
      <c r="F254" s="77" t="s">
        <v>787</v>
      </c>
      <c r="G254" s="47">
        <f t="shared" si="15"/>
        <v>0</v>
      </c>
      <c r="H254" s="47">
        <f t="shared" si="12"/>
        <v>8</v>
      </c>
      <c r="I254" s="47" t="str">
        <f t="shared" si="13"/>
        <v>L_MODV2_SOIL_MN_8</v>
      </c>
      <c r="J254" s="2"/>
      <c r="K254" s="2" t="s">
        <v>795</v>
      </c>
      <c r="L254" t="s">
        <v>33</v>
      </c>
      <c r="M254" s="2" t="s">
        <v>788</v>
      </c>
      <c r="N254" s="8" t="s">
        <v>437</v>
      </c>
      <c r="O254" s="2" t="s">
        <v>438</v>
      </c>
      <c r="P254" s="8" t="s">
        <v>65</v>
      </c>
      <c r="Q254" t="s">
        <v>92</v>
      </c>
      <c r="R254" s="35" t="s">
        <v>439</v>
      </c>
      <c r="S254" t="s">
        <v>93</v>
      </c>
      <c r="T254" s="7" t="s">
        <v>102</v>
      </c>
      <c r="U254" s="7" t="s">
        <v>103</v>
      </c>
      <c r="AA254" t="s">
        <v>96</v>
      </c>
      <c r="AB254" s="7" t="s">
        <v>42</v>
      </c>
      <c r="AC254" t="s">
        <v>140</v>
      </c>
      <c r="AD254" s="19" t="s">
        <v>440</v>
      </c>
    </row>
    <row r="255" spans="1:31" ht="15" customHeight="1">
      <c r="A255" s="7">
        <v>255</v>
      </c>
      <c r="B255" s="7">
        <f t="shared" si="14"/>
        <v>0</v>
      </c>
      <c r="C255" s="7">
        <v>255</v>
      </c>
      <c r="D255" s="38">
        <v>8</v>
      </c>
      <c r="E255" s="47" t="s">
        <v>284</v>
      </c>
      <c r="F255" s="77" t="s">
        <v>787</v>
      </c>
      <c r="G255" s="47">
        <f t="shared" si="15"/>
        <v>0</v>
      </c>
      <c r="H255" s="47">
        <f t="shared" si="12"/>
        <v>9</v>
      </c>
      <c r="I255" s="47" t="str">
        <f t="shared" si="13"/>
        <v>L_MODV2_SOIL_MN_9</v>
      </c>
      <c r="J255" s="2"/>
      <c r="K255" s="2" t="s">
        <v>796</v>
      </c>
      <c r="L255" t="s">
        <v>33</v>
      </c>
      <c r="M255" s="2" t="s">
        <v>788</v>
      </c>
      <c r="N255" s="8" t="s">
        <v>319</v>
      </c>
      <c r="O255" s="2" t="s">
        <v>320</v>
      </c>
      <c r="P255" s="37" t="s">
        <v>65</v>
      </c>
      <c r="Q255" t="s">
        <v>92</v>
      </c>
      <c r="R255" t="s">
        <v>132</v>
      </c>
      <c r="S255" s="7" t="s">
        <v>133</v>
      </c>
      <c r="T255" s="7" t="s">
        <v>102</v>
      </c>
      <c r="U255" s="7" t="s">
        <v>103</v>
      </c>
      <c r="AA255" t="s">
        <v>41</v>
      </c>
      <c r="AB255" s="7" t="s">
        <v>42</v>
      </c>
      <c r="AC255" t="s">
        <v>140</v>
      </c>
      <c r="AD255" s="19" t="s">
        <v>321</v>
      </c>
    </row>
    <row r="256" spans="1:31" ht="15" customHeight="1">
      <c r="A256" s="7">
        <v>256</v>
      </c>
      <c r="B256" s="7">
        <f t="shared" si="14"/>
        <v>0</v>
      </c>
      <c r="C256" s="7">
        <v>256</v>
      </c>
      <c r="D256" s="38">
        <v>8</v>
      </c>
      <c r="E256" s="47" t="s">
        <v>284</v>
      </c>
      <c r="F256" s="77" t="s">
        <v>787</v>
      </c>
      <c r="G256" s="47">
        <f t="shared" si="15"/>
        <v>0</v>
      </c>
      <c r="H256" s="47">
        <f t="shared" si="12"/>
        <v>10</v>
      </c>
      <c r="I256" s="47" t="str">
        <f t="shared" si="13"/>
        <v>L_MODV2_SOIL_MN_10</v>
      </c>
      <c r="J256" s="2"/>
      <c r="K256" s="2" t="s">
        <v>797</v>
      </c>
      <c r="L256" t="s">
        <v>33</v>
      </c>
      <c r="M256" s="2" t="s">
        <v>788</v>
      </c>
      <c r="N256" s="8" t="s">
        <v>445</v>
      </c>
      <c r="O256" s="7" t="s">
        <v>446</v>
      </c>
      <c r="P256" s="20">
        <v>4.8611111111111112E-2</v>
      </c>
      <c r="Q256" s="7" t="s">
        <v>92</v>
      </c>
      <c r="R256" t="s">
        <v>132</v>
      </c>
      <c r="S256" s="7" t="s">
        <v>133</v>
      </c>
      <c r="T256" s="7" t="s">
        <v>102</v>
      </c>
      <c r="U256" s="7" t="s">
        <v>103</v>
      </c>
      <c r="AA256" t="s">
        <v>41</v>
      </c>
      <c r="AB256" s="7" t="s">
        <v>42</v>
      </c>
      <c r="AC256" t="s">
        <v>447</v>
      </c>
      <c r="AD256" s="7" t="s">
        <v>448</v>
      </c>
    </row>
    <row r="257" spans="1:31" ht="15" customHeight="1">
      <c r="A257" s="7">
        <v>257</v>
      </c>
      <c r="B257" s="7">
        <f t="shared" si="14"/>
        <v>0</v>
      </c>
      <c r="C257" s="7">
        <v>257</v>
      </c>
      <c r="D257" s="38">
        <v>8</v>
      </c>
      <c r="E257" s="47" t="s">
        <v>284</v>
      </c>
      <c r="F257" s="77" t="s">
        <v>787</v>
      </c>
      <c r="G257" s="47">
        <f t="shared" si="15"/>
        <v>0</v>
      </c>
      <c r="H257" s="47">
        <f t="shared" si="12"/>
        <v>11</v>
      </c>
      <c r="I257" s="47" t="str">
        <f t="shared" si="13"/>
        <v>L_MODV2_SOIL_MN_11</v>
      </c>
      <c r="J257" s="2"/>
      <c r="K257" s="2" t="s">
        <v>798</v>
      </c>
      <c r="L257" t="s">
        <v>33</v>
      </c>
      <c r="M257" s="2" t="s">
        <v>788</v>
      </c>
      <c r="N257" s="8" t="s">
        <v>130</v>
      </c>
      <c r="O257" s="8" t="s">
        <v>131</v>
      </c>
      <c r="P257" s="8" t="s">
        <v>110</v>
      </c>
      <c r="Q257" t="s">
        <v>92</v>
      </c>
      <c r="R257" s="7" t="s">
        <v>132</v>
      </c>
      <c r="S257" s="7" t="s">
        <v>133</v>
      </c>
      <c r="T257" s="7" t="s">
        <v>102</v>
      </c>
      <c r="U257" s="7" t="s">
        <v>103</v>
      </c>
      <c r="AA257" t="s">
        <v>41</v>
      </c>
      <c r="AB257" s="7" t="s">
        <v>42</v>
      </c>
      <c r="AC257" t="s">
        <v>137</v>
      </c>
      <c r="AD257" s="19" t="s">
        <v>138</v>
      </c>
    </row>
    <row r="258" spans="1:31" ht="15" customHeight="1">
      <c r="A258" s="7">
        <v>258</v>
      </c>
      <c r="B258" s="7">
        <f t="shared" si="14"/>
        <v>0</v>
      </c>
      <c r="C258" s="7">
        <v>258</v>
      </c>
      <c r="D258" s="38">
        <v>8</v>
      </c>
      <c r="E258" s="47" t="s">
        <v>284</v>
      </c>
      <c r="F258" s="77" t="s">
        <v>787</v>
      </c>
      <c r="G258" s="47">
        <f t="shared" si="15"/>
        <v>0</v>
      </c>
      <c r="H258" s="47">
        <f t="shared" si="12"/>
        <v>12</v>
      </c>
      <c r="I258" s="47" t="str">
        <f t="shared" si="13"/>
        <v>L_MODV2_SOIL_MN_12</v>
      </c>
      <c r="K258" s="7"/>
      <c r="L258" s="7" t="s">
        <v>33</v>
      </c>
      <c r="M258" s="7" t="s">
        <v>788</v>
      </c>
      <c r="N258" s="7" t="s">
        <v>130</v>
      </c>
      <c r="O258" s="7" t="s">
        <v>131</v>
      </c>
      <c r="P258" s="8" t="s">
        <v>110</v>
      </c>
      <c r="Q258" s="7" t="s">
        <v>66</v>
      </c>
      <c r="R258" s="7" t="s">
        <v>132</v>
      </c>
      <c r="S258" s="7" t="s">
        <v>133</v>
      </c>
      <c r="T258" s="7" t="s">
        <v>139</v>
      </c>
      <c r="U258" s="7" t="s">
        <v>102</v>
      </c>
      <c r="AA258" s="7" t="s">
        <v>41</v>
      </c>
      <c r="AB258" s="7" t="s">
        <v>42</v>
      </c>
      <c r="AC258" t="s">
        <v>140</v>
      </c>
      <c r="AD258" s="7" t="s">
        <v>138</v>
      </c>
    </row>
    <row r="259" spans="1:31" ht="15" customHeight="1">
      <c r="A259" s="7">
        <v>259</v>
      </c>
      <c r="B259" s="7">
        <f t="shared" si="14"/>
        <v>0</v>
      </c>
      <c r="C259" s="7">
        <v>259</v>
      </c>
      <c r="D259" s="38">
        <v>6</v>
      </c>
      <c r="E259" s="47" t="s">
        <v>284</v>
      </c>
      <c r="F259" s="77" t="s">
        <v>787</v>
      </c>
      <c r="G259" s="47">
        <f t="shared" si="15"/>
        <v>0</v>
      </c>
      <c r="H259" s="47">
        <f t="shared" ref="H259:H322" si="16">IF(G259=1,1,H258+1)</f>
        <v>13</v>
      </c>
      <c r="I259" s="47" t="str">
        <f t="shared" ref="I259:I322" si="17">_xlfn.CONCAT("L_MODV2_SOIL_",F259,"_",H259)</f>
        <v>L_MODV2_SOIL_MN_13</v>
      </c>
      <c r="L259" s="7" t="s">
        <v>33</v>
      </c>
      <c r="M259" s="7" t="s">
        <v>788</v>
      </c>
      <c r="N259" s="8" t="s">
        <v>456</v>
      </c>
      <c r="O259" s="8" t="s">
        <v>457</v>
      </c>
      <c r="P259" s="39" t="s">
        <v>110</v>
      </c>
      <c r="Q259" s="7" t="s">
        <v>92</v>
      </c>
      <c r="R259" s="7" t="s">
        <v>458</v>
      </c>
      <c r="S259" s="7" t="s">
        <v>93</v>
      </c>
      <c r="T259" s="7" t="s">
        <v>102</v>
      </c>
      <c r="U259" s="7" t="s">
        <v>103</v>
      </c>
      <c r="AA259" s="7" t="s">
        <v>41</v>
      </c>
      <c r="AB259" s="7" t="s">
        <v>42</v>
      </c>
      <c r="AC259" s="7" t="s">
        <v>345</v>
      </c>
      <c r="AD259" s="7" t="s">
        <v>459</v>
      </c>
    </row>
    <row r="260" spans="1:31" ht="15" customHeight="1">
      <c r="A260" s="7">
        <v>260</v>
      </c>
      <c r="B260" s="7">
        <f t="shared" ref="B260:B323" si="18">IF(A259=A260-1,0,1)</f>
        <v>0</v>
      </c>
      <c r="C260" s="7">
        <v>260</v>
      </c>
      <c r="D260" s="38">
        <v>5</v>
      </c>
      <c r="E260" s="47" t="s">
        <v>284</v>
      </c>
      <c r="F260" s="77" t="s">
        <v>787</v>
      </c>
      <c r="G260" s="47">
        <f t="shared" ref="G260:G323" si="19">IF(F260&lt;&gt;F259,1,0)</f>
        <v>0</v>
      </c>
      <c r="H260" s="47">
        <f t="shared" si="16"/>
        <v>14</v>
      </c>
      <c r="I260" s="47" t="str">
        <f t="shared" si="17"/>
        <v>L_MODV2_SOIL_MN_14</v>
      </c>
      <c r="L260" s="7" t="s">
        <v>33</v>
      </c>
      <c r="M260" s="8" t="s">
        <v>788</v>
      </c>
      <c r="N260" s="8" t="s">
        <v>462</v>
      </c>
      <c r="O260" s="8" t="s">
        <v>463</v>
      </c>
      <c r="P260" s="8" t="s">
        <v>65</v>
      </c>
      <c r="Q260" s="7" t="s">
        <v>66</v>
      </c>
      <c r="R260" s="7" t="s">
        <v>458</v>
      </c>
      <c r="S260" s="7" t="s">
        <v>184</v>
      </c>
      <c r="T260" s="7" t="s">
        <v>102</v>
      </c>
      <c r="U260" s="7" t="s">
        <v>103</v>
      </c>
      <c r="AA260" s="7" t="s">
        <v>41</v>
      </c>
      <c r="AB260" s="7" t="s">
        <v>42</v>
      </c>
      <c r="AC260" s="7" t="s">
        <v>345</v>
      </c>
      <c r="AD260" s="7" t="s">
        <v>459</v>
      </c>
    </row>
    <row r="261" spans="1:31" ht="15" customHeight="1">
      <c r="A261" s="7">
        <v>261</v>
      </c>
      <c r="B261" s="7">
        <f t="shared" si="18"/>
        <v>0</v>
      </c>
      <c r="C261" s="7">
        <v>261</v>
      </c>
      <c r="D261" s="38">
        <v>8</v>
      </c>
      <c r="E261" s="47" t="s">
        <v>284</v>
      </c>
      <c r="F261" s="77" t="s">
        <v>787</v>
      </c>
      <c r="G261" s="47">
        <f t="shared" si="19"/>
        <v>0</v>
      </c>
      <c r="H261" s="47">
        <f t="shared" si="16"/>
        <v>15</v>
      </c>
      <c r="I261" s="47" t="str">
        <f t="shared" si="17"/>
        <v>L_MODV2_SOIL_MN_15</v>
      </c>
      <c r="J261" s="2"/>
      <c r="K261" s="2" t="s">
        <v>799</v>
      </c>
      <c r="L261" t="s">
        <v>33</v>
      </c>
      <c r="M261" s="2" t="s">
        <v>788</v>
      </c>
      <c r="N261" s="2" t="s">
        <v>800</v>
      </c>
      <c r="O261" s="2" t="s">
        <v>801</v>
      </c>
      <c r="P261" s="39" t="s">
        <v>110</v>
      </c>
      <c r="Q261" t="s">
        <v>92</v>
      </c>
      <c r="R261" s="7" t="s">
        <v>127</v>
      </c>
      <c r="S261" s="7" t="s">
        <v>133</v>
      </c>
      <c r="T261" s="7" t="s">
        <v>102</v>
      </c>
      <c r="U261" s="7" t="s">
        <v>103</v>
      </c>
      <c r="AA261" t="s">
        <v>41</v>
      </c>
      <c r="AB261" s="7" t="s">
        <v>42</v>
      </c>
      <c r="AC261" t="s">
        <v>200</v>
      </c>
      <c r="AD261" s="19" t="s">
        <v>802</v>
      </c>
    </row>
    <row r="262" spans="1:31" ht="15" customHeight="1">
      <c r="A262" s="7">
        <v>262</v>
      </c>
      <c r="B262" s="7">
        <f t="shared" si="18"/>
        <v>0</v>
      </c>
      <c r="C262" s="7">
        <v>262</v>
      </c>
      <c r="D262" s="38">
        <v>8</v>
      </c>
      <c r="E262" s="47" t="s">
        <v>284</v>
      </c>
      <c r="F262" s="77" t="s">
        <v>787</v>
      </c>
      <c r="G262" s="47">
        <f t="shared" si="19"/>
        <v>0</v>
      </c>
      <c r="H262" s="47">
        <f t="shared" si="16"/>
        <v>16</v>
      </c>
      <c r="I262" s="47" t="str">
        <f t="shared" si="17"/>
        <v>L_MODV2_SOIL_MN_16</v>
      </c>
      <c r="J262"/>
      <c r="K262"/>
      <c r="L262" t="s">
        <v>33</v>
      </c>
      <c r="M262" t="s">
        <v>788</v>
      </c>
      <c r="N262" s="7" t="s">
        <v>142</v>
      </c>
      <c r="O262" t="s">
        <v>143</v>
      </c>
      <c r="P262" s="2" t="s">
        <v>144</v>
      </c>
      <c r="Q262" t="s">
        <v>145</v>
      </c>
      <c r="R262" t="s">
        <v>146</v>
      </c>
      <c r="S262" t="s">
        <v>93</v>
      </c>
      <c r="T262" t="s">
        <v>147</v>
      </c>
      <c r="U262" t="s">
        <v>80</v>
      </c>
      <c r="V262"/>
      <c r="W262"/>
      <c r="X262"/>
      <c r="Y262"/>
      <c r="Z262"/>
      <c r="AA262" t="s">
        <v>148</v>
      </c>
      <c r="AB262" s="7" t="s">
        <v>42</v>
      </c>
      <c r="AC262" s="7" t="s">
        <v>149</v>
      </c>
      <c r="AD262" t="s">
        <v>150</v>
      </c>
      <c r="AE262"/>
    </row>
    <row r="263" spans="1:31" ht="15" customHeight="1">
      <c r="A263" s="7">
        <v>263</v>
      </c>
      <c r="B263" s="7">
        <f t="shared" si="18"/>
        <v>0</v>
      </c>
      <c r="C263" s="7">
        <v>263</v>
      </c>
      <c r="D263" s="38">
        <v>8</v>
      </c>
      <c r="E263" s="47" t="s">
        <v>284</v>
      </c>
      <c r="F263" s="77" t="s">
        <v>787</v>
      </c>
      <c r="G263" s="47">
        <f t="shared" si="19"/>
        <v>0</v>
      </c>
      <c r="H263" s="47">
        <f t="shared" si="16"/>
        <v>17</v>
      </c>
      <c r="I263" s="47" t="str">
        <f t="shared" si="17"/>
        <v>L_MODV2_SOIL_MN_17</v>
      </c>
      <c r="J263"/>
      <c r="K263"/>
      <c r="L263" t="s">
        <v>33</v>
      </c>
      <c r="M263" t="s">
        <v>788</v>
      </c>
      <c r="N263" s="7" t="s">
        <v>142</v>
      </c>
      <c r="O263" t="s">
        <v>143</v>
      </c>
      <c r="P263" s="2" t="s">
        <v>144</v>
      </c>
      <c r="Q263" t="s">
        <v>145</v>
      </c>
      <c r="R263" t="s">
        <v>152</v>
      </c>
      <c r="S263" t="s">
        <v>93</v>
      </c>
      <c r="T263" t="s">
        <v>147</v>
      </c>
      <c r="U263" t="s">
        <v>80</v>
      </c>
      <c r="V263"/>
      <c r="W263"/>
      <c r="X263"/>
      <c r="Y263"/>
      <c r="Z263"/>
      <c r="AA263" t="s">
        <v>148</v>
      </c>
      <c r="AB263" s="7" t="s">
        <v>42</v>
      </c>
      <c r="AC263" s="7" t="s">
        <v>149</v>
      </c>
      <c r="AD263" t="s">
        <v>150</v>
      </c>
      <c r="AE263"/>
    </row>
    <row r="264" spans="1:31" ht="15" customHeight="1">
      <c r="A264" s="7">
        <v>264</v>
      </c>
      <c r="B264" s="7">
        <f t="shared" si="18"/>
        <v>0</v>
      </c>
      <c r="C264" s="7">
        <v>264</v>
      </c>
      <c r="D264" s="38">
        <v>8</v>
      </c>
      <c r="E264" s="47" t="s">
        <v>284</v>
      </c>
      <c r="F264" s="77" t="s">
        <v>787</v>
      </c>
      <c r="G264" s="47">
        <f t="shared" si="19"/>
        <v>0</v>
      </c>
      <c r="H264" s="47">
        <f t="shared" si="16"/>
        <v>18</v>
      </c>
      <c r="I264" s="47" t="str">
        <f t="shared" si="17"/>
        <v>L_MODV2_SOIL_MN_18</v>
      </c>
      <c r="J264"/>
      <c r="K264"/>
      <c r="L264" t="s">
        <v>33</v>
      </c>
      <c r="M264" t="s">
        <v>788</v>
      </c>
      <c r="N264" s="7" t="s">
        <v>142</v>
      </c>
      <c r="O264" t="s">
        <v>143</v>
      </c>
      <c r="P264" s="2" t="s">
        <v>144</v>
      </c>
      <c r="Q264" t="s">
        <v>145</v>
      </c>
      <c r="R264" t="s">
        <v>152</v>
      </c>
      <c r="S264" t="s">
        <v>93</v>
      </c>
      <c r="T264" t="s">
        <v>147</v>
      </c>
      <c r="U264" t="s">
        <v>80</v>
      </c>
      <c r="V264"/>
      <c r="W264"/>
      <c r="X264"/>
      <c r="Y264"/>
      <c r="Z264"/>
      <c r="AA264" t="s">
        <v>148</v>
      </c>
      <c r="AB264" s="7" t="s">
        <v>42</v>
      </c>
      <c r="AC264" s="7" t="s">
        <v>149</v>
      </c>
      <c r="AD264" t="s">
        <v>150</v>
      </c>
      <c r="AE264"/>
    </row>
    <row r="265" spans="1:31" ht="15" customHeight="1">
      <c r="A265" s="7">
        <v>265</v>
      </c>
      <c r="B265" s="7">
        <f t="shared" si="18"/>
        <v>0</v>
      </c>
      <c r="C265" s="7">
        <v>265</v>
      </c>
      <c r="D265" s="38">
        <v>9</v>
      </c>
      <c r="E265" s="47" t="s">
        <v>45</v>
      </c>
      <c r="F265" s="77" t="s">
        <v>787</v>
      </c>
      <c r="G265" s="47">
        <f t="shared" si="19"/>
        <v>0</v>
      </c>
      <c r="H265" s="47">
        <f t="shared" si="16"/>
        <v>19</v>
      </c>
      <c r="I265" s="47" t="str">
        <f t="shared" si="17"/>
        <v>L_MODV2_SOIL_MN_19</v>
      </c>
      <c r="J265" s="7" t="s">
        <v>803</v>
      </c>
      <c r="K265" s="7" t="s">
        <v>804</v>
      </c>
      <c r="L265" s="7" t="s">
        <v>33</v>
      </c>
      <c r="M265" s="7" t="s">
        <v>788</v>
      </c>
      <c r="N265" s="7" t="s">
        <v>50</v>
      </c>
      <c r="O265" s="7" t="s">
        <v>51</v>
      </c>
      <c r="P265" s="8" t="s">
        <v>52</v>
      </c>
      <c r="Q265" s="7" t="s">
        <v>53</v>
      </c>
      <c r="R265" s="7" t="s">
        <v>54</v>
      </c>
      <c r="S265" s="7" t="s">
        <v>133</v>
      </c>
      <c r="T265" s="7" t="s">
        <v>168</v>
      </c>
      <c r="AA265" s="7" t="s">
        <v>96</v>
      </c>
      <c r="AB265" s="7" t="s">
        <v>42</v>
      </c>
      <c r="AC265" s="7" t="s">
        <v>57</v>
      </c>
      <c r="AD265" s="7" t="s">
        <v>58</v>
      </c>
    </row>
    <row r="266" spans="1:31" customFormat="1" ht="15" customHeight="1">
      <c r="A266" s="7">
        <v>266</v>
      </c>
      <c r="B266" s="7">
        <f t="shared" si="18"/>
        <v>0</v>
      </c>
      <c r="C266" s="7">
        <v>266</v>
      </c>
      <c r="D266" s="60">
        <v>9</v>
      </c>
      <c r="E266" t="s">
        <v>45</v>
      </c>
      <c r="F266" s="77" t="s">
        <v>787</v>
      </c>
      <c r="G266" s="47">
        <f t="shared" si="19"/>
        <v>0</v>
      </c>
      <c r="H266" s="47">
        <f t="shared" si="16"/>
        <v>20</v>
      </c>
      <c r="I266" s="47" t="str">
        <f t="shared" si="17"/>
        <v>L_MODV2_SOIL_MN_20</v>
      </c>
      <c r="J266" t="s">
        <v>805</v>
      </c>
      <c r="L266" t="s">
        <v>33</v>
      </c>
      <c r="M266" t="s">
        <v>788</v>
      </c>
      <c r="N266" t="s">
        <v>50</v>
      </c>
      <c r="O266" t="s">
        <v>51</v>
      </c>
      <c r="P266" t="s">
        <v>52</v>
      </c>
      <c r="Q266" t="s">
        <v>53</v>
      </c>
      <c r="R266" t="s">
        <v>54</v>
      </c>
      <c r="S266" t="s">
        <v>806</v>
      </c>
      <c r="T266" t="s">
        <v>102</v>
      </c>
      <c r="U266" s="7" t="s">
        <v>103</v>
      </c>
      <c r="V266" s="7"/>
      <c r="W266" s="7"/>
      <c r="X266" s="7"/>
      <c r="Y266" s="7"/>
      <c r="Z266" s="7"/>
      <c r="AA266" t="s">
        <v>41</v>
      </c>
      <c r="AB266" s="7" t="s">
        <v>42</v>
      </c>
      <c r="AC266" t="s">
        <v>121</v>
      </c>
      <c r="AD266" t="s">
        <v>160</v>
      </c>
      <c r="AE266" t="s">
        <v>707</v>
      </c>
    </row>
    <row r="267" spans="1:31" ht="15" customHeight="1">
      <c r="A267" s="7">
        <v>267</v>
      </c>
      <c r="B267" s="7">
        <f t="shared" si="18"/>
        <v>0</v>
      </c>
      <c r="C267" s="7">
        <v>267</v>
      </c>
      <c r="D267" s="38">
        <v>13</v>
      </c>
      <c r="E267" s="47" t="s">
        <v>614</v>
      </c>
      <c r="F267" s="62" t="s">
        <v>807</v>
      </c>
      <c r="G267" s="47">
        <f t="shared" si="19"/>
        <v>1</v>
      </c>
      <c r="H267" s="47">
        <f t="shared" si="16"/>
        <v>1</v>
      </c>
      <c r="I267" s="47" t="str">
        <f t="shared" si="17"/>
        <v>L_MODV2_SOIL_GWC_1</v>
      </c>
      <c r="K267" s="7"/>
      <c r="L267" s="7" t="s">
        <v>33</v>
      </c>
      <c r="M267" s="7" t="s">
        <v>808</v>
      </c>
      <c r="N267" s="7" t="s">
        <v>809</v>
      </c>
      <c r="O267" s="7" t="s">
        <v>810</v>
      </c>
      <c r="P267" s="39" t="s">
        <v>811</v>
      </c>
      <c r="Q267" s="7" t="s">
        <v>53</v>
      </c>
      <c r="R267" t="s">
        <v>712</v>
      </c>
      <c r="S267" s="7" t="s">
        <v>631</v>
      </c>
      <c r="T267" s="7" t="s">
        <v>68</v>
      </c>
      <c r="AA267" s="7" t="s">
        <v>41</v>
      </c>
      <c r="AB267" s="7" t="s">
        <v>42</v>
      </c>
      <c r="AC267" s="7" t="s">
        <v>812</v>
      </c>
      <c r="AD267" t="s">
        <v>813</v>
      </c>
    </row>
    <row r="268" spans="1:31" ht="15" customHeight="1">
      <c r="A268" s="7">
        <v>268</v>
      </c>
      <c r="B268" s="7">
        <f t="shared" si="18"/>
        <v>0</v>
      </c>
      <c r="C268" s="7">
        <v>268</v>
      </c>
      <c r="D268" s="38">
        <v>9</v>
      </c>
      <c r="E268" s="47" t="s">
        <v>45</v>
      </c>
      <c r="F268" s="62" t="s">
        <v>814</v>
      </c>
      <c r="G268" s="47">
        <f t="shared" si="19"/>
        <v>1</v>
      </c>
      <c r="H268" s="47">
        <f t="shared" si="16"/>
        <v>1</v>
      </c>
      <c r="I268" s="47" t="str">
        <f t="shared" si="17"/>
        <v>L_MODV2_SOIL_GSPWC_1</v>
      </c>
      <c r="J268" s="7" t="s">
        <v>815</v>
      </c>
      <c r="K268" s="8" t="s">
        <v>816</v>
      </c>
      <c r="L268" s="7" t="s">
        <v>33</v>
      </c>
      <c r="M268" s="7" t="s">
        <v>817</v>
      </c>
      <c r="N268" s="8" t="s">
        <v>50</v>
      </c>
      <c r="O268" s="8" t="s">
        <v>51</v>
      </c>
      <c r="P268" s="8" t="s">
        <v>52</v>
      </c>
      <c r="Q268" s="7" t="s">
        <v>53</v>
      </c>
      <c r="R268" s="7" t="s">
        <v>54</v>
      </c>
      <c r="S268" s="7" t="s">
        <v>67</v>
      </c>
      <c r="T268" s="7" t="s">
        <v>68</v>
      </c>
      <c r="AA268" s="7" t="s">
        <v>41</v>
      </c>
      <c r="AB268" s="7" t="s">
        <v>42</v>
      </c>
      <c r="AC268" s="7" t="s">
        <v>57</v>
      </c>
      <c r="AD268" s="7" t="s">
        <v>58</v>
      </c>
    </row>
    <row r="269" spans="1:31" ht="15" customHeight="1">
      <c r="A269" s="7">
        <v>269</v>
      </c>
      <c r="B269" s="7">
        <f t="shared" si="18"/>
        <v>0</v>
      </c>
      <c r="C269" s="7">
        <v>269</v>
      </c>
      <c r="D269" s="38">
        <v>14</v>
      </c>
      <c r="E269" s="47" t="s">
        <v>207</v>
      </c>
      <c r="F269" s="77" t="s">
        <v>818</v>
      </c>
      <c r="G269" s="47">
        <f t="shared" si="19"/>
        <v>1</v>
      </c>
      <c r="H269" s="47">
        <f t="shared" si="16"/>
        <v>1</v>
      </c>
      <c r="I269" s="47" t="str">
        <f t="shared" si="17"/>
        <v>L_MODV2_SOIL_MO_1</v>
      </c>
      <c r="J269" s="10" t="s">
        <v>819</v>
      </c>
      <c r="K269" t="s">
        <v>820</v>
      </c>
      <c r="L269" t="s">
        <v>33</v>
      </c>
      <c r="M269" t="s">
        <v>821</v>
      </c>
      <c r="N269" s="8" t="s">
        <v>100</v>
      </c>
      <c r="O269" t="s">
        <v>717</v>
      </c>
      <c r="P269" s="43" t="s">
        <v>65</v>
      </c>
      <c r="Q269" s="49" t="s">
        <v>92</v>
      </c>
      <c r="R269"/>
      <c r="S269" t="s">
        <v>93</v>
      </c>
      <c r="T269" s="7" t="s">
        <v>102</v>
      </c>
      <c r="U269" s="7" t="s">
        <v>103</v>
      </c>
      <c r="AA269" t="s">
        <v>96</v>
      </c>
      <c r="AB269" s="7" t="s">
        <v>42</v>
      </c>
      <c r="AC269"/>
      <c r="AD269" s="8"/>
    </row>
    <row r="270" spans="1:31" s="57" customFormat="1" ht="15" customHeight="1">
      <c r="A270" s="7">
        <v>270</v>
      </c>
      <c r="B270" s="7">
        <f t="shared" si="18"/>
        <v>0</v>
      </c>
      <c r="C270" s="7">
        <v>270</v>
      </c>
      <c r="D270" s="38">
        <v>8</v>
      </c>
      <c r="E270" s="47" t="s">
        <v>284</v>
      </c>
      <c r="F270" s="77" t="s">
        <v>818</v>
      </c>
      <c r="G270" s="47">
        <f t="shared" si="19"/>
        <v>0</v>
      </c>
      <c r="H270" s="47">
        <f t="shared" si="16"/>
        <v>2</v>
      </c>
      <c r="I270" s="47" t="str">
        <f t="shared" si="17"/>
        <v>L_MODV2_SOIL_MO_2</v>
      </c>
      <c r="J270"/>
      <c r="K270" t="s">
        <v>820</v>
      </c>
      <c r="L270" t="s">
        <v>33</v>
      </c>
      <c r="M270" t="s">
        <v>821</v>
      </c>
      <c r="N270" t="s">
        <v>212</v>
      </c>
      <c r="O270" t="s">
        <v>213</v>
      </c>
      <c r="P270" s="37" t="s">
        <v>65</v>
      </c>
      <c r="Q270" t="s">
        <v>92</v>
      </c>
      <c r="R270" t="s">
        <v>54</v>
      </c>
      <c r="S270" t="s">
        <v>93</v>
      </c>
      <c r="T270" s="7" t="s">
        <v>102</v>
      </c>
      <c r="U270" s="7" t="s">
        <v>103</v>
      </c>
      <c r="V270" s="7"/>
      <c r="W270" s="7"/>
      <c r="X270" s="7"/>
      <c r="Y270" s="7"/>
      <c r="Z270" s="7"/>
      <c r="AA270" t="s">
        <v>96</v>
      </c>
      <c r="AB270" s="7" t="s">
        <v>42</v>
      </c>
      <c r="AC270"/>
      <c r="AD270" s="44"/>
      <c r="AE270" s="7"/>
    </row>
    <row r="271" spans="1:31" ht="15" customHeight="1">
      <c r="A271" s="7">
        <v>271</v>
      </c>
      <c r="B271" s="7">
        <f t="shared" si="18"/>
        <v>0</v>
      </c>
      <c r="C271" s="7">
        <v>271</v>
      </c>
      <c r="D271" s="38">
        <v>8</v>
      </c>
      <c r="E271" s="47" t="s">
        <v>284</v>
      </c>
      <c r="F271" s="77" t="s">
        <v>818</v>
      </c>
      <c r="G271" s="47">
        <f t="shared" si="19"/>
        <v>0</v>
      </c>
      <c r="H271" s="47">
        <f t="shared" si="16"/>
        <v>3</v>
      </c>
      <c r="I271" s="47" t="str">
        <f t="shared" si="17"/>
        <v>L_MODV2_SOIL_MO_3</v>
      </c>
      <c r="J271"/>
      <c r="K271" t="s">
        <v>822</v>
      </c>
      <c r="L271" t="s">
        <v>33</v>
      </c>
      <c r="M271" t="s">
        <v>821</v>
      </c>
      <c r="N271" t="s">
        <v>212</v>
      </c>
      <c r="O271" t="s">
        <v>213</v>
      </c>
      <c r="P271" s="37">
        <v>4.8611111111111112E-2</v>
      </c>
      <c r="Q271" t="s">
        <v>92</v>
      </c>
      <c r="R271" s="7" t="s">
        <v>175</v>
      </c>
      <c r="S271" s="7" t="s">
        <v>214</v>
      </c>
      <c r="T271" t="s">
        <v>215</v>
      </c>
      <c r="U271" t="s">
        <v>216</v>
      </c>
      <c r="V271"/>
      <c r="W271"/>
      <c r="X271"/>
      <c r="Y271"/>
      <c r="Z271"/>
      <c r="AA271" t="s">
        <v>96</v>
      </c>
      <c r="AB271" s="7" t="s">
        <v>42</v>
      </c>
      <c r="AC271"/>
      <c r="AD271" t="s">
        <v>218</v>
      </c>
    </row>
    <row r="272" spans="1:31" ht="15" customHeight="1">
      <c r="A272" s="7">
        <v>272</v>
      </c>
      <c r="B272" s="7">
        <f t="shared" si="18"/>
        <v>0</v>
      </c>
      <c r="C272" s="7">
        <v>272</v>
      </c>
      <c r="D272" s="38">
        <v>14</v>
      </c>
      <c r="E272" s="47" t="s">
        <v>207</v>
      </c>
      <c r="F272" s="77" t="s">
        <v>818</v>
      </c>
      <c r="G272" s="47">
        <f t="shared" si="19"/>
        <v>0</v>
      </c>
      <c r="H272" s="47">
        <f t="shared" si="16"/>
        <v>4</v>
      </c>
      <c r="I272" s="47" t="str">
        <f t="shared" si="17"/>
        <v>L_MODV2_SOIL_MO_4</v>
      </c>
      <c r="J272" s="10" t="s">
        <v>823</v>
      </c>
      <c r="K272" t="s">
        <v>822</v>
      </c>
      <c r="L272" t="s">
        <v>33</v>
      </c>
      <c r="M272" t="s">
        <v>821</v>
      </c>
      <c r="N272" s="8" t="s">
        <v>212</v>
      </c>
      <c r="O272" t="s">
        <v>213</v>
      </c>
      <c r="P272" s="37">
        <v>4.8611111111111112E-2</v>
      </c>
      <c r="Q272" s="49" t="s">
        <v>92</v>
      </c>
      <c r="R272" s="7" t="s">
        <v>175</v>
      </c>
      <c r="S272" s="7" t="s">
        <v>214</v>
      </c>
      <c r="T272" t="s">
        <v>215</v>
      </c>
      <c r="U272" t="s">
        <v>216</v>
      </c>
      <c r="V272"/>
      <c r="W272"/>
      <c r="X272"/>
      <c r="Y272"/>
      <c r="Z272"/>
      <c r="AA272" t="s">
        <v>96</v>
      </c>
      <c r="AB272" s="7" t="s">
        <v>42</v>
      </c>
      <c r="AC272" t="s">
        <v>217</v>
      </c>
      <c r="AD272" t="s">
        <v>218</v>
      </c>
    </row>
    <row r="273" spans="1:31" ht="15" customHeight="1">
      <c r="A273" s="7">
        <v>273</v>
      </c>
      <c r="B273" s="7">
        <f t="shared" si="18"/>
        <v>0</v>
      </c>
      <c r="C273" s="7">
        <v>273</v>
      </c>
      <c r="D273" s="38">
        <v>8</v>
      </c>
      <c r="E273" s="47" t="s">
        <v>284</v>
      </c>
      <c r="F273" s="77" t="s">
        <v>818</v>
      </c>
      <c r="G273" s="47">
        <f t="shared" si="19"/>
        <v>0</v>
      </c>
      <c r="H273" s="47">
        <f t="shared" si="16"/>
        <v>5</v>
      </c>
      <c r="I273" s="47" t="str">
        <f t="shared" si="17"/>
        <v>L_MODV2_SOIL_MO_5</v>
      </c>
      <c r="K273" s="7"/>
      <c r="L273" s="7" t="s">
        <v>33</v>
      </c>
      <c r="M273" s="7" t="s">
        <v>821</v>
      </c>
      <c r="N273" s="7" t="s">
        <v>108</v>
      </c>
      <c r="O273" s="7" t="s">
        <v>109</v>
      </c>
      <c r="P273" s="8" t="s">
        <v>110</v>
      </c>
      <c r="Q273" s="7" t="s">
        <v>92</v>
      </c>
      <c r="R273" s="7" t="s">
        <v>38</v>
      </c>
      <c r="S273" s="7" t="s">
        <v>647</v>
      </c>
      <c r="T273" s="7" t="s">
        <v>102</v>
      </c>
      <c r="U273" s="7" t="s">
        <v>103</v>
      </c>
      <c r="AA273" s="7" t="s">
        <v>41</v>
      </c>
      <c r="AB273" s="7" t="s">
        <v>42</v>
      </c>
      <c r="AC273" s="7" t="s">
        <v>111</v>
      </c>
      <c r="AD273" s="7" t="s">
        <v>112</v>
      </c>
    </row>
    <row r="274" spans="1:31" ht="15" customHeight="1">
      <c r="A274" s="7">
        <v>274</v>
      </c>
      <c r="B274" s="7">
        <f t="shared" si="18"/>
        <v>0</v>
      </c>
      <c r="C274" s="7">
        <v>274</v>
      </c>
      <c r="D274" s="38">
        <v>14</v>
      </c>
      <c r="E274" s="47" t="s">
        <v>207</v>
      </c>
      <c r="F274" s="77" t="s">
        <v>818</v>
      </c>
      <c r="G274" s="47">
        <f t="shared" si="19"/>
        <v>0</v>
      </c>
      <c r="H274" s="47">
        <f t="shared" si="16"/>
        <v>6</v>
      </c>
      <c r="I274" s="47" t="str">
        <f t="shared" si="17"/>
        <v>L_MODV2_SOIL_MO_6</v>
      </c>
      <c r="J274" s="10" t="s">
        <v>824</v>
      </c>
      <c r="K274" t="s">
        <v>825</v>
      </c>
      <c r="L274" t="s">
        <v>33</v>
      </c>
      <c r="M274" t="s">
        <v>821</v>
      </c>
      <c r="N274" s="8" t="s">
        <v>108</v>
      </c>
      <c r="O274" t="s">
        <v>826</v>
      </c>
      <c r="P274" s="2"/>
      <c r="Q274" s="49" t="s">
        <v>92</v>
      </c>
      <c r="R274"/>
      <c r="S274" t="s">
        <v>93</v>
      </c>
      <c r="T274" s="7" t="s">
        <v>102</v>
      </c>
      <c r="U274" s="7" t="s">
        <v>103</v>
      </c>
      <c r="AA274" t="s">
        <v>80</v>
      </c>
      <c r="AB274" s="7" t="s">
        <v>42</v>
      </c>
      <c r="AC274"/>
      <c r="AD274" s="8"/>
    </row>
    <row r="275" spans="1:31" ht="15" customHeight="1">
      <c r="A275" s="7">
        <v>275</v>
      </c>
      <c r="B275" s="7">
        <f t="shared" si="18"/>
        <v>0</v>
      </c>
      <c r="C275" s="7">
        <v>275</v>
      </c>
      <c r="D275" s="38">
        <v>14</v>
      </c>
      <c r="E275" s="47" t="s">
        <v>207</v>
      </c>
      <c r="F275" s="77" t="s">
        <v>818</v>
      </c>
      <c r="G275" s="47">
        <f t="shared" si="19"/>
        <v>0</v>
      </c>
      <c r="H275" s="47">
        <f t="shared" si="16"/>
        <v>7</v>
      </c>
      <c r="I275" s="47" t="str">
        <f t="shared" si="17"/>
        <v>L_MODV2_SOIL_MO_7</v>
      </c>
      <c r="J275" s="10" t="s">
        <v>827</v>
      </c>
      <c r="K275" t="s">
        <v>828</v>
      </c>
      <c r="L275" t="s">
        <v>33</v>
      </c>
      <c r="M275" t="s">
        <v>821</v>
      </c>
      <c r="N275" s="2" t="s">
        <v>221</v>
      </c>
      <c r="O275" s="8" t="s">
        <v>222</v>
      </c>
      <c r="P275" s="2" t="s">
        <v>223</v>
      </c>
      <c r="Q275" s="49" t="s">
        <v>92</v>
      </c>
      <c r="R275" s="35" t="s">
        <v>224</v>
      </c>
      <c r="S275" t="s">
        <v>93</v>
      </c>
      <c r="T275" s="7" t="s">
        <v>102</v>
      </c>
      <c r="U275" s="7" t="s">
        <v>103</v>
      </c>
      <c r="AA275" t="s">
        <v>41</v>
      </c>
      <c r="AB275" s="7" t="s">
        <v>42</v>
      </c>
      <c r="AC275" t="s">
        <v>225</v>
      </c>
      <c r="AD275" s="7" t="s">
        <v>226</v>
      </c>
    </row>
    <row r="276" spans="1:31" ht="15" customHeight="1">
      <c r="A276" s="7">
        <v>276</v>
      </c>
      <c r="B276" s="7">
        <f t="shared" si="18"/>
        <v>0</v>
      </c>
      <c r="C276" s="7">
        <v>276</v>
      </c>
      <c r="D276" s="38">
        <v>8</v>
      </c>
      <c r="E276" s="47" t="s">
        <v>284</v>
      </c>
      <c r="F276" s="77" t="s">
        <v>818</v>
      </c>
      <c r="G276" s="47">
        <f t="shared" si="19"/>
        <v>0</v>
      </c>
      <c r="H276" s="47">
        <f t="shared" si="16"/>
        <v>8</v>
      </c>
      <c r="I276" s="47" t="str">
        <f t="shared" si="17"/>
        <v>L_MODV2_SOIL_MO_8</v>
      </c>
      <c r="J276" s="2"/>
      <c r="K276" t="s">
        <v>829</v>
      </c>
      <c r="L276" t="s">
        <v>33</v>
      </c>
      <c r="M276" t="s">
        <v>821</v>
      </c>
      <c r="N276" s="7" t="s">
        <v>194</v>
      </c>
      <c r="O276" t="s">
        <v>195</v>
      </c>
      <c r="P276" s="2" t="s">
        <v>144</v>
      </c>
      <c r="Q276" t="s">
        <v>314</v>
      </c>
      <c r="R276" t="s">
        <v>315</v>
      </c>
      <c r="S276" t="s">
        <v>93</v>
      </c>
      <c r="T276" s="7" t="s">
        <v>102</v>
      </c>
      <c r="U276" s="7" t="s">
        <v>103</v>
      </c>
      <c r="AA276" t="s">
        <v>148</v>
      </c>
      <c r="AB276" s="7" t="s">
        <v>42</v>
      </c>
      <c r="AC276" s="7" t="s">
        <v>316</v>
      </c>
      <c r="AD276" s="7" t="s">
        <v>317</v>
      </c>
    </row>
    <row r="277" spans="1:31" ht="15" customHeight="1">
      <c r="A277" s="7">
        <v>277</v>
      </c>
      <c r="B277" s="7">
        <f t="shared" si="18"/>
        <v>0</v>
      </c>
      <c r="C277" s="7">
        <v>277</v>
      </c>
      <c r="D277" s="38">
        <v>14</v>
      </c>
      <c r="E277" s="47" t="s">
        <v>207</v>
      </c>
      <c r="F277" s="77" t="s">
        <v>818</v>
      </c>
      <c r="G277" s="47">
        <f t="shared" si="19"/>
        <v>0</v>
      </c>
      <c r="H277" s="47">
        <f t="shared" si="16"/>
        <v>9</v>
      </c>
      <c r="I277" s="47" t="str">
        <f t="shared" si="17"/>
        <v>L_MODV2_SOIL_MO_9</v>
      </c>
      <c r="J277" s="10" t="s">
        <v>830</v>
      </c>
      <c r="K277" t="s">
        <v>829</v>
      </c>
      <c r="L277" t="s">
        <v>33</v>
      </c>
      <c r="M277" t="s">
        <v>821</v>
      </c>
      <c r="N277" s="8" t="s">
        <v>194</v>
      </c>
      <c r="O277" t="s">
        <v>195</v>
      </c>
      <c r="P277" s="2" t="s">
        <v>144</v>
      </c>
      <c r="Q277" s="49" t="s">
        <v>92</v>
      </c>
      <c r="R277"/>
      <c r="S277" t="s">
        <v>93</v>
      </c>
      <c r="T277" t="s">
        <v>102</v>
      </c>
      <c r="U277" s="7" t="s">
        <v>103</v>
      </c>
      <c r="AA277" t="s">
        <v>148</v>
      </c>
      <c r="AB277" s="7" t="s">
        <v>42</v>
      </c>
      <c r="AC277"/>
      <c r="AD277" s="8"/>
    </row>
    <row r="278" spans="1:31" ht="15" customHeight="1">
      <c r="A278" s="7">
        <v>278</v>
      </c>
      <c r="B278" s="7">
        <f t="shared" si="18"/>
        <v>0</v>
      </c>
      <c r="C278" s="7">
        <v>278</v>
      </c>
      <c r="D278" s="38">
        <v>14</v>
      </c>
      <c r="E278" s="47" t="s">
        <v>207</v>
      </c>
      <c r="F278" s="77" t="s">
        <v>818</v>
      </c>
      <c r="G278" s="47">
        <f t="shared" si="19"/>
        <v>0</v>
      </c>
      <c r="H278" s="47">
        <f t="shared" si="16"/>
        <v>10</v>
      </c>
      <c r="I278" s="47" t="str">
        <f t="shared" si="17"/>
        <v>L_MODV2_SOIL_MO_10</v>
      </c>
      <c r="J278" s="10" t="s">
        <v>831</v>
      </c>
      <c r="K278" t="s">
        <v>832</v>
      </c>
      <c r="L278" t="s">
        <v>33</v>
      </c>
      <c r="M278" t="s">
        <v>821</v>
      </c>
      <c r="N278" s="8" t="s">
        <v>319</v>
      </c>
      <c r="O278" s="2" t="s">
        <v>320</v>
      </c>
      <c r="P278" s="37" t="s">
        <v>65</v>
      </c>
      <c r="Q278" t="s">
        <v>92</v>
      </c>
      <c r="R278" t="s">
        <v>132</v>
      </c>
      <c r="S278" t="s">
        <v>93</v>
      </c>
      <c r="T278" t="s">
        <v>102</v>
      </c>
      <c r="U278" s="7" t="s">
        <v>103</v>
      </c>
      <c r="AA278" t="s">
        <v>96</v>
      </c>
      <c r="AB278" s="7" t="s">
        <v>42</v>
      </c>
      <c r="AC278"/>
      <c r="AD278" s="8"/>
    </row>
    <row r="279" spans="1:31" ht="15" customHeight="1">
      <c r="A279" s="7">
        <v>279</v>
      </c>
      <c r="B279" s="7">
        <f t="shared" si="18"/>
        <v>0</v>
      </c>
      <c r="C279" s="7">
        <v>279</v>
      </c>
      <c r="D279" s="38">
        <v>8</v>
      </c>
      <c r="E279" s="47" t="s">
        <v>284</v>
      </c>
      <c r="F279" s="77" t="s">
        <v>818</v>
      </c>
      <c r="G279" s="47">
        <f t="shared" si="19"/>
        <v>0</v>
      </c>
      <c r="H279" s="47">
        <f t="shared" si="16"/>
        <v>11</v>
      </c>
      <c r="I279" s="47" t="str">
        <f t="shared" si="17"/>
        <v>L_MODV2_SOIL_MO_11</v>
      </c>
      <c r="J279" s="2"/>
      <c r="K279" s="2" t="s">
        <v>832</v>
      </c>
      <c r="L279" t="s">
        <v>33</v>
      </c>
      <c r="M279" s="2" t="s">
        <v>821</v>
      </c>
      <c r="N279" s="8" t="s">
        <v>319</v>
      </c>
      <c r="O279" s="2" t="s">
        <v>320</v>
      </c>
      <c r="P279" s="37" t="s">
        <v>65</v>
      </c>
      <c r="Q279" t="s">
        <v>92</v>
      </c>
      <c r="R279" t="s">
        <v>132</v>
      </c>
      <c r="S279" s="7" t="s">
        <v>93</v>
      </c>
      <c r="T279" s="7" t="s">
        <v>102</v>
      </c>
      <c r="U279" s="7" t="s">
        <v>103</v>
      </c>
      <c r="AA279" t="s">
        <v>96</v>
      </c>
      <c r="AB279" s="7" t="s">
        <v>42</v>
      </c>
      <c r="AC279" t="s">
        <v>140</v>
      </c>
      <c r="AD279" s="19" t="s">
        <v>321</v>
      </c>
    </row>
    <row r="280" spans="1:31" ht="15" customHeight="1">
      <c r="A280" s="7">
        <v>280</v>
      </c>
      <c r="B280" s="7">
        <f t="shared" si="18"/>
        <v>0</v>
      </c>
      <c r="C280" s="7">
        <v>280</v>
      </c>
      <c r="D280" s="38">
        <v>8</v>
      </c>
      <c r="E280" s="47" t="s">
        <v>284</v>
      </c>
      <c r="F280" s="77" t="s">
        <v>818</v>
      </c>
      <c r="G280" s="47">
        <f t="shared" si="19"/>
        <v>0</v>
      </c>
      <c r="H280" s="47">
        <f t="shared" si="16"/>
        <v>12</v>
      </c>
      <c r="I280" s="47" t="str">
        <f t="shared" si="17"/>
        <v>L_MODV2_SOIL_MO_12</v>
      </c>
      <c r="J280" s="2"/>
      <c r="K280" s="2" t="s">
        <v>833</v>
      </c>
      <c r="L280" t="s">
        <v>33</v>
      </c>
      <c r="M280" s="2" t="s">
        <v>821</v>
      </c>
      <c r="N280" s="8" t="s">
        <v>445</v>
      </c>
      <c r="O280" s="7" t="s">
        <v>446</v>
      </c>
      <c r="P280" s="20">
        <v>4.8611111111111112E-2</v>
      </c>
      <c r="Q280" s="7" t="s">
        <v>92</v>
      </c>
      <c r="R280" t="s">
        <v>132</v>
      </c>
      <c r="S280" t="s">
        <v>93</v>
      </c>
      <c r="T280" s="7" t="s">
        <v>102</v>
      </c>
      <c r="U280" s="7" t="s">
        <v>103</v>
      </c>
      <c r="AA280" t="s">
        <v>41</v>
      </c>
      <c r="AB280" s="7" t="s">
        <v>42</v>
      </c>
      <c r="AC280" t="s">
        <v>447</v>
      </c>
      <c r="AD280" s="7" t="s">
        <v>448</v>
      </c>
    </row>
    <row r="281" spans="1:31" ht="15" customHeight="1">
      <c r="A281" s="7">
        <v>281</v>
      </c>
      <c r="B281" s="7">
        <f t="shared" si="18"/>
        <v>0</v>
      </c>
      <c r="C281" s="7">
        <v>281</v>
      </c>
      <c r="D281" s="38">
        <v>8</v>
      </c>
      <c r="E281" s="47" t="s">
        <v>284</v>
      </c>
      <c r="F281" s="77" t="s">
        <v>818</v>
      </c>
      <c r="G281" s="47">
        <f t="shared" si="19"/>
        <v>0</v>
      </c>
      <c r="H281" s="47">
        <f t="shared" si="16"/>
        <v>13</v>
      </c>
      <c r="I281" s="47" t="str">
        <f t="shared" si="17"/>
        <v>L_MODV2_SOIL_MO_13</v>
      </c>
      <c r="J281" s="2"/>
      <c r="K281" s="2" t="s">
        <v>834</v>
      </c>
      <c r="L281" t="s">
        <v>33</v>
      </c>
      <c r="M281" s="2" t="s">
        <v>821</v>
      </c>
      <c r="N281" s="8" t="s">
        <v>130</v>
      </c>
      <c r="O281" s="8" t="s">
        <v>131</v>
      </c>
      <c r="P281" s="8" t="s">
        <v>110</v>
      </c>
      <c r="Q281" s="7" t="s">
        <v>92</v>
      </c>
      <c r="R281" s="7" t="s">
        <v>132</v>
      </c>
      <c r="S281" t="s">
        <v>93</v>
      </c>
      <c r="T281" s="7" t="s">
        <v>102</v>
      </c>
      <c r="U281" s="7" t="s">
        <v>103</v>
      </c>
      <c r="AA281" t="s">
        <v>96</v>
      </c>
      <c r="AB281" s="7" t="s">
        <v>42</v>
      </c>
      <c r="AC281" t="s">
        <v>137</v>
      </c>
      <c r="AD281" s="19" t="s">
        <v>138</v>
      </c>
    </row>
    <row r="282" spans="1:31" ht="15" customHeight="1">
      <c r="A282" s="7">
        <v>282</v>
      </c>
      <c r="B282" s="7">
        <f t="shared" si="18"/>
        <v>0</v>
      </c>
      <c r="C282" s="7">
        <v>282</v>
      </c>
      <c r="D282" s="38">
        <v>8</v>
      </c>
      <c r="E282" s="47" t="s">
        <v>284</v>
      </c>
      <c r="F282" s="77" t="s">
        <v>818</v>
      </c>
      <c r="G282" s="47">
        <f t="shared" si="19"/>
        <v>0</v>
      </c>
      <c r="H282" s="47">
        <f t="shared" si="16"/>
        <v>14</v>
      </c>
      <c r="I282" s="47" t="str">
        <f t="shared" si="17"/>
        <v>L_MODV2_SOIL_MO_14</v>
      </c>
      <c r="K282" s="7"/>
      <c r="L282" s="7" t="s">
        <v>33</v>
      </c>
      <c r="M282" s="7" t="s">
        <v>821</v>
      </c>
      <c r="N282" s="7" t="s">
        <v>130</v>
      </c>
      <c r="O282" s="7" t="s">
        <v>131</v>
      </c>
      <c r="P282" s="8" t="s">
        <v>110</v>
      </c>
      <c r="Q282" s="7" t="s">
        <v>66</v>
      </c>
      <c r="R282" s="7" t="s">
        <v>132</v>
      </c>
      <c r="S282" s="7" t="s">
        <v>93</v>
      </c>
      <c r="T282" s="7" t="s">
        <v>139</v>
      </c>
      <c r="U282" s="7" t="s">
        <v>102</v>
      </c>
      <c r="AA282" s="7" t="s">
        <v>96</v>
      </c>
      <c r="AB282" s="7" t="s">
        <v>42</v>
      </c>
      <c r="AC282" t="s">
        <v>140</v>
      </c>
      <c r="AD282" s="7" t="s">
        <v>138</v>
      </c>
    </row>
    <row r="283" spans="1:31" ht="15" customHeight="1">
      <c r="A283" s="7">
        <v>283</v>
      </c>
      <c r="B283" s="7">
        <f t="shared" si="18"/>
        <v>0</v>
      </c>
      <c r="C283" s="7">
        <v>283</v>
      </c>
      <c r="D283" s="38">
        <v>8</v>
      </c>
      <c r="E283" s="47" t="s">
        <v>284</v>
      </c>
      <c r="F283" s="77" t="s">
        <v>818</v>
      </c>
      <c r="G283" s="47">
        <f t="shared" si="19"/>
        <v>0</v>
      </c>
      <c r="H283" s="47">
        <f t="shared" si="16"/>
        <v>15</v>
      </c>
      <c r="I283" s="47" t="str">
        <f t="shared" si="17"/>
        <v>L_MODV2_SOIL_MO_15</v>
      </c>
      <c r="J283" s="2"/>
      <c r="K283" t="s">
        <v>835</v>
      </c>
      <c r="L283" t="s">
        <v>33</v>
      </c>
      <c r="M283" t="s">
        <v>821</v>
      </c>
      <c r="N283" s="7" t="s">
        <v>142</v>
      </c>
      <c r="O283" t="s">
        <v>836</v>
      </c>
      <c r="P283" s="2" t="s">
        <v>144</v>
      </c>
      <c r="Q283" t="s">
        <v>145</v>
      </c>
      <c r="R283" t="s">
        <v>837</v>
      </c>
      <c r="S283" t="s">
        <v>93</v>
      </c>
      <c r="T283" t="s">
        <v>838</v>
      </c>
      <c r="U283"/>
      <c r="V283"/>
      <c r="W283"/>
      <c r="X283"/>
      <c r="Y283"/>
      <c r="Z283"/>
      <c r="AA283" t="s">
        <v>80</v>
      </c>
      <c r="AB283" s="7" t="s">
        <v>42</v>
      </c>
      <c r="AC283" t="s">
        <v>839</v>
      </c>
      <c r="AD283" s="44"/>
    </row>
    <row r="284" spans="1:31" ht="15" customHeight="1">
      <c r="A284" s="7">
        <v>284</v>
      </c>
      <c r="B284" s="7">
        <f t="shared" si="18"/>
        <v>0</v>
      </c>
      <c r="C284" s="7">
        <v>284</v>
      </c>
      <c r="D284" s="38">
        <v>8</v>
      </c>
      <c r="E284" s="47" t="s">
        <v>284</v>
      </c>
      <c r="F284" s="77" t="s">
        <v>818</v>
      </c>
      <c r="G284" s="47">
        <f t="shared" si="19"/>
        <v>0</v>
      </c>
      <c r="H284" s="47">
        <f t="shared" si="16"/>
        <v>16</v>
      </c>
      <c r="I284" s="47" t="str">
        <f t="shared" si="17"/>
        <v>L_MODV2_SOIL_MO_16</v>
      </c>
      <c r="J284" s="10" t="s">
        <v>840</v>
      </c>
      <c r="K284" t="s">
        <v>835</v>
      </c>
      <c r="L284" t="s">
        <v>33</v>
      </c>
      <c r="M284" t="s">
        <v>821</v>
      </c>
      <c r="N284" s="7" t="s">
        <v>142</v>
      </c>
      <c r="O284" t="s">
        <v>143</v>
      </c>
      <c r="P284" s="2" t="s">
        <v>144</v>
      </c>
      <c r="Q284" t="s">
        <v>145</v>
      </c>
      <c r="R284" t="s">
        <v>146</v>
      </c>
      <c r="S284" t="s">
        <v>93</v>
      </c>
      <c r="T284" t="s">
        <v>147</v>
      </c>
      <c r="U284" t="s">
        <v>80</v>
      </c>
      <c r="V284"/>
      <c r="W284"/>
      <c r="X284"/>
      <c r="Y284"/>
      <c r="Z284"/>
      <c r="AA284" t="s">
        <v>148</v>
      </c>
      <c r="AB284" s="7" t="s">
        <v>42</v>
      </c>
      <c r="AC284" s="7" t="s">
        <v>149</v>
      </c>
      <c r="AD284" t="s">
        <v>150</v>
      </c>
      <c r="AE284"/>
    </row>
    <row r="285" spans="1:31" ht="15" customHeight="1">
      <c r="A285" s="7">
        <v>285</v>
      </c>
      <c r="B285" s="7">
        <f t="shared" si="18"/>
        <v>0</v>
      </c>
      <c r="C285" s="7">
        <v>285</v>
      </c>
      <c r="D285" s="38">
        <v>8</v>
      </c>
      <c r="E285" s="47" t="s">
        <v>284</v>
      </c>
      <c r="F285" s="77" t="s">
        <v>818</v>
      </c>
      <c r="G285" s="47">
        <f t="shared" si="19"/>
        <v>0</v>
      </c>
      <c r="H285" s="47">
        <f t="shared" si="16"/>
        <v>17</v>
      </c>
      <c r="I285" s="47" t="str">
        <f t="shared" si="17"/>
        <v>L_MODV2_SOIL_MO_17</v>
      </c>
      <c r="J285"/>
      <c r="K285"/>
      <c r="L285" t="s">
        <v>33</v>
      </c>
      <c r="M285" t="s">
        <v>821</v>
      </c>
      <c r="N285" s="7" t="s">
        <v>142</v>
      </c>
      <c r="O285" t="s">
        <v>143</v>
      </c>
      <c r="P285" s="2" t="s">
        <v>144</v>
      </c>
      <c r="Q285" t="s">
        <v>145</v>
      </c>
      <c r="R285" t="s">
        <v>152</v>
      </c>
      <c r="S285" t="s">
        <v>93</v>
      </c>
      <c r="T285" t="s">
        <v>147</v>
      </c>
      <c r="U285" t="s">
        <v>80</v>
      </c>
      <c r="V285"/>
      <c r="W285"/>
      <c r="X285"/>
      <c r="Y285"/>
      <c r="Z285"/>
      <c r="AA285" t="s">
        <v>148</v>
      </c>
      <c r="AB285" s="7" t="s">
        <v>42</v>
      </c>
      <c r="AC285" s="7" t="s">
        <v>149</v>
      </c>
      <c r="AD285" t="s">
        <v>150</v>
      </c>
      <c r="AE285"/>
    </row>
    <row r="286" spans="1:31" ht="15" customHeight="1">
      <c r="A286" s="7">
        <v>286</v>
      </c>
      <c r="B286" s="7">
        <f t="shared" si="18"/>
        <v>0</v>
      </c>
      <c r="C286" s="7">
        <v>286</v>
      </c>
      <c r="D286" s="38">
        <v>8</v>
      </c>
      <c r="E286" s="47" t="s">
        <v>284</v>
      </c>
      <c r="F286" s="77" t="s">
        <v>818</v>
      </c>
      <c r="G286" s="47">
        <f t="shared" si="19"/>
        <v>0</v>
      </c>
      <c r="H286" s="47">
        <f t="shared" si="16"/>
        <v>18</v>
      </c>
      <c r="I286" s="47" t="str">
        <f t="shared" si="17"/>
        <v>L_MODV2_SOIL_MO_18</v>
      </c>
      <c r="J286"/>
      <c r="K286"/>
      <c r="L286" t="s">
        <v>33</v>
      </c>
      <c r="M286" t="s">
        <v>821</v>
      </c>
      <c r="N286" s="7" t="s">
        <v>142</v>
      </c>
      <c r="O286" t="s">
        <v>143</v>
      </c>
      <c r="P286" s="2" t="s">
        <v>144</v>
      </c>
      <c r="Q286" t="s">
        <v>145</v>
      </c>
      <c r="R286" t="s">
        <v>152</v>
      </c>
      <c r="S286" t="s">
        <v>93</v>
      </c>
      <c r="T286" t="s">
        <v>147</v>
      </c>
      <c r="U286" t="s">
        <v>80</v>
      </c>
      <c r="V286"/>
      <c r="W286"/>
      <c r="X286"/>
      <c r="Y286"/>
      <c r="Z286"/>
      <c r="AA286" t="s">
        <v>148</v>
      </c>
      <c r="AB286" s="7" t="s">
        <v>42</v>
      </c>
      <c r="AC286" s="7" t="s">
        <v>149</v>
      </c>
      <c r="AD286" t="s">
        <v>150</v>
      </c>
      <c r="AE286"/>
    </row>
    <row r="287" spans="1:31" ht="15" customHeight="1">
      <c r="A287" s="7">
        <v>287</v>
      </c>
      <c r="B287" s="7">
        <f t="shared" si="18"/>
        <v>0</v>
      </c>
      <c r="C287" s="7">
        <v>287</v>
      </c>
      <c r="D287" s="38">
        <v>14</v>
      </c>
      <c r="E287" s="47" t="s">
        <v>207</v>
      </c>
      <c r="F287" s="77" t="s">
        <v>818</v>
      </c>
      <c r="G287" s="47">
        <f t="shared" si="19"/>
        <v>0</v>
      </c>
      <c r="H287" s="47">
        <f t="shared" si="16"/>
        <v>19</v>
      </c>
      <c r="I287" s="47" t="str">
        <f t="shared" si="17"/>
        <v>L_MODV2_SOIL_MO_19</v>
      </c>
      <c r="J287" s="10" t="s">
        <v>840</v>
      </c>
      <c r="K287" t="s">
        <v>835</v>
      </c>
      <c r="L287" t="s">
        <v>33</v>
      </c>
      <c r="M287" t="s">
        <v>821</v>
      </c>
      <c r="N287" s="7" t="s">
        <v>142</v>
      </c>
      <c r="O287" t="s">
        <v>143</v>
      </c>
      <c r="P287" s="2" t="s">
        <v>144</v>
      </c>
      <c r="Q287" s="49" t="s">
        <v>92</v>
      </c>
      <c r="R287"/>
      <c r="S287" t="s">
        <v>93</v>
      </c>
      <c r="T287" t="s">
        <v>102</v>
      </c>
      <c r="U287" s="7" t="s">
        <v>103</v>
      </c>
      <c r="AA287" t="s">
        <v>80</v>
      </c>
      <c r="AB287" s="7" t="s">
        <v>42</v>
      </c>
      <c r="AC287"/>
      <c r="AD287" s="8"/>
    </row>
    <row r="288" spans="1:31" ht="15" customHeight="1">
      <c r="A288" s="7">
        <v>288</v>
      </c>
      <c r="B288" s="7">
        <f t="shared" si="18"/>
        <v>0</v>
      </c>
      <c r="C288" s="7">
        <v>288</v>
      </c>
      <c r="D288" s="38">
        <v>9</v>
      </c>
      <c r="E288" s="47" t="s">
        <v>45</v>
      </c>
      <c r="F288" s="77" t="s">
        <v>818</v>
      </c>
      <c r="G288" s="47">
        <f t="shared" si="19"/>
        <v>0</v>
      </c>
      <c r="H288" s="47">
        <f t="shared" si="16"/>
        <v>20</v>
      </c>
      <c r="I288" s="47" t="str">
        <f t="shared" si="17"/>
        <v>L_MODV2_SOIL_MO_20</v>
      </c>
      <c r="J288" s="7" t="s">
        <v>841</v>
      </c>
      <c r="K288" s="7" t="s">
        <v>842</v>
      </c>
      <c r="L288" s="7" t="s">
        <v>33</v>
      </c>
      <c r="M288" s="7" t="s">
        <v>821</v>
      </c>
      <c r="N288" s="7" t="s">
        <v>50</v>
      </c>
      <c r="O288" s="7" t="s">
        <v>51</v>
      </c>
      <c r="P288" s="8" t="s">
        <v>52</v>
      </c>
      <c r="Q288" s="7" t="s">
        <v>53</v>
      </c>
      <c r="R288" s="7" t="s">
        <v>54</v>
      </c>
      <c r="S288" s="7" t="s">
        <v>93</v>
      </c>
      <c r="T288" s="7" t="s">
        <v>168</v>
      </c>
      <c r="AA288" s="7" t="s">
        <v>96</v>
      </c>
      <c r="AB288" s="7" t="s">
        <v>42</v>
      </c>
      <c r="AC288" s="7" t="s">
        <v>57</v>
      </c>
      <c r="AD288" s="7" t="s">
        <v>58</v>
      </c>
    </row>
    <row r="289" spans="1:31" ht="15" customHeight="1">
      <c r="A289" s="7">
        <v>289</v>
      </c>
      <c r="B289" s="7">
        <f t="shared" si="18"/>
        <v>0</v>
      </c>
      <c r="C289" s="7">
        <v>289</v>
      </c>
      <c r="D289" s="38">
        <v>15</v>
      </c>
      <c r="E289" s="47" t="s">
        <v>176</v>
      </c>
      <c r="F289" s="77" t="s">
        <v>185</v>
      </c>
      <c r="G289" s="47">
        <f t="shared" si="19"/>
        <v>1</v>
      </c>
      <c r="H289" s="47">
        <f t="shared" si="16"/>
        <v>1</v>
      </c>
      <c r="I289" s="47" t="str">
        <f t="shared" si="17"/>
        <v>L_MODV2_SOIL_NH4N_1</v>
      </c>
      <c r="K289" s="7"/>
      <c r="L289" s="7" t="s">
        <v>33</v>
      </c>
      <c r="M289" s="7" t="s">
        <v>187</v>
      </c>
      <c r="N289" s="7" t="s">
        <v>108</v>
      </c>
      <c r="O289" s="7" t="s">
        <v>109</v>
      </c>
      <c r="P289" s="8" t="s">
        <v>110</v>
      </c>
      <c r="Q289" s="7" t="s">
        <v>92</v>
      </c>
      <c r="R289" s="7" t="s">
        <v>38</v>
      </c>
      <c r="S289" s="7" t="s">
        <v>93</v>
      </c>
      <c r="T289" s="7" t="s">
        <v>102</v>
      </c>
      <c r="U289" s="7" t="s">
        <v>103</v>
      </c>
      <c r="AA289" s="7" t="s">
        <v>41</v>
      </c>
      <c r="AB289" s="7" t="s">
        <v>42</v>
      </c>
      <c r="AC289" s="7" t="s">
        <v>111</v>
      </c>
      <c r="AD289" s="7" t="s">
        <v>112</v>
      </c>
    </row>
    <row r="290" spans="1:31" ht="15" customHeight="1">
      <c r="A290" s="7">
        <v>290</v>
      </c>
      <c r="B290" s="7">
        <f t="shared" si="18"/>
        <v>0</v>
      </c>
      <c r="C290" s="7">
        <v>290</v>
      </c>
      <c r="D290" s="38">
        <v>14</v>
      </c>
      <c r="E290" s="47" t="s">
        <v>207</v>
      </c>
      <c r="F290" s="77" t="s">
        <v>843</v>
      </c>
      <c r="G290" s="47">
        <f t="shared" si="19"/>
        <v>1</v>
      </c>
      <c r="H290" s="47">
        <f t="shared" si="16"/>
        <v>1</v>
      </c>
      <c r="I290" s="47" t="str">
        <f t="shared" si="17"/>
        <v>L_MODV2_SOIL_NI_1</v>
      </c>
      <c r="J290" s="10" t="s">
        <v>844</v>
      </c>
      <c r="K290" t="s">
        <v>845</v>
      </c>
      <c r="L290" t="s">
        <v>33</v>
      </c>
      <c r="M290" t="s">
        <v>846</v>
      </c>
      <c r="N290" s="7" t="s">
        <v>221</v>
      </c>
      <c r="O290" s="8" t="s">
        <v>222</v>
      </c>
      <c r="P290" s="2" t="s">
        <v>223</v>
      </c>
      <c r="Q290" s="7" t="s">
        <v>92</v>
      </c>
      <c r="R290" s="35" t="s">
        <v>224</v>
      </c>
      <c r="S290" t="s">
        <v>93</v>
      </c>
      <c r="T290" t="s">
        <v>102</v>
      </c>
      <c r="U290" s="7" t="s">
        <v>103</v>
      </c>
      <c r="AA290" t="s">
        <v>41</v>
      </c>
      <c r="AB290" s="7" t="s">
        <v>42</v>
      </c>
      <c r="AC290" t="s">
        <v>225</v>
      </c>
      <c r="AD290" s="7" t="s">
        <v>226</v>
      </c>
    </row>
    <row r="291" spans="1:31" ht="15" customHeight="1">
      <c r="A291" s="7">
        <v>291</v>
      </c>
      <c r="B291" s="7">
        <f t="shared" si="18"/>
        <v>0</v>
      </c>
      <c r="C291" s="7">
        <v>291</v>
      </c>
      <c r="D291" s="60">
        <v>15</v>
      </c>
      <c r="E291" t="s">
        <v>176</v>
      </c>
      <c r="F291" s="77" t="s">
        <v>847</v>
      </c>
      <c r="G291" s="47">
        <f t="shared" si="19"/>
        <v>1</v>
      </c>
      <c r="H291" s="47">
        <f t="shared" si="16"/>
        <v>1</v>
      </c>
      <c r="I291" s="47" t="str">
        <f t="shared" si="17"/>
        <v>L_MODV2_SOIL_NO3_1</v>
      </c>
      <c r="J291" s="76"/>
      <c r="K291" s="76"/>
      <c r="L291" s="76" t="s">
        <v>33</v>
      </c>
      <c r="M291" s="76" t="s">
        <v>848</v>
      </c>
      <c r="N291" s="7" t="s">
        <v>142</v>
      </c>
      <c r="O291" t="s">
        <v>143</v>
      </c>
      <c r="P291" s="2" t="s">
        <v>144</v>
      </c>
      <c r="Q291" t="s">
        <v>145</v>
      </c>
      <c r="R291" t="s">
        <v>146</v>
      </c>
      <c r="S291" t="s">
        <v>184</v>
      </c>
      <c r="T291" t="s">
        <v>147</v>
      </c>
      <c r="U291" t="s">
        <v>80</v>
      </c>
      <c r="V291"/>
      <c r="W291"/>
      <c r="X291"/>
      <c r="Y291"/>
      <c r="Z291"/>
      <c r="AA291" t="s">
        <v>148</v>
      </c>
      <c r="AB291" s="7" t="s">
        <v>42</v>
      </c>
      <c r="AC291" s="7" t="s">
        <v>149</v>
      </c>
      <c r="AD291" t="s">
        <v>150</v>
      </c>
      <c r="AE291"/>
    </row>
    <row r="292" spans="1:31" s="57" customFormat="1" ht="15" customHeight="1">
      <c r="A292" s="7">
        <v>292</v>
      </c>
      <c r="B292" s="7">
        <f t="shared" si="18"/>
        <v>0</v>
      </c>
      <c r="C292" s="7">
        <v>292</v>
      </c>
      <c r="D292" s="60">
        <v>15</v>
      </c>
      <c r="E292" t="s">
        <v>176</v>
      </c>
      <c r="F292" s="77" t="s">
        <v>847</v>
      </c>
      <c r="G292" s="47">
        <f t="shared" si="19"/>
        <v>0</v>
      </c>
      <c r="H292" s="47">
        <f t="shared" si="16"/>
        <v>2</v>
      </c>
      <c r="I292" s="47" t="str">
        <f t="shared" si="17"/>
        <v>L_MODV2_SOIL_NO3_2</v>
      </c>
      <c r="J292" s="76"/>
      <c r="K292" s="76"/>
      <c r="L292" s="76" t="s">
        <v>33</v>
      </c>
      <c r="M292" s="76" t="s">
        <v>848</v>
      </c>
      <c r="N292" s="7" t="s">
        <v>142</v>
      </c>
      <c r="O292" t="s">
        <v>143</v>
      </c>
      <c r="P292" s="2" t="s">
        <v>144</v>
      </c>
      <c r="Q292" t="s">
        <v>145</v>
      </c>
      <c r="R292" t="s">
        <v>152</v>
      </c>
      <c r="S292" t="s">
        <v>184</v>
      </c>
      <c r="T292" t="s">
        <v>147</v>
      </c>
      <c r="U292" t="s">
        <v>80</v>
      </c>
      <c r="V292"/>
      <c r="W292"/>
      <c r="X292"/>
      <c r="Y292"/>
      <c r="Z292"/>
      <c r="AA292" t="s">
        <v>148</v>
      </c>
      <c r="AB292" s="7" t="s">
        <v>42</v>
      </c>
      <c r="AC292" s="7" t="s">
        <v>149</v>
      </c>
      <c r="AD292" t="s">
        <v>150</v>
      </c>
      <c r="AE292"/>
    </row>
    <row r="293" spans="1:31" ht="15" customHeight="1">
      <c r="A293" s="7">
        <v>294</v>
      </c>
      <c r="B293" s="7">
        <f t="shared" si="18"/>
        <v>1</v>
      </c>
      <c r="C293" s="7">
        <v>294</v>
      </c>
      <c r="D293" s="38">
        <v>15</v>
      </c>
      <c r="E293" s="47" t="s">
        <v>176</v>
      </c>
      <c r="F293" s="77" t="s">
        <v>849</v>
      </c>
      <c r="G293" s="47">
        <f t="shared" si="19"/>
        <v>1</v>
      </c>
      <c r="H293" s="47">
        <f t="shared" si="16"/>
        <v>1</v>
      </c>
      <c r="I293" s="47" t="str">
        <f t="shared" si="17"/>
        <v>L_MODV2_SOIL_NO3N_1</v>
      </c>
      <c r="K293" t="s">
        <v>850</v>
      </c>
      <c r="L293" t="s">
        <v>33</v>
      </c>
      <c r="M293" t="s">
        <v>851</v>
      </c>
      <c r="N293" s="8" t="s">
        <v>852</v>
      </c>
      <c r="O293" t="s">
        <v>853</v>
      </c>
      <c r="P293" s="2" t="s">
        <v>91</v>
      </c>
      <c r="Q293" t="s">
        <v>91</v>
      </c>
      <c r="R293" t="s">
        <v>91</v>
      </c>
      <c r="S293" t="s">
        <v>480</v>
      </c>
      <c r="T293" s="7" t="s">
        <v>102</v>
      </c>
      <c r="U293" s="7" t="s">
        <v>103</v>
      </c>
      <c r="AA293" t="s">
        <v>80</v>
      </c>
      <c r="AB293" s="7" t="s">
        <v>42</v>
      </c>
      <c r="AC293"/>
      <c r="AD293"/>
    </row>
    <row r="294" spans="1:31" ht="15" customHeight="1">
      <c r="A294" s="7">
        <v>295</v>
      </c>
      <c r="B294" s="7">
        <f t="shared" si="18"/>
        <v>0</v>
      </c>
      <c r="C294" s="7">
        <v>295</v>
      </c>
      <c r="D294" s="38">
        <v>15</v>
      </c>
      <c r="E294" s="47" t="s">
        <v>176</v>
      </c>
      <c r="F294" s="77" t="s">
        <v>849</v>
      </c>
      <c r="G294" s="47">
        <f t="shared" si="19"/>
        <v>0</v>
      </c>
      <c r="H294" s="47">
        <f t="shared" si="16"/>
        <v>2</v>
      </c>
      <c r="I294" s="47" t="str">
        <f t="shared" si="17"/>
        <v>L_MODV2_SOIL_NO3N_2</v>
      </c>
      <c r="K294" s="7"/>
      <c r="L294" s="7" t="s">
        <v>33</v>
      </c>
      <c r="M294" s="7" t="s">
        <v>851</v>
      </c>
      <c r="N294" s="7" t="s">
        <v>108</v>
      </c>
      <c r="O294" s="7" t="s">
        <v>109</v>
      </c>
      <c r="P294" s="8" t="s">
        <v>110</v>
      </c>
      <c r="Q294" s="7" t="s">
        <v>92</v>
      </c>
      <c r="R294" s="7" t="s">
        <v>38</v>
      </c>
      <c r="S294" s="7" t="s">
        <v>93</v>
      </c>
      <c r="T294" s="7" t="s">
        <v>102</v>
      </c>
      <c r="U294" s="7" t="s">
        <v>103</v>
      </c>
      <c r="AA294" s="7" t="s">
        <v>41</v>
      </c>
      <c r="AB294" s="7" t="s">
        <v>42</v>
      </c>
      <c r="AC294" s="7" t="s">
        <v>111</v>
      </c>
      <c r="AD294" s="7" t="s">
        <v>112</v>
      </c>
    </row>
    <row r="295" spans="1:31" ht="15" customHeight="1">
      <c r="A295" s="7">
        <v>296</v>
      </c>
      <c r="B295" s="7">
        <f t="shared" si="18"/>
        <v>0</v>
      </c>
      <c r="C295" s="7">
        <v>296</v>
      </c>
      <c r="D295" s="38">
        <v>15</v>
      </c>
      <c r="E295" s="47" t="s">
        <v>176</v>
      </c>
      <c r="F295" s="77" t="s">
        <v>849</v>
      </c>
      <c r="G295" s="47">
        <f t="shared" si="19"/>
        <v>0</v>
      </c>
      <c r="H295" s="47">
        <f t="shared" si="16"/>
        <v>3</v>
      </c>
      <c r="I295" s="47" t="str">
        <f t="shared" si="17"/>
        <v>L_MODV2_SOIL_NO3N_3</v>
      </c>
      <c r="K295" s="7"/>
      <c r="L295" s="7" t="s">
        <v>33</v>
      </c>
      <c r="M295" s="7" t="s">
        <v>851</v>
      </c>
      <c r="N295" s="7" t="s">
        <v>108</v>
      </c>
      <c r="O295" s="7" t="s">
        <v>854</v>
      </c>
      <c r="P295" s="8" t="s">
        <v>65</v>
      </c>
      <c r="Q295" s="7" t="s">
        <v>92</v>
      </c>
      <c r="R295" s="7" t="s">
        <v>159</v>
      </c>
      <c r="S295" s="7" t="s">
        <v>184</v>
      </c>
      <c r="T295" s="7" t="s">
        <v>102</v>
      </c>
      <c r="U295" s="7" t="s">
        <v>103</v>
      </c>
      <c r="AA295" s="7" t="s">
        <v>96</v>
      </c>
      <c r="AB295" s="7" t="s">
        <v>42</v>
      </c>
    </row>
    <row r="296" spans="1:31" ht="15" customHeight="1">
      <c r="A296" s="7">
        <v>297</v>
      </c>
      <c r="B296" s="7">
        <f t="shared" si="18"/>
        <v>0</v>
      </c>
      <c r="C296" s="7">
        <v>297</v>
      </c>
      <c r="D296" s="38">
        <v>15</v>
      </c>
      <c r="E296" s="47" t="s">
        <v>176</v>
      </c>
      <c r="F296" s="77" t="s">
        <v>849</v>
      </c>
      <c r="G296" s="47">
        <f t="shared" si="19"/>
        <v>0</v>
      </c>
      <c r="H296" s="47">
        <f t="shared" si="16"/>
        <v>4</v>
      </c>
      <c r="I296" s="47" t="str">
        <f t="shared" si="17"/>
        <v>L_MODV2_SOIL_NO3N_4</v>
      </c>
      <c r="K296" t="s">
        <v>855</v>
      </c>
      <c r="L296" t="s">
        <v>33</v>
      </c>
      <c r="M296" t="s">
        <v>851</v>
      </c>
      <c r="N296" s="8" t="s">
        <v>543</v>
      </c>
      <c r="O296" t="s">
        <v>856</v>
      </c>
      <c r="P296" s="37" t="s">
        <v>65</v>
      </c>
      <c r="Q296" t="s">
        <v>92</v>
      </c>
      <c r="R296" t="s">
        <v>132</v>
      </c>
      <c r="S296" t="s">
        <v>184</v>
      </c>
      <c r="T296" s="7" t="s">
        <v>102</v>
      </c>
      <c r="U296" s="7" t="s">
        <v>103</v>
      </c>
      <c r="AA296" t="s">
        <v>41</v>
      </c>
      <c r="AB296" s="7" t="s">
        <v>42</v>
      </c>
      <c r="AC296" s="7" t="s">
        <v>121</v>
      </c>
      <c r="AD296" t="s">
        <v>857</v>
      </c>
    </row>
    <row r="297" spans="1:31" ht="15" customHeight="1">
      <c r="A297" s="7">
        <v>298</v>
      </c>
      <c r="B297" s="7">
        <f t="shared" si="18"/>
        <v>0</v>
      </c>
      <c r="C297" s="7">
        <v>298</v>
      </c>
      <c r="D297" s="38">
        <v>15</v>
      </c>
      <c r="E297" s="47" t="s">
        <v>176</v>
      </c>
      <c r="F297" s="77" t="s">
        <v>849</v>
      </c>
      <c r="G297" s="47">
        <f t="shared" si="19"/>
        <v>0</v>
      </c>
      <c r="H297" s="47">
        <f t="shared" si="16"/>
        <v>5</v>
      </c>
      <c r="I297" s="47" t="str">
        <f t="shared" si="17"/>
        <v>L_MODV2_SOIL_NO3N_5</v>
      </c>
      <c r="K297" t="s">
        <v>858</v>
      </c>
      <c r="L297" t="s">
        <v>33</v>
      </c>
      <c r="M297" t="s">
        <v>851</v>
      </c>
      <c r="N297" s="8" t="s">
        <v>188</v>
      </c>
      <c r="O297" t="s">
        <v>189</v>
      </c>
      <c r="P297" s="37" t="s">
        <v>190</v>
      </c>
      <c r="Q297" t="s">
        <v>91</v>
      </c>
      <c r="R297" t="s">
        <v>91</v>
      </c>
      <c r="S297" t="s">
        <v>859</v>
      </c>
      <c r="T297" t="s">
        <v>280</v>
      </c>
      <c r="U297"/>
      <c r="V297"/>
      <c r="W297"/>
      <c r="X297"/>
      <c r="Y297"/>
      <c r="Z297"/>
      <c r="AA297" t="s">
        <v>80</v>
      </c>
      <c r="AB297" s="7" t="s">
        <v>42</v>
      </c>
      <c r="AC297"/>
      <c r="AD297"/>
    </row>
    <row r="298" spans="1:31" ht="15" customHeight="1">
      <c r="A298" s="7">
        <v>299</v>
      </c>
      <c r="B298" s="7">
        <f t="shared" si="18"/>
        <v>0</v>
      </c>
      <c r="C298" s="7">
        <v>299</v>
      </c>
      <c r="D298" s="38">
        <v>15</v>
      </c>
      <c r="E298" s="47" t="s">
        <v>176</v>
      </c>
      <c r="F298" s="77" t="s">
        <v>849</v>
      </c>
      <c r="G298" s="47">
        <f t="shared" si="19"/>
        <v>0</v>
      </c>
      <c r="H298" s="47">
        <f t="shared" si="16"/>
        <v>6</v>
      </c>
      <c r="I298" s="47" t="str">
        <f t="shared" si="17"/>
        <v>L_MODV2_SOIL_NO3N_6</v>
      </c>
      <c r="K298" t="s">
        <v>860</v>
      </c>
      <c r="L298" t="s">
        <v>33</v>
      </c>
      <c r="M298" t="s">
        <v>851</v>
      </c>
      <c r="N298" s="8" t="s">
        <v>586</v>
      </c>
      <c r="O298" s="8" t="s">
        <v>587</v>
      </c>
      <c r="P298" s="40">
        <v>4.8611111111111112E-2</v>
      </c>
      <c r="Q298" s="7" t="s">
        <v>92</v>
      </c>
      <c r="R298" s="7" t="s">
        <v>127</v>
      </c>
      <c r="S298" t="s">
        <v>93</v>
      </c>
      <c r="T298" s="7" t="s">
        <v>168</v>
      </c>
      <c r="AA298" t="s">
        <v>41</v>
      </c>
      <c r="AB298" s="7" t="s">
        <v>42</v>
      </c>
      <c r="AC298" t="s">
        <v>225</v>
      </c>
      <c r="AD298" s="47" t="s">
        <v>588</v>
      </c>
      <c r="AE298" s="8"/>
    </row>
    <row r="299" spans="1:31" ht="15" customHeight="1">
      <c r="A299" s="7">
        <v>300</v>
      </c>
      <c r="B299" s="7">
        <f t="shared" si="18"/>
        <v>0</v>
      </c>
      <c r="C299" s="7">
        <v>300</v>
      </c>
      <c r="D299" s="38">
        <v>15</v>
      </c>
      <c r="E299" s="47" t="s">
        <v>176</v>
      </c>
      <c r="F299" s="77" t="s">
        <v>849</v>
      </c>
      <c r="G299" s="47">
        <f t="shared" si="19"/>
        <v>0</v>
      </c>
      <c r="H299" s="47">
        <f t="shared" si="16"/>
        <v>7</v>
      </c>
      <c r="I299" s="47" t="str">
        <f t="shared" si="17"/>
        <v>L_MODV2_SOIL_NO3N_7</v>
      </c>
      <c r="K299" t="s">
        <v>861</v>
      </c>
      <c r="L299" t="s">
        <v>33</v>
      </c>
      <c r="M299" t="s">
        <v>851</v>
      </c>
      <c r="N299" s="8" t="s">
        <v>125</v>
      </c>
      <c r="O299" t="s">
        <v>126</v>
      </c>
      <c r="P299" s="20">
        <v>4.8611111111111112E-2</v>
      </c>
      <c r="Q299" t="s">
        <v>92</v>
      </c>
      <c r="R299" t="s">
        <v>127</v>
      </c>
      <c r="S299" t="s">
        <v>184</v>
      </c>
      <c r="T299" s="7" t="s">
        <v>102</v>
      </c>
      <c r="U299" s="7" t="s">
        <v>103</v>
      </c>
      <c r="AA299" t="s">
        <v>96</v>
      </c>
      <c r="AB299" s="7" t="s">
        <v>42</v>
      </c>
      <c r="AC299"/>
      <c r="AD299" s="7" t="s">
        <v>128</v>
      </c>
    </row>
    <row r="300" spans="1:31" ht="15" customHeight="1">
      <c r="A300" s="7">
        <v>301</v>
      </c>
      <c r="B300" s="7">
        <f t="shared" si="18"/>
        <v>0</v>
      </c>
      <c r="C300" s="7">
        <v>301</v>
      </c>
      <c r="D300" s="38">
        <v>15</v>
      </c>
      <c r="E300" s="47" t="s">
        <v>176</v>
      </c>
      <c r="F300" s="77" t="s">
        <v>849</v>
      </c>
      <c r="G300" s="47">
        <f t="shared" si="19"/>
        <v>0</v>
      </c>
      <c r="H300" s="47">
        <f t="shared" si="16"/>
        <v>8</v>
      </c>
      <c r="I300" s="47" t="str">
        <f t="shared" si="17"/>
        <v>L_MODV2_SOIL_NO3N_8</v>
      </c>
      <c r="K300" t="s">
        <v>862</v>
      </c>
      <c r="L300" t="s">
        <v>33</v>
      </c>
      <c r="M300" t="s">
        <v>851</v>
      </c>
      <c r="N300" s="7" t="s">
        <v>194</v>
      </c>
      <c r="O300" t="s">
        <v>195</v>
      </c>
      <c r="P300" s="2" t="s">
        <v>144</v>
      </c>
      <c r="Q300" t="s">
        <v>91</v>
      </c>
      <c r="R300" t="s">
        <v>91</v>
      </c>
      <c r="S300" t="s">
        <v>184</v>
      </c>
      <c r="T300" t="s">
        <v>102</v>
      </c>
      <c r="U300" s="7" t="s">
        <v>103</v>
      </c>
      <c r="AA300" t="s">
        <v>148</v>
      </c>
      <c r="AB300" s="7" t="s">
        <v>42</v>
      </c>
      <c r="AC300"/>
      <c r="AD300"/>
      <c r="AE300" s="8"/>
    </row>
    <row r="301" spans="1:31" ht="15" customHeight="1">
      <c r="A301" s="7">
        <v>302</v>
      </c>
      <c r="B301" s="7">
        <f t="shared" si="18"/>
        <v>0</v>
      </c>
      <c r="C301" s="7">
        <v>302</v>
      </c>
      <c r="D301" s="38">
        <v>15</v>
      </c>
      <c r="E301" s="47" t="s">
        <v>176</v>
      </c>
      <c r="F301" s="77" t="s">
        <v>849</v>
      </c>
      <c r="G301" s="47">
        <f t="shared" si="19"/>
        <v>0</v>
      </c>
      <c r="H301" s="47">
        <f t="shared" si="16"/>
        <v>9</v>
      </c>
      <c r="I301" s="47" t="str">
        <f t="shared" si="17"/>
        <v>L_MODV2_SOIL_NO3N_9</v>
      </c>
      <c r="K301" t="s">
        <v>863</v>
      </c>
      <c r="L301" t="s">
        <v>33</v>
      </c>
      <c r="M301" t="s">
        <v>851</v>
      </c>
      <c r="N301" s="8" t="s">
        <v>157</v>
      </c>
      <c r="O301" t="s">
        <v>197</v>
      </c>
      <c r="P301" s="2" t="s">
        <v>91</v>
      </c>
      <c r="Q301" t="s">
        <v>91</v>
      </c>
      <c r="R301" t="s">
        <v>91</v>
      </c>
      <c r="S301" t="s">
        <v>184</v>
      </c>
      <c r="T301" t="s">
        <v>102</v>
      </c>
      <c r="U301" s="7" t="s">
        <v>103</v>
      </c>
      <c r="AA301" t="s">
        <v>80</v>
      </c>
      <c r="AB301" s="7" t="s">
        <v>42</v>
      </c>
      <c r="AC301"/>
      <c r="AD301"/>
      <c r="AE301" s="8"/>
    </row>
    <row r="302" spans="1:31" ht="15" customHeight="1">
      <c r="A302" s="7">
        <v>303</v>
      </c>
      <c r="B302" s="7">
        <f t="shared" si="18"/>
        <v>0</v>
      </c>
      <c r="C302" s="7">
        <v>303</v>
      </c>
      <c r="D302" s="38">
        <v>15</v>
      </c>
      <c r="E302" s="47" t="s">
        <v>176</v>
      </c>
      <c r="F302" s="77" t="s">
        <v>849</v>
      </c>
      <c r="G302" s="47">
        <f t="shared" si="19"/>
        <v>0</v>
      </c>
      <c r="H302" s="47">
        <f t="shared" si="16"/>
        <v>10</v>
      </c>
      <c r="I302" s="47" t="str">
        <f t="shared" si="17"/>
        <v>L_MODV2_SOIL_NO3N_10</v>
      </c>
      <c r="K302" t="s">
        <v>864</v>
      </c>
      <c r="L302" t="s">
        <v>33</v>
      </c>
      <c r="M302" t="s">
        <v>851</v>
      </c>
      <c r="N302" s="8" t="s">
        <v>157</v>
      </c>
      <c r="O302" t="s">
        <v>158</v>
      </c>
      <c r="P302" s="37" t="s">
        <v>65</v>
      </c>
      <c r="Q302" t="s">
        <v>92</v>
      </c>
      <c r="R302" t="s">
        <v>159</v>
      </c>
      <c r="S302" t="s">
        <v>859</v>
      </c>
      <c r="T302" s="7" t="s">
        <v>102</v>
      </c>
      <c r="U302" s="7" t="s">
        <v>103</v>
      </c>
      <c r="AA302" t="s">
        <v>41</v>
      </c>
      <c r="AB302" s="7" t="s">
        <v>42</v>
      </c>
      <c r="AC302" t="s">
        <v>200</v>
      </c>
      <c r="AD302" t="s">
        <v>201</v>
      </c>
      <c r="AE302" s="8"/>
    </row>
    <row r="303" spans="1:31" ht="15" customHeight="1">
      <c r="A303" s="7">
        <v>304</v>
      </c>
      <c r="B303" s="7">
        <f t="shared" si="18"/>
        <v>0</v>
      </c>
      <c r="C303" s="7">
        <v>304</v>
      </c>
      <c r="D303" s="38">
        <v>15</v>
      </c>
      <c r="E303" s="47" t="s">
        <v>176</v>
      </c>
      <c r="F303" s="77" t="s">
        <v>849</v>
      </c>
      <c r="G303" s="47">
        <f t="shared" si="19"/>
        <v>0</v>
      </c>
      <c r="H303" s="47">
        <f t="shared" si="16"/>
        <v>11</v>
      </c>
      <c r="I303" s="47" t="str">
        <f t="shared" si="17"/>
        <v>L_MODV2_SOIL_NO3N_11</v>
      </c>
      <c r="K303" t="s">
        <v>865</v>
      </c>
      <c r="L303" t="s">
        <v>33</v>
      </c>
      <c r="M303" t="s">
        <v>851</v>
      </c>
      <c r="N303" s="8" t="s">
        <v>157</v>
      </c>
      <c r="O303" t="s">
        <v>204</v>
      </c>
      <c r="P303" s="37" t="s">
        <v>65</v>
      </c>
      <c r="Q303" t="s">
        <v>92</v>
      </c>
      <c r="R303" t="s">
        <v>159</v>
      </c>
      <c r="S303" t="s">
        <v>859</v>
      </c>
      <c r="T303" s="7" t="s">
        <v>102</v>
      </c>
      <c r="U303" s="7" t="s">
        <v>103</v>
      </c>
      <c r="AA303" t="s">
        <v>41</v>
      </c>
      <c r="AB303" s="7" t="s">
        <v>42</v>
      </c>
      <c r="AC303" s="7" t="s">
        <v>121</v>
      </c>
      <c r="AD303" t="s">
        <v>866</v>
      </c>
      <c r="AE303" s="8"/>
    </row>
    <row r="304" spans="1:31" ht="15" customHeight="1">
      <c r="A304" s="7">
        <v>305</v>
      </c>
      <c r="B304" s="7">
        <f t="shared" si="18"/>
        <v>0</v>
      </c>
      <c r="C304" s="7">
        <v>305</v>
      </c>
      <c r="D304" s="38">
        <v>15</v>
      </c>
      <c r="E304" s="47" t="s">
        <v>176</v>
      </c>
      <c r="F304" s="77" t="s">
        <v>849</v>
      </c>
      <c r="G304" s="47">
        <f t="shared" si="19"/>
        <v>0</v>
      </c>
      <c r="H304" s="47">
        <f t="shared" si="16"/>
        <v>12</v>
      </c>
      <c r="I304" s="47" t="str">
        <f t="shared" si="17"/>
        <v>L_MODV2_SOIL_NO3N_12</v>
      </c>
      <c r="K304" t="s">
        <v>867</v>
      </c>
      <c r="L304" t="s">
        <v>33</v>
      </c>
      <c r="M304" t="s">
        <v>851</v>
      </c>
      <c r="N304" s="8" t="s">
        <v>157</v>
      </c>
      <c r="O304" t="s">
        <v>204</v>
      </c>
      <c r="P304" s="37" t="s">
        <v>65</v>
      </c>
      <c r="Q304" t="s">
        <v>92</v>
      </c>
      <c r="R304" t="s">
        <v>159</v>
      </c>
      <c r="S304" t="s">
        <v>859</v>
      </c>
      <c r="T304" s="7" t="s">
        <v>102</v>
      </c>
      <c r="U304" s="7" t="s">
        <v>103</v>
      </c>
      <c r="AA304" t="s">
        <v>41</v>
      </c>
      <c r="AB304" s="7" t="s">
        <v>42</v>
      </c>
      <c r="AC304" t="s">
        <v>200</v>
      </c>
      <c r="AD304" t="s">
        <v>201</v>
      </c>
      <c r="AE304" s="8"/>
    </row>
    <row r="305" spans="1:31" ht="15" customHeight="1">
      <c r="A305" s="7">
        <v>306</v>
      </c>
      <c r="B305" s="7">
        <f t="shared" si="18"/>
        <v>0</v>
      </c>
      <c r="C305" s="7">
        <v>306</v>
      </c>
      <c r="D305" s="38">
        <v>15</v>
      </c>
      <c r="E305" s="47" t="s">
        <v>176</v>
      </c>
      <c r="F305" s="77" t="s">
        <v>849</v>
      </c>
      <c r="G305" s="47">
        <f t="shared" si="19"/>
        <v>0</v>
      </c>
      <c r="H305" s="47">
        <f t="shared" si="16"/>
        <v>13</v>
      </c>
      <c r="I305" s="47" t="str">
        <f t="shared" si="17"/>
        <v>L_MODV2_SOIL_NO3N_13</v>
      </c>
      <c r="K305" t="s">
        <v>868</v>
      </c>
      <c r="L305" t="s">
        <v>33</v>
      </c>
      <c r="M305" t="s">
        <v>851</v>
      </c>
      <c r="N305" s="8" t="s">
        <v>157</v>
      </c>
      <c r="O305" t="s">
        <v>204</v>
      </c>
      <c r="P305" s="37" t="s">
        <v>65</v>
      </c>
      <c r="Q305" t="s">
        <v>92</v>
      </c>
      <c r="R305" t="s">
        <v>159</v>
      </c>
      <c r="S305" t="s">
        <v>869</v>
      </c>
      <c r="T305" s="7" t="s">
        <v>102</v>
      </c>
      <c r="U305" s="7" t="s">
        <v>103</v>
      </c>
      <c r="AA305" t="s">
        <v>41</v>
      </c>
      <c r="AB305" s="7" t="s">
        <v>42</v>
      </c>
      <c r="AC305" s="7" t="s">
        <v>121</v>
      </c>
      <c r="AD305" t="s">
        <v>866</v>
      </c>
      <c r="AE305" s="8"/>
    </row>
    <row r="306" spans="1:31" ht="15" customHeight="1">
      <c r="A306" s="7">
        <v>307</v>
      </c>
      <c r="B306" s="7">
        <f t="shared" si="18"/>
        <v>0</v>
      </c>
      <c r="C306" s="7">
        <v>307</v>
      </c>
      <c r="D306" s="38">
        <v>15</v>
      </c>
      <c r="E306" s="47" t="s">
        <v>176</v>
      </c>
      <c r="F306" s="77" t="s">
        <v>849</v>
      </c>
      <c r="G306" s="47">
        <f t="shared" si="19"/>
        <v>0</v>
      </c>
      <c r="H306" s="47">
        <f t="shared" si="16"/>
        <v>14</v>
      </c>
      <c r="I306" s="47" t="str">
        <f t="shared" si="17"/>
        <v>L_MODV2_SOIL_NO3N_14</v>
      </c>
      <c r="K306" t="s">
        <v>870</v>
      </c>
      <c r="L306" t="s">
        <v>33</v>
      </c>
      <c r="M306" t="s">
        <v>851</v>
      </c>
      <c r="N306" s="8" t="s">
        <v>157</v>
      </c>
      <c r="O306" t="s">
        <v>204</v>
      </c>
      <c r="P306" s="37" t="s">
        <v>485</v>
      </c>
      <c r="Q306" t="s">
        <v>92</v>
      </c>
      <c r="R306" s="7" t="s">
        <v>132</v>
      </c>
      <c r="S306" t="s">
        <v>480</v>
      </c>
      <c r="T306" s="7" t="s">
        <v>102</v>
      </c>
      <c r="U306" s="7" t="s">
        <v>103</v>
      </c>
      <c r="AA306" t="s">
        <v>41</v>
      </c>
      <c r="AB306" s="7" t="s">
        <v>42</v>
      </c>
      <c r="AC306" s="7" t="s">
        <v>200</v>
      </c>
      <c r="AD306" t="s">
        <v>871</v>
      </c>
      <c r="AE306" s="8"/>
    </row>
    <row r="307" spans="1:31" ht="15" customHeight="1">
      <c r="A307" s="7">
        <v>308</v>
      </c>
      <c r="B307" s="7">
        <f t="shared" si="18"/>
        <v>0</v>
      </c>
      <c r="C307" s="7">
        <v>308</v>
      </c>
      <c r="D307" s="38">
        <v>15</v>
      </c>
      <c r="E307" s="47" t="s">
        <v>176</v>
      </c>
      <c r="F307" s="77" t="s">
        <v>849</v>
      </c>
      <c r="G307" s="47">
        <f t="shared" si="19"/>
        <v>0</v>
      </c>
      <c r="H307" s="47">
        <f t="shared" si="16"/>
        <v>15</v>
      </c>
      <c r="I307" s="47" t="str">
        <f t="shared" si="17"/>
        <v>L_MODV2_SOIL_NO3N_15</v>
      </c>
      <c r="K307" t="s">
        <v>872</v>
      </c>
      <c r="L307" t="s">
        <v>33</v>
      </c>
      <c r="M307" t="s">
        <v>851</v>
      </c>
      <c r="N307" s="8" t="s">
        <v>873</v>
      </c>
      <c r="O307" t="s">
        <v>874</v>
      </c>
      <c r="P307" s="2" t="s">
        <v>91</v>
      </c>
      <c r="Q307" t="s">
        <v>91</v>
      </c>
      <c r="R307" t="s">
        <v>91</v>
      </c>
      <c r="S307" t="s">
        <v>184</v>
      </c>
      <c r="T307" t="s">
        <v>102</v>
      </c>
      <c r="U307" s="7" t="s">
        <v>103</v>
      </c>
      <c r="AA307" t="s">
        <v>80</v>
      </c>
      <c r="AB307" s="7" t="s">
        <v>42</v>
      </c>
      <c r="AC307"/>
      <c r="AD307"/>
      <c r="AE307" s="8"/>
    </row>
    <row r="308" spans="1:31" ht="15" customHeight="1">
      <c r="A308" s="7">
        <v>309</v>
      </c>
      <c r="B308" s="7">
        <f t="shared" si="18"/>
        <v>0</v>
      </c>
      <c r="C308" s="7">
        <v>309</v>
      </c>
      <c r="D308" s="38">
        <v>9</v>
      </c>
      <c r="E308" s="47" t="s">
        <v>45</v>
      </c>
      <c r="F308" s="77" t="s">
        <v>849</v>
      </c>
      <c r="G308" s="47">
        <f t="shared" si="19"/>
        <v>0</v>
      </c>
      <c r="H308" s="47">
        <f t="shared" si="16"/>
        <v>16</v>
      </c>
      <c r="I308" s="47" t="str">
        <f t="shared" si="17"/>
        <v>L_MODV2_SOIL_NO3N_16</v>
      </c>
      <c r="J308" s="7" t="s">
        <v>875</v>
      </c>
      <c r="K308" s="8" t="s">
        <v>876</v>
      </c>
      <c r="L308" s="7" t="s">
        <v>33</v>
      </c>
      <c r="M308" s="8" t="s">
        <v>851</v>
      </c>
      <c r="N308" s="8" t="s">
        <v>50</v>
      </c>
      <c r="O308" s="8" t="s">
        <v>51</v>
      </c>
      <c r="P308" s="8" t="s">
        <v>52</v>
      </c>
      <c r="Q308" s="7" t="s">
        <v>53</v>
      </c>
      <c r="R308" s="7" t="s">
        <v>54</v>
      </c>
      <c r="S308" s="7" t="s">
        <v>859</v>
      </c>
      <c r="T308" s="7" t="s">
        <v>280</v>
      </c>
      <c r="AA308" s="7" t="s">
        <v>41</v>
      </c>
      <c r="AB308" s="7" t="s">
        <v>42</v>
      </c>
      <c r="AC308" s="7" t="s">
        <v>57</v>
      </c>
      <c r="AD308" s="7" t="s">
        <v>58</v>
      </c>
      <c r="AE308" s="8"/>
    </row>
    <row r="309" spans="1:31" ht="15" customHeight="1">
      <c r="A309" s="7">
        <v>310</v>
      </c>
      <c r="B309" s="7">
        <f t="shared" si="18"/>
        <v>0</v>
      </c>
      <c r="C309" s="7">
        <v>310</v>
      </c>
      <c r="D309" s="38">
        <v>9</v>
      </c>
      <c r="E309" s="47" t="s">
        <v>45</v>
      </c>
      <c r="F309" s="77" t="s">
        <v>849</v>
      </c>
      <c r="G309" s="47">
        <f t="shared" si="19"/>
        <v>0</v>
      </c>
      <c r="H309" s="47">
        <f t="shared" si="16"/>
        <v>17</v>
      </c>
      <c r="I309" s="47" t="str">
        <f t="shared" si="17"/>
        <v>L_MODV2_SOIL_NO3N_17</v>
      </c>
      <c r="J309" s="7" t="s">
        <v>877</v>
      </c>
      <c r="K309" s="7" t="s">
        <v>878</v>
      </c>
      <c r="L309" s="7" t="s">
        <v>33</v>
      </c>
      <c r="M309" s="7" t="s">
        <v>851</v>
      </c>
      <c r="N309" s="7" t="s">
        <v>50</v>
      </c>
      <c r="O309" s="7" t="s">
        <v>51</v>
      </c>
      <c r="P309" s="8" t="s">
        <v>52</v>
      </c>
      <c r="Q309" s="7" t="s">
        <v>53</v>
      </c>
      <c r="R309" s="7" t="s">
        <v>54</v>
      </c>
      <c r="S309" s="7" t="s">
        <v>879</v>
      </c>
      <c r="T309" s="7" t="s">
        <v>280</v>
      </c>
      <c r="AA309" s="7" t="s">
        <v>41</v>
      </c>
      <c r="AB309" s="7" t="s">
        <v>42</v>
      </c>
      <c r="AC309" s="7" t="s">
        <v>57</v>
      </c>
      <c r="AD309" s="7" t="s">
        <v>58</v>
      </c>
      <c r="AE309" s="8"/>
    </row>
    <row r="310" spans="1:31" ht="15" customHeight="1">
      <c r="A310" s="7">
        <v>311</v>
      </c>
      <c r="B310" s="7">
        <f t="shared" si="18"/>
        <v>0</v>
      </c>
      <c r="C310" s="7">
        <v>311</v>
      </c>
      <c r="D310" s="38">
        <v>9</v>
      </c>
      <c r="E310" s="47" t="s">
        <v>45</v>
      </c>
      <c r="F310" s="77" t="s">
        <v>849</v>
      </c>
      <c r="G310" s="47">
        <f t="shared" si="19"/>
        <v>0</v>
      </c>
      <c r="H310" s="47">
        <f t="shared" si="16"/>
        <v>18</v>
      </c>
      <c r="I310" s="47" t="str">
        <f t="shared" si="17"/>
        <v>L_MODV2_SOIL_NO3N_18</v>
      </c>
      <c r="J310" s="7" t="s">
        <v>880</v>
      </c>
      <c r="K310" s="8" t="s">
        <v>881</v>
      </c>
      <c r="L310" s="7" t="s">
        <v>33</v>
      </c>
      <c r="M310" s="8" t="s">
        <v>851</v>
      </c>
      <c r="N310" s="8" t="s">
        <v>50</v>
      </c>
      <c r="O310" s="8" t="s">
        <v>51</v>
      </c>
      <c r="P310" s="8" t="s">
        <v>52</v>
      </c>
      <c r="Q310" s="7" t="s">
        <v>53</v>
      </c>
      <c r="R310" s="7" t="s">
        <v>54</v>
      </c>
      <c r="S310" s="7" t="s">
        <v>184</v>
      </c>
      <c r="T310" s="7" t="s">
        <v>280</v>
      </c>
      <c r="AA310" s="7" t="s">
        <v>41</v>
      </c>
      <c r="AB310" s="7" t="s">
        <v>42</v>
      </c>
      <c r="AC310" s="7" t="s">
        <v>57</v>
      </c>
      <c r="AD310" s="7" t="s">
        <v>58</v>
      </c>
      <c r="AE310" s="8"/>
    </row>
    <row r="311" spans="1:31" ht="15" customHeight="1">
      <c r="A311" s="7">
        <v>312</v>
      </c>
      <c r="B311" s="7">
        <f t="shared" si="18"/>
        <v>0</v>
      </c>
      <c r="C311" s="7">
        <v>312</v>
      </c>
      <c r="D311" s="38">
        <v>9</v>
      </c>
      <c r="E311" s="47" t="s">
        <v>45</v>
      </c>
      <c r="F311" s="77" t="s">
        <v>849</v>
      </c>
      <c r="G311" s="47">
        <f t="shared" si="19"/>
        <v>0</v>
      </c>
      <c r="H311" s="47">
        <f t="shared" si="16"/>
        <v>19</v>
      </c>
      <c r="I311" s="47" t="str">
        <f t="shared" si="17"/>
        <v>L_MODV2_SOIL_NO3N_19</v>
      </c>
      <c r="J311" s="7" t="s">
        <v>882</v>
      </c>
      <c r="K311" s="8" t="s">
        <v>883</v>
      </c>
      <c r="L311" s="7" t="s">
        <v>33</v>
      </c>
      <c r="M311" s="8" t="s">
        <v>851</v>
      </c>
      <c r="N311" s="8" t="s">
        <v>50</v>
      </c>
      <c r="O311" s="8" t="s">
        <v>884</v>
      </c>
      <c r="P311" s="8" t="s">
        <v>52</v>
      </c>
      <c r="Q311" s="7" t="s">
        <v>53</v>
      </c>
      <c r="R311" s="7" t="s">
        <v>54</v>
      </c>
      <c r="S311" s="7" t="s">
        <v>184</v>
      </c>
      <c r="T311" s="7" t="s">
        <v>102</v>
      </c>
      <c r="U311" s="7" t="s">
        <v>103</v>
      </c>
      <c r="AA311" s="7" t="s">
        <v>41</v>
      </c>
      <c r="AB311" s="7" t="s">
        <v>42</v>
      </c>
      <c r="AC311" s="7" t="s">
        <v>57</v>
      </c>
      <c r="AD311" s="7" t="s">
        <v>58</v>
      </c>
      <c r="AE311" s="8"/>
    </row>
    <row r="312" spans="1:31" ht="15" customHeight="1">
      <c r="A312" s="7">
        <v>313</v>
      </c>
      <c r="B312" s="7">
        <f t="shared" si="18"/>
        <v>0</v>
      </c>
      <c r="C312" s="7">
        <v>313</v>
      </c>
      <c r="D312" s="38">
        <v>15</v>
      </c>
      <c r="E312" s="47" t="s">
        <v>176</v>
      </c>
      <c r="F312" s="77" t="s">
        <v>849</v>
      </c>
      <c r="G312" s="47">
        <f t="shared" si="19"/>
        <v>0</v>
      </c>
      <c r="H312" s="47">
        <f t="shared" si="16"/>
        <v>20</v>
      </c>
      <c r="I312" s="47" t="str">
        <f t="shared" si="17"/>
        <v>L_MODV2_SOIL_NO3N_20</v>
      </c>
      <c r="K312" t="s">
        <v>885</v>
      </c>
      <c r="L312" t="s">
        <v>33</v>
      </c>
      <c r="M312" t="s">
        <v>851</v>
      </c>
      <c r="N312" s="8" t="s">
        <v>886</v>
      </c>
      <c r="O312" t="s">
        <v>887</v>
      </c>
      <c r="P312" s="20">
        <v>5.5555555555555552E-2</v>
      </c>
      <c r="Q312" t="s">
        <v>91</v>
      </c>
      <c r="R312" t="s">
        <v>91</v>
      </c>
      <c r="S312" t="s">
        <v>859</v>
      </c>
      <c r="T312" t="s">
        <v>102</v>
      </c>
      <c r="U312" s="7" t="s">
        <v>103</v>
      </c>
      <c r="AA312" t="s">
        <v>80</v>
      </c>
      <c r="AB312" s="7" t="s">
        <v>42</v>
      </c>
      <c r="AC312"/>
      <c r="AD312"/>
    </row>
    <row r="313" spans="1:31" ht="15" customHeight="1">
      <c r="A313" s="7">
        <v>314</v>
      </c>
      <c r="B313" s="7">
        <f t="shared" si="18"/>
        <v>0</v>
      </c>
      <c r="C313" s="7">
        <v>314</v>
      </c>
      <c r="D313" s="38">
        <v>15</v>
      </c>
      <c r="E313" s="47" t="s">
        <v>176</v>
      </c>
      <c r="F313" s="77" t="s">
        <v>888</v>
      </c>
      <c r="G313" s="47">
        <f t="shared" si="19"/>
        <v>1</v>
      </c>
      <c r="H313" s="47">
        <f t="shared" si="16"/>
        <v>1</v>
      </c>
      <c r="I313" s="47" t="str">
        <f t="shared" si="17"/>
        <v>L_MODV2_SOIL_NO2N_1</v>
      </c>
      <c r="K313" t="s">
        <v>889</v>
      </c>
      <c r="L313" t="s">
        <v>33</v>
      </c>
      <c r="M313" t="s">
        <v>890</v>
      </c>
      <c r="N313" s="8" t="s">
        <v>157</v>
      </c>
      <c r="O313" t="s">
        <v>158</v>
      </c>
      <c r="P313" s="37" t="s">
        <v>65</v>
      </c>
      <c r="Q313" t="s">
        <v>92</v>
      </c>
      <c r="R313" t="s">
        <v>159</v>
      </c>
      <c r="S313" t="s">
        <v>859</v>
      </c>
      <c r="T313" s="7" t="s">
        <v>102</v>
      </c>
      <c r="U313" s="7" t="s">
        <v>103</v>
      </c>
      <c r="AA313" t="s">
        <v>41</v>
      </c>
      <c r="AB313" s="7" t="s">
        <v>42</v>
      </c>
      <c r="AC313" t="s">
        <v>200</v>
      </c>
      <c r="AD313" t="s">
        <v>201</v>
      </c>
    </row>
    <row r="314" spans="1:31" s="57" customFormat="1" ht="15" customHeight="1">
      <c r="A314" s="57">
        <v>315</v>
      </c>
      <c r="B314" s="57">
        <f t="shared" si="18"/>
        <v>0</v>
      </c>
      <c r="C314" s="57">
        <v>315</v>
      </c>
      <c r="D314" s="56">
        <v>10</v>
      </c>
      <c r="E314" s="62" t="s">
        <v>59</v>
      </c>
      <c r="F314" s="62" t="s">
        <v>891</v>
      </c>
      <c r="G314" s="62">
        <f t="shared" si="19"/>
        <v>1</v>
      </c>
      <c r="H314" s="62">
        <f t="shared" si="16"/>
        <v>1</v>
      </c>
      <c r="I314" s="62" t="str">
        <f t="shared" si="17"/>
        <v>L_MODV2_SOIL_NMR_1</v>
      </c>
      <c r="J314" s="57" t="s">
        <v>892</v>
      </c>
      <c r="K314" s="55"/>
      <c r="L314" s="57" t="s">
        <v>33</v>
      </c>
      <c r="M314" s="55" t="s">
        <v>893</v>
      </c>
      <c r="N314" s="55" t="s">
        <v>76</v>
      </c>
      <c r="O314" s="55" t="s">
        <v>894</v>
      </c>
      <c r="P314" s="70" t="s">
        <v>110</v>
      </c>
      <c r="Q314" s="78" t="s">
        <v>92</v>
      </c>
      <c r="S314" s="57" t="s">
        <v>231</v>
      </c>
      <c r="T314" s="79" t="s">
        <v>102</v>
      </c>
      <c r="U314" s="57" t="s">
        <v>103</v>
      </c>
      <c r="AA314" s="57" t="s">
        <v>41</v>
      </c>
      <c r="AB314" s="7" t="s">
        <v>42</v>
      </c>
      <c r="AC314" s="57" t="s">
        <v>69</v>
      </c>
      <c r="AD314" s="57" t="s">
        <v>895</v>
      </c>
      <c r="AE314" s="55"/>
    </row>
    <row r="315" spans="1:31" ht="15" customHeight="1">
      <c r="A315" s="7">
        <v>316</v>
      </c>
      <c r="B315" s="7">
        <f t="shared" si="18"/>
        <v>0</v>
      </c>
      <c r="C315" s="7">
        <v>316</v>
      </c>
      <c r="D315" s="38">
        <v>15</v>
      </c>
      <c r="E315" s="47" t="s">
        <v>176</v>
      </c>
      <c r="F315" s="77" t="s">
        <v>896</v>
      </c>
      <c r="G315" s="47">
        <f t="shared" si="19"/>
        <v>1</v>
      </c>
      <c r="H315" s="47">
        <f t="shared" si="16"/>
        <v>1</v>
      </c>
      <c r="I315" s="47" t="str">
        <f t="shared" si="17"/>
        <v>L_MODV2_SOIL_TN_1</v>
      </c>
      <c r="K315" t="s">
        <v>897</v>
      </c>
      <c r="L315" t="s">
        <v>33</v>
      </c>
      <c r="M315" t="s">
        <v>898</v>
      </c>
      <c r="N315" s="8" t="s">
        <v>55</v>
      </c>
      <c r="O315" t="s">
        <v>55</v>
      </c>
      <c r="P315" s="8" t="s">
        <v>55</v>
      </c>
      <c r="Q315" s="8" t="s">
        <v>55</v>
      </c>
      <c r="R315" s="8" t="s">
        <v>55</v>
      </c>
      <c r="S315" t="s">
        <v>55</v>
      </c>
      <c r="T315" t="s">
        <v>68</v>
      </c>
      <c r="U315"/>
      <c r="V315"/>
      <c r="W315"/>
      <c r="X315"/>
      <c r="Y315"/>
      <c r="Z315"/>
      <c r="AA315" t="s">
        <v>80</v>
      </c>
      <c r="AB315" s="7" t="s">
        <v>42</v>
      </c>
      <c r="AC315"/>
      <c r="AD315"/>
      <c r="AE315" s="8"/>
    </row>
    <row r="316" spans="1:31" ht="15" customHeight="1">
      <c r="A316" s="7">
        <v>317</v>
      </c>
      <c r="B316" s="7">
        <f t="shared" si="18"/>
        <v>0</v>
      </c>
      <c r="C316" s="7">
        <v>317</v>
      </c>
      <c r="D316" s="38">
        <v>15</v>
      </c>
      <c r="E316" s="47" t="s">
        <v>176</v>
      </c>
      <c r="F316" s="77" t="s">
        <v>896</v>
      </c>
      <c r="G316" s="47">
        <f t="shared" si="19"/>
        <v>0</v>
      </c>
      <c r="H316" s="47">
        <f t="shared" si="16"/>
        <v>2</v>
      </c>
      <c r="I316" s="47" t="str">
        <f t="shared" si="17"/>
        <v>L_MODV2_SOIL_TN_2</v>
      </c>
      <c r="K316" t="s">
        <v>899</v>
      </c>
      <c r="L316" t="s">
        <v>33</v>
      </c>
      <c r="M316" t="s">
        <v>898</v>
      </c>
      <c r="N316" s="8" t="s">
        <v>900</v>
      </c>
      <c r="O316" t="s">
        <v>900</v>
      </c>
      <c r="P316" s="43" t="s">
        <v>499</v>
      </c>
      <c r="Q316" t="s">
        <v>486</v>
      </c>
      <c r="R316" s="45" t="s">
        <v>499</v>
      </c>
      <c r="S316" t="s">
        <v>901</v>
      </c>
      <c r="T316" t="s">
        <v>68</v>
      </c>
      <c r="U316"/>
      <c r="V316"/>
      <c r="W316"/>
      <c r="X316"/>
      <c r="Y316"/>
      <c r="Z316"/>
      <c r="AA316" t="s">
        <v>41</v>
      </c>
      <c r="AB316" s="7" t="s">
        <v>42</v>
      </c>
      <c r="AC316" s="7" t="s">
        <v>121</v>
      </c>
      <c r="AD316" t="s">
        <v>902</v>
      </c>
      <c r="AE316" s="8"/>
    </row>
    <row r="317" spans="1:31" ht="15" customHeight="1">
      <c r="A317" s="7">
        <v>318</v>
      </c>
      <c r="B317" s="7">
        <f t="shared" si="18"/>
        <v>0</v>
      </c>
      <c r="C317" s="7">
        <v>318</v>
      </c>
      <c r="D317" s="38">
        <v>15</v>
      </c>
      <c r="E317" s="47" t="s">
        <v>176</v>
      </c>
      <c r="F317" s="77" t="s">
        <v>896</v>
      </c>
      <c r="G317" s="47">
        <f t="shared" si="19"/>
        <v>0</v>
      </c>
      <c r="H317" s="47">
        <f t="shared" si="16"/>
        <v>3</v>
      </c>
      <c r="I317" s="47" t="str">
        <f t="shared" si="17"/>
        <v>L_MODV2_SOIL_TN_3</v>
      </c>
      <c r="K317" t="s">
        <v>903</v>
      </c>
      <c r="L317" t="s">
        <v>33</v>
      </c>
      <c r="M317" t="s">
        <v>898</v>
      </c>
      <c r="N317" s="8" t="s">
        <v>188</v>
      </c>
      <c r="O317" t="s">
        <v>189</v>
      </c>
      <c r="P317" s="2" t="s">
        <v>91</v>
      </c>
      <c r="Q317" t="s">
        <v>92</v>
      </c>
      <c r="R317" t="s">
        <v>91</v>
      </c>
      <c r="S317" t="s">
        <v>184</v>
      </c>
      <c r="T317"/>
      <c r="U317"/>
      <c r="V317"/>
      <c r="W317"/>
      <c r="X317"/>
      <c r="Y317"/>
      <c r="Z317"/>
      <c r="AA317" t="s">
        <v>80</v>
      </c>
      <c r="AB317" s="7" t="s">
        <v>42</v>
      </c>
      <c r="AC317"/>
      <c r="AD317"/>
      <c r="AE317" s="8"/>
    </row>
    <row r="318" spans="1:31" s="57" customFormat="1" ht="15" customHeight="1">
      <c r="A318" s="57">
        <v>319</v>
      </c>
      <c r="B318" s="57">
        <f t="shared" si="18"/>
        <v>0</v>
      </c>
      <c r="C318" s="57">
        <v>319</v>
      </c>
      <c r="D318" s="56">
        <v>15</v>
      </c>
      <c r="E318" s="62" t="s">
        <v>176</v>
      </c>
      <c r="F318" s="62" t="s">
        <v>896</v>
      </c>
      <c r="G318" s="62">
        <f t="shared" si="19"/>
        <v>0</v>
      </c>
      <c r="H318" s="62">
        <f t="shared" si="16"/>
        <v>4</v>
      </c>
      <c r="I318" s="62" t="str">
        <f t="shared" si="17"/>
        <v>L_MODV2_SOIL_TN_4</v>
      </c>
      <c r="K318" s="17" t="s">
        <v>904</v>
      </c>
      <c r="L318" s="17" t="s">
        <v>33</v>
      </c>
      <c r="M318" s="17" t="s">
        <v>898</v>
      </c>
      <c r="N318" s="55" t="s">
        <v>194</v>
      </c>
      <c r="O318" s="17" t="s">
        <v>195</v>
      </c>
      <c r="P318" s="59" t="s">
        <v>144</v>
      </c>
      <c r="Q318" s="17" t="s">
        <v>91</v>
      </c>
      <c r="R318" s="17" t="s">
        <v>91</v>
      </c>
      <c r="S318" s="17" t="s">
        <v>184</v>
      </c>
      <c r="T318" s="17" t="s">
        <v>905</v>
      </c>
      <c r="U318" s="17" t="s">
        <v>906</v>
      </c>
      <c r="V318" s="17"/>
      <c r="W318" s="17"/>
      <c r="X318" s="17"/>
      <c r="Y318" s="17"/>
      <c r="Z318" s="17"/>
      <c r="AA318" s="83" t="s">
        <v>148</v>
      </c>
      <c r="AB318" s="7" t="s">
        <v>42</v>
      </c>
      <c r="AC318" s="17"/>
      <c r="AD318" s="17"/>
      <c r="AE318" s="55"/>
    </row>
    <row r="319" spans="1:31" ht="15" customHeight="1">
      <c r="A319" s="7">
        <v>320</v>
      </c>
      <c r="B319" s="7">
        <f t="shared" si="18"/>
        <v>0</v>
      </c>
      <c r="C319" s="7">
        <v>320</v>
      </c>
      <c r="D319" s="38">
        <v>15</v>
      </c>
      <c r="E319" s="47" t="s">
        <v>176</v>
      </c>
      <c r="F319" s="77" t="s">
        <v>907</v>
      </c>
      <c r="G319" s="47">
        <f t="shared" si="19"/>
        <v>1</v>
      </c>
      <c r="H319" s="47">
        <f t="shared" si="16"/>
        <v>1</v>
      </c>
      <c r="I319" s="47" t="str">
        <f t="shared" si="17"/>
        <v>L_MODV2_SOIL_TKN_1</v>
      </c>
      <c r="K319" t="s">
        <v>908</v>
      </c>
      <c r="L319" t="s">
        <v>33</v>
      </c>
      <c r="M319" t="s">
        <v>898</v>
      </c>
      <c r="N319" s="7" t="s">
        <v>909</v>
      </c>
      <c r="O319" s="74" t="s">
        <v>910</v>
      </c>
      <c r="P319" s="2" t="s">
        <v>911</v>
      </c>
      <c r="Q319" t="s">
        <v>92</v>
      </c>
      <c r="R319" t="s">
        <v>912</v>
      </c>
      <c r="S319" t="s">
        <v>913</v>
      </c>
      <c r="T319" t="s">
        <v>68</v>
      </c>
      <c r="U319"/>
      <c r="V319"/>
      <c r="W319"/>
      <c r="X319"/>
      <c r="Y319"/>
      <c r="Z319"/>
      <c r="AA319" t="s">
        <v>41</v>
      </c>
      <c r="AB319" s="7" t="s">
        <v>42</v>
      </c>
      <c r="AC319" t="s">
        <v>43</v>
      </c>
      <c r="AD319" t="s">
        <v>914</v>
      </c>
      <c r="AE319" s="8"/>
    </row>
    <row r="320" spans="1:31" ht="15" customHeight="1">
      <c r="A320" s="7">
        <v>321</v>
      </c>
      <c r="B320" s="7">
        <f t="shared" si="18"/>
        <v>0</v>
      </c>
      <c r="C320" s="7">
        <v>321</v>
      </c>
      <c r="D320" s="38">
        <v>15</v>
      </c>
      <c r="E320" s="47" t="s">
        <v>176</v>
      </c>
      <c r="F320" s="77" t="s">
        <v>907</v>
      </c>
      <c r="G320" s="47">
        <f t="shared" si="19"/>
        <v>0</v>
      </c>
      <c r="H320" s="47">
        <f t="shared" si="16"/>
        <v>2</v>
      </c>
      <c r="I320" s="47" t="str">
        <f t="shared" si="17"/>
        <v>L_MODV2_SOIL_TKN_2</v>
      </c>
      <c r="K320" t="s">
        <v>915</v>
      </c>
      <c r="L320" t="s">
        <v>33</v>
      </c>
      <c r="M320" t="s">
        <v>898</v>
      </c>
      <c r="N320" s="7" t="s">
        <v>909</v>
      </c>
      <c r="O320" s="74" t="s">
        <v>910</v>
      </c>
      <c r="P320" s="2" t="s">
        <v>911</v>
      </c>
      <c r="Q320" t="s">
        <v>92</v>
      </c>
      <c r="R320" t="s">
        <v>912</v>
      </c>
      <c r="S320" t="s">
        <v>913</v>
      </c>
      <c r="T320" t="s">
        <v>68</v>
      </c>
      <c r="U320"/>
      <c r="V320"/>
      <c r="W320"/>
      <c r="X320"/>
      <c r="Y320"/>
      <c r="Z320"/>
      <c r="AA320" t="s">
        <v>41</v>
      </c>
      <c r="AB320" s="7" t="s">
        <v>42</v>
      </c>
      <c r="AC320" t="s">
        <v>43</v>
      </c>
      <c r="AD320" t="s">
        <v>914</v>
      </c>
      <c r="AE320" s="8"/>
    </row>
    <row r="321" spans="1:32" ht="15" customHeight="1">
      <c r="A321" s="7">
        <v>322</v>
      </c>
      <c r="B321" s="7">
        <f t="shared" si="18"/>
        <v>0</v>
      </c>
      <c r="C321" s="7">
        <v>322</v>
      </c>
      <c r="D321" s="38">
        <v>15</v>
      </c>
      <c r="E321" s="47" t="s">
        <v>176</v>
      </c>
      <c r="F321" s="77" t="s">
        <v>907</v>
      </c>
      <c r="G321" s="47">
        <f t="shared" si="19"/>
        <v>0</v>
      </c>
      <c r="H321" s="47">
        <f t="shared" si="16"/>
        <v>3</v>
      </c>
      <c r="I321" s="47" t="str">
        <f t="shared" si="17"/>
        <v>L_MODV2_SOIL_TKN_3</v>
      </c>
      <c r="K321" t="s">
        <v>916</v>
      </c>
      <c r="L321" t="s">
        <v>33</v>
      </c>
      <c r="M321" t="s">
        <v>898</v>
      </c>
      <c r="N321" s="7" t="s">
        <v>909</v>
      </c>
      <c r="O321" s="74" t="s">
        <v>910</v>
      </c>
      <c r="P321" s="2" t="s">
        <v>911</v>
      </c>
      <c r="Q321" t="s">
        <v>92</v>
      </c>
      <c r="R321" t="s">
        <v>912</v>
      </c>
      <c r="S321" t="s">
        <v>184</v>
      </c>
      <c r="T321" t="s">
        <v>68</v>
      </c>
      <c r="U321"/>
      <c r="V321"/>
      <c r="W321"/>
      <c r="X321"/>
      <c r="Y321"/>
      <c r="Z321"/>
      <c r="AA321" t="s">
        <v>41</v>
      </c>
      <c r="AB321" s="7" t="s">
        <v>42</v>
      </c>
      <c r="AC321" t="s">
        <v>43</v>
      </c>
      <c r="AD321" t="s">
        <v>914</v>
      </c>
      <c r="AE321" s="8"/>
    </row>
    <row r="322" spans="1:32" ht="15" customHeight="1">
      <c r="A322" s="7">
        <v>323</v>
      </c>
      <c r="B322" s="7">
        <f t="shared" si="18"/>
        <v>0</v>
      </c>
      <c r="C322" s="7">
        <v>323</v>
      </c>
      <c r="D322" s="38">
        <v>15</v>
      </c>
      <c r="E322" s="47" t="s">
        <v>176</v>
      </c>
      <c r="F322" s="77" t="s">
        <v>907</v>
      </c>
      <c r="G322" s="47">
        <f t="shared" si="19"/>
        <v>0</v>
      </c>
      <c r="H322" s="47">
        <f t="shared" si="16"/>
        <v>4</v>
      </c>
      <c r="I322" s="47" t="str">
        <f t="shared" si="17"/>
        <v>L_MODV2_SOIL_TKN_4</v>
      </c>
      <c r="K322" t="s">
        <v>917</v>
      </c>
      <c r="L322" t="s">
        <v>33</v>
      </c>
      <c r="M322" t="s">
        <v>898</v>
      </c>
      <c r="N322" s="7" t="s">
        <v>909</v>
      </c>
      <c r="O322" s="74" t="s">
        <v>910</v>
      </c>
      <c r="P322" s="2" t="s">
        <v>911</v>
      </c>
      <c r="Q322" t="s">
        <v>92</v>
      </c>
      <c r="R322" t="s">
        <v>912</v>
      </c>
      <c r="S322" t="s">
        <v>184</v>
      </c>
      <c r="T322" t="s">
        <v>68</v>
      </c>
      <c r="U322"/>
      <c r="V322"/>
      <c r="W322"/>
      <c r="X322"/>
      <c r="Y322"/>
      <c r="Z322"/>
      <c r="AA322" t="s">
        <v>41</v>
      </c>
      <c r="AB322" s="7" t="s">
        <v>42</v>
      </c>
      <c r="AC322" t="s">
        <v>43</v>
      </c>
      <c r="AD322" t="s">
        <v>914</v>
      </c>
      <c r="AE322" s="8"/>
    </row>
    <row r="323" spans="1:32" ht="15" customHeight="1">
      <c r="A323" s="7">
        <v>324</v>
      </c>
      <c r="B323" s="7">
        <f t="shared" si="18"/>
        <v>0</v>
      </c>
      <c r="C323" s="7">
        <v>324</v>
      </c>
      <c r="D323" s="38">
        <v>15</v>
      </c>
      <c r="E323" s="47" t="s">
        <v>176</v>
      </c>
      <c r="F323" s="77" t="s">
        <v>907</v>
      </c>
      <c r="G323" s="47">
        <f t="shared" si="19"/>
        <v>0</v>
      </c>
      <c r="H323" s="47">
        <f t="shared" ref="H323:H386" si="20">IF(G323=1,1,H322+1)</f>
        <v>5</v>
      </c>
      <c r="I323" s="47" t="str">
        <f t="shared" ref="I323:I386" si="21">_xlfn.CONCAT("L_MODV2_SOIL_",F323,"_",H323)</f>
        <v>L_MODV2_SOIL_TKN_5</v>
      </c>
      <c r="K323" t="s">
        <v>918</v>
      </c>
      <c r="L323" t="s">
        <v>33</v>
      </c>
      <c r="M323" t="s">
        <v>898</v>
      </c>
      <c r="N323" s="7" t="s">
        <v>909</v>
      </c>
      <c r="O323" s="74" t="s">
        <v>910</v>
      </c>
      <c r="P323" s="2" t="s">
        <v>911</v>
      </c>
      <c r="Q323" t="s">
        <v>92</v>
      </c>
      <c r="R323" t="s">
        <v>912</v>
      </c>
      <c r="S323" t="s">
        <v>919</v>
      </c>
      <c r="T323" t="s">
        <v>68</v>
      </c>
      <c r="U323"/>
      <c r="V323"/>
      <c r="W323"/>
      <c r="X323"/>
      <c r="Y323"/>
      <c r="Z323"/>
      <c r="AA323" t="s">
        <v>41</v>
      </c>
      <c r="AB323" s="7" t="s">
        <v>42</v>
      </c>
      <c r="AC323" t="s">
        <v>43</v>
      </c>
      <c r="AD323" t="s">
        <v>914</v>
      </c>
      <c r="AE323" s="8"/>
    </row>
    <row r="324" spans="1:32" ht="15" customHeight="1">
      <c r="A324" s="7">
        <v>325</v>
      </c>
      <c r="B324" s="7">
        <f t="shared" ref="B324:B387" si="22">IF(A323=A324-1,0,1)</f>
        <v>0</v>
      </c>
      <c r="C324" s="7">
        <v>325</v>
      </c>
      <c r="D324" s="38">
        <v>15</v>
      </c>
      <c r="E324" s="47" t="s">
        <v>176</v>
      </c>
      <c r="F324" s="77" t="s">
        <v>907</v>
      </c>
      <c r="G324" s="47">
        <f t="shared" ref="G324:G387" si="23">IF(F324&lt;&gt;F323,1,0)</f>
        <v>0</v>
      </c>
      <c r="H324" s="47">
        <f t="shared" si="20"/>
        <v>6</v>
      </c>
      <c r="I324" s="47" t="str">
        <f t="shared" si="21"/>
        <v>L_MODV2_SOIL_TKN_6</v>
      </c>
      <c r="K324" t="s">
        <v>920</v>
      </c>
      <c r="L324" t="s">
        <v>33</v>
      </c>
      <c r="M324" t="s">
        <v>898</v>
      </c>
      <c r="N324" s="7" t="s">
        <v>909</v>
      </c>
      <c r="O324" s="74" t="s">
        <v>910</v>
      </c>
      <c r="P324" s="2" t="s">
        <v>911</v>
      </c>
      <c r="Q324" t="s">
        <v>92</v>
      </c>
      <c r="R324" t="s">
        <v>912</v>
      </c>
      <c r="S324" t="s">
        <v>164</v>
      </c>
      <c r="T324" t="s">
        <v>68</v>
      </c>
      <c r="U324"/>
      <c r="V324"/>
      <c r="W324"/>
      <c r="X324"/>
      <c r="Y324"/>
      <c r="Z324"/>
      <c r="AA324" t="s">
        <v>41</v>
      </c>
      <c r="AB324" s="7" t="s">
        <v>42</v>
      </c>
      <c r="AC324" t="s">
        <v>43</v>
      </c>
      <c r="AD324" t="s">
        <v>914</v>
      </c>
      <c r="AE324" s="8"/>
    </row>
    <row r="325" spans="1:32" ht="15" customHeight="1">
      <c r="A325" s="7">
        <v>326</v>
      </c>
      <c r="B325" s="7">
        <f t="shared" si="22"/>
        <v>0</v>
      </c>
      <c r="C325" s="7">
        <v>326</v>
      </c>
      <c r="D325" s="38">
        <v>15</v>
      </c>
      <c r="E325" s="47" t="s">
        <v>176</v>
      </c>
      <c r="F325" s="77" t="s">
        <v>907</v>
      </c>
      <c r="G325" s="47">
        <f t="shared" si="23"/>
        <v>0</v>
      </c>
      <c r="H325" s="47">
        <f t="shared" si="20"/>
        <v>7</v>
      </c>
      <c r="I325" s="47" t="str">
        <f t="shared" si="21"/>
        <v>L_MODV2_SOIL_TKN_7</v>
      </c>
      <c r="K325" t="s">
        <v>921</v>
      </c>
      <c r="L325" t="s">
        <v>33</v>
      </c>
      <c r="M325" t="s">
        <v>898</v>
      </c>
      <c r="N325" s="7" t="s">
        <v>909</v>
      </c>
      <c r="O325" s="74" t="s">
        <v>910</v>
      </c>
      <c r="P325" s="2" t="s">
        <v>911</v>
      </c>
      <c r="Q325" t="s">
        <v>92</v>
      </c>
      <c r="R325" t="s">
        <v>912</v>
      </c>
      <c r="S325" t="s">
        <v>164</v>
      </c>
      <c r="T325" t="s">
        <v>68</v>
      </c>
      <c r="U325"/>
      <c r="V325"/>
      <c r="W325"/>
      <c r="X325"/>
      <c r="Y325"/>
      <c r="Z325"/>
      <c r="AA325" t="s">
        <v>41</v>
      </c>
      <c r="AB325" s="7" t="s">
        <v>42</v>
      </c>
      <c r="AC325" t="s">
        <v>43</v>
      </c>
      <c r="AD325" t="s">
        <v>914</v>
      </c>
      <c r="AE325" s="8"/>
    </row>
    <row r="326" spans="1:32" s="64" customFormat="1" ht="15" customHeight="1">
      <c r="A326" s="7">
        <v>327</v>
      </c>
      <c r="B326" s="7">
        <f t="shared" si="22"/>
        <v>0</v>
      </c>
      <c r="C326" s="7">
        <v>327</v>
      </c>
      <c r="D326" s="38">
        <v>15</v>
      </c>
      <c r="E326" s="47" t="s">
        <v>176</v>
      </c>
      <c r="F326" s="77" t="s">
        <v>922</v>
      </c>
      <c r="G326" s="47">
        <f t="shared" si="23"/>
        <v>1</v>
      </c>
      <c r="H326" s="47">
        <f t="shared" si="20"/>
        <v>1</v>
      </c>
      <c r="I326" s="47" t="str">
        <f t="shared" si="21"/>
        <v>L_MODV2_SOIL_TIN_1</v>
      </c>
      <c r="J326" s="7"/>
      <c r="K326" t="s">
        <v>923</v>
      </c>
      <c r="L326" t="s">
        <v>33</v>
      </c>
      <c r="M326" t="s">
        <v>924</v>
      </c>
      <c r="N326" s="8" t="s">
        <v>55</v>
      </c>
      <c r="O326" t="s">
        <v>55</v>
      </c>
      <c r="P326" s="8" t="s">
        <v>55</v>
      </c>
      <c r="Q326" s="8" t="s">
        <v>55</v>
      </c>
      <c r="R326" s="8" t="s">
        <v>55</v>
      </c>
      <c r="S326" t="s">
        <v>55</v>
      </c>
      <c r="T326" t="s">
        <v>102</v>
      </c>
      <c r="U326" s="7" t="s">
        <v>103</v>
      </c>
      <c r="V326" s="7"/>
      <c r="W326" s="7"/>
      <c r="X326" s="7"/>
      <c r="Y326" s="7"/>
      <c r="Z326" s="7"/>
      <c r="AA326" t="s">
        <v>41</v>
      </c>
      <c r="AB326" s="7" t="s">
        <v>42</v>
      </c>
      <c r="AC326" t="s">
        <v>43</v>
      </c>
      <c r="AD326" t="s">
        <v>925</v>
      </c>
      <c r="AE326" s="7"/>
    </row>
    <row r="327" spans="1:32" s="64" customFormat="1" ht="15" customHeight="1">
      <c r="A327" s="57">
        <v>328</v>
      </c>
      <c r="B327" s="57">
        <f t="shared" si="22"/>
        <v>0</v>
      </c>
      <c r="C327" s="57">
        <v>328</v>
      </c>
      <c r="D327" s="56">
        <v>3</v>
      </c>
      <c r="E327" s="62" t="s">
        <v>391</v>
      </c>
      <c r="F327" s="62" t="s">
        <v>926</v>
      </c>
      <c r="G327" s="62">
        <f t="shared" si="23"/>
        <v>1</v>
      </c>
      <c r="H327" s="62">
        <f t="shared" si="20"/>
        <v>1</v>
      </c>
      <c r="I327" s="62" t="str">
        <f t="shared" si="21"/>
        <v>L_MODV2_SOIL_OC_1</v>
      </c>
      <c r="J327" s="57"/>
      <c r="K327" s="55" t="s">
        <v>927</v>
      </c>
      <c r="L327" s="57" t="s">
        <v>33</v>
      </c>
      <c r="M327" s="55" t="s">
        <v>928</v>
      </c>
      <c r="N327" s="55" t="s">
        <v>900</v>
      </c>
      <c r="O327" s="57" t="s">
        <v>900</v>
      </c>
      <c r="P327" s="70" t="s">
        <v>78</v>
      </c>
      <c r="Q327" s="57" t="s">
        <v>486</v>
      </c>
      <c r="R327" s="57" t="s">
        <v>78</v>
      </c>
      <c r="S327" s="57" t="s">
        <v>901</v>
      </c>
      <c r="T327" s="57" t="s">
        <v>68</v>
      </c>
      <c r="U327" s="57"/>
      <c r="V327" s="57"/>
      <c r="W327" s="57"/>
      <c r="X327" s="57"/>
      <c r="Y327" s="57"/>
      <c r="Z327" s="57"/>
      <c r="AA327" s="57" t="s">
        <v>41</v>
      </c>
      <c r="AB327" s="7" t="s">
        <v>42</v>
      </c>
      <c r="AC327" s="57" t="s">
        <v>121</v>
      </c>
      <c r="AD327" s="57" t="s">
        <v>929</v>
      </c>
      <c r="AE327" s="7"/>
    </row>
    <row r="328" spans="1:32" ht="15" customHeight="1">
      <c r="A328" s="7">
        <v>329</v>
      </c>
      <c r="B328" s="7">
        <f t="shared" si="22"/>
        <v>0</v>
      </c>
      <c r="C328" s="7">
        <v>329</v>
      </c>
      <c r="D328" s="38">
        <v>3</v>
      </c>
      <c r="E328" s="47" t="s">
        <v>391</v>
      </c>
      <c r="F328" s="77" t="s">
        <v>926</v>
      </c>
      <c r="G328" s="47">
        <f t="shared" si="23"/>
        <v>0</v>
      </c>
      <c r="H328" s="47">
        <f t="shared" si="20"/>
        <v>2</v>
      </c>
      <c r="I328" s="47" t="str">
        <f t="shared" si="21"/>
        <v>L_MODV2_SOIL_OC_2</v>
      </c>
      <c r="K328" s="8" t="s">
        <v>930</v>
      </c>
      <c r="L328" s="7" t="s">
        <v>33</v>
      </c>
      <c r="M328" s="8" t="s">
        <v>928</v>
      </c>
      <c r="N328" s="8" t="s">
        <v>931</v>
      </c>
      <c r="O328" s="8" t="s">
        <v>932</v>
      </c>
      <c r="P328" s="40">
        <v>6.25E-2</v>
      </c>
      <c r="Q328" s="7" t="s">
        <v>92</v>
      </c>
      <c r="R328" t="s">
        <v>159</v>
      </c>
      <c r="S328" s="7" t="s">
        <v>164</v>
      </c>
      <c r="T328" s="7" t="s">
        <v>68</v>
      </c>
      <c r="AA328" s="7" t="s">
        <v>41</v>
      </c>
      <c r="AB328" s="7" t="s">
        <v>42</v>
      </c>
      <c r="AC328" s="7" t="s">
        <v>200</v>
      </c>
      <c r="AD328" s="7" t="s">
        <v>933</v>
      </c>
    </row>
    <row r="329" spans="1:32" ht="15" customHeight="1">
      <c r="A329" s="7">
        <v>330</v>
      </c>
      <c r="B329" s="7">
        <f t="shared" si="22"/>
        <v>0</v>
      </c>
      <c r="C329" s="7">
        <v>330</v>
      </c>
      <c r="D329" s="38">
        <v>3</v>
      </c>
      <c r="E329" s="47" t="s">
        <v>391</v>
      </c>
      <c r="F329" s="77" t="s">
        <v>926</v>
      </c>
      <c r="G329" s="47">
        <f t="shared" si="23"/>
        <v>0</v>
      </c>
      <c r="H329" s="47">
        <f t="shared" si="20"/>
        <v>3</v>
      </c>
      <c r="I329" s="47" t="str">
        <f t="shared" si="21"/>
        <v>L_MODV2_SOIL_OC_3</v>
      </c>
      <c r="K329" s="8" t="s">
        <v>934</v>
      </c>
      <c r="L329" s="7" t="s">
        <v>33</v>
      </c>
      <c r="M329" s="8" t="s">
        <v>928</v>
      </c>
      <c r="N329" s="8" t="s">
        <v>931</v>
      </c>
      <c r="O329" s="8" t="s">
        <v>935</v>
      </c>
      <c r="P329" s="40">
        <v>4.8611111111111112E-2</v>
      </c>
      <c r="Q329" s="7" t="s">
        <v>92</v>
      </c>
      <c r="R329" t="s">
        <v>159</v>
      </c>
      <c r="S329" s="7" t="s">
        <v>184</v>
      </c>
      <c r="T329" s="7" t="s">
        <v>68</v>
      </c>
      <c r="AA329" s="7" t="s">
        <v>41</v>
      </c>
      <c r="AB329" s="7" t="s">
        <v>42</v>
      </c>
      <c r="AC329" s="7" t="s">
        <v>200</v>
      </c>
      <c r="AD329" s="7" t="s">
        <v>936</v>
      </c>
    </row>
    <row r="330" spans="1:32" ht="15" customHeight="1">
      <c r="A330" s="7">
        <v>331</v>
      </c>
      <c r="B330" s="7">
        <f t="shared" si="22"/>
        <v>0</v>
      </c>
      <c r="C330" s="7">
        <v>331</v>
      </c>
      <c r="D330" s="38">
        <v>3</v>
      </c>
      <c r="E330" s="47" t="s">
        <v>391</v>
      </c>
      <c r="F330" s="77" t="s">
        <v>926</v>
      </c>
      <c r="G330" s="47">
        <f t="shared" si="23"/>
        <v>0</v>
      </c>
      <c r="H330" s="47">
        <f t="shared" si="20"/>
        <v>4</v>
      </c>
      <c r="I330" s="47" t="str">
        <f t="shared" si="21"/>
        <v>L_MODV2_SOIL_OC_4</v>
      </c>
      <c r="K330" s="8" t="s">
        <v>934</v>
      </c>
      <c r="L330" s="7" t="s">
        <v>33</v>
      </c>
      <c r="M330" s="8" t="s">
        <v>928</v>
      </c>
      <c r="N330" s="8" t="s">
        <v>931</v>
      </c>
      <c r="O330" s="8" t="s">
        <v>937</v>
      </c>
      <c r="P330" s="40">
        <v>6.25E-2</v>
      </c>
      <c r="Q330" s="7" t="s">
        <v>92</v>
      </c>
      <c r="R330" t="s">
        <v>159</v>
      </c>
      <c r="S330" s="7" t="s">
        <v>164</v>
      </c>
      <c r="T330" s="7" t="s">
        <v>68</v>
      </c>
      <c r="AA330" s="7" t="s">
        <v>41</v>
      </c>
      <c r="AB330" s="7" t="s">
        <v>42</v>
      </c>
      <c r="AC330" s="7" t="s">
        <v>200</v>
      </c>
      <c r="AD330" s="7" t="s">
        <v>368</v>
      </c>
      <c r="AF330" s="64"/>
    </row>
    <row r="331" spans="1:32" ht="15" customHeight="1">
      <c r="A331" s="7">
        <v>332</v>
      </c>
      <c r="B331" s="7">
        <f t="shared" si="22"/>
        <v>0</v>
      </c>
      <c r="C331" s="7">
        <v>332</v>
      </c>
      <c r="D331" s="38">
        <v>3</v>
      </c>
      <c r="E331" s="47" t="s">
        <v>391</v>
      </c>
      <c r="F331" s="77" t="s">
        <v>938</v>
      </c>
      <c r="G331" s="47">
        <f t="shared" si="23"/>
        <v>1</v>
      </c>
      <c r="H331" s="47">
        <f t="shared" si="20"/>
        <v>1</v>
      </c>
      <c r="I331" s="47" t="str">
        <f t="shared" si="21"/>
        <v>L_MODV2_SOIL_OM_1</v>
      </c>
      <c r="K331" s="7" t="s">
        <v>939</v>
      </c>
      <c r="L331" s="7" t="s">
        <v>33</v>
      </c>
      <c r="M331" s="7" t="s">
        <v>940</v>
      </c>
      <c r="N331" s="7" t="s">
        <v>55</v>
      </c>
      <c r="O331" s="7" t="s">
        <v>941</v>
      </c>
      <c r="P331" s="8" t="s">
        <v>55</v>
      </c>
      <c r="Q331" s="8" t="s">
        <v>55</v>
      </c>
      <c r="R331" s="8" t="s">
        <v>55</v>
      </c>
      <c r="S331" s="7" t="s">
        <v>55</v>
      </c>
      <c r="T331" s="7" t="s">
        <v>68</v>
      </c>
      <c r="AA331" s="7" t="s">
        <v>80</v>
      </c>
      <c r="AB331" s="7" t="s">
        <v>42</v>
      </c>
      <c r="AF331" s="64"/>
    </row>
    <row r="332" spans="1:32" ht="15" customHeight="1">
      <c r="A332" s="7">
        <v>333</v>
      </c>
      <c r="B332" s="7">
        <f t="shared" si="22"/>
        <v>0</v>
      </c>
      <c r="C332" s="7">
        <v>333</v>
      </c>
      <c r="D332" s="38">
        <v>3</v>
      </c>
      <c r="E332" s="47" t="s">
        <v>391</v>
      </c>
      <c r="F332" s="77" t="s">
        <v>938</v>
      </c>
      <c r="G332" s="47">
        <f t="shared" si="23"/>
        <v>0</v>
      </c>
      <c r="H332" s="47">
        <f t="shared" si="20"/>
        <v>2</v>
      </c>
      <c r="I332" s="47" t="str">
        <f t="shared" si="21"/>
        <v>L_MODV2_SOIL_OM_2</v>
      </c>
      <c r="K332" s="7" t="s">
        <v>942</v>
      </c>
      <c r="L332" s="7" t="s">
        <v>33</v>
      </c>
      <c r="M332" s="7" t="s">
        <v>940</v>
      </c>
      <c r="N332" s="7" t="s">
        <v>943</v>
      </c>
      <c r="O332" s="7" t="s">
        <v>944</v>
      </c>
      <c r="P332" s="8" t="s">
        <v>499</v>
      </c>
      <c r="Q332" s="7" t="s">
        <v>499</v>
      </c>
      <c r="R332" s="7" t="s">
        <v>499</v>
      </c>
      <c r="S332" s="7" t="s">
        <v>55</v>
      </c>
      <c r="T332" s="7" t="s">
        <v>68</v>
      </c>
      <c r="AA332" s="7" t="s">
        <v>80</v>
      </c>
      <c r="AB332" s="7" t="s">
        <v>42</v>
      </c>
    </row>
    <row r="333" spans="1:32" ht="15" customHeight="1">
      <c r="A333" s="7">
        <v>334</v>
      </c>
      <c r="B333" s="7">
        <f t="shared" si="22"/>
        <v>0</v>
      </c>
      <c r="C333" s="7">
        <v>334</v>
      </c>
      <c r="D333" s="38">
        <v>3</v>
      </c>
      <c r="E333" s="47" t="s">
        <v>391</v>
      </c>
      <c r="F333" s="77" t="s">
        <v>938</v>
      </c>
      <c r="G333" s="47">
        <f t="shared" si="23"/>
        <v>0</v>
      </c>
      <c r="H333" s="47">
        <f t="shared" si="20"/>
        <v>3</v>
      </c>
      <c r="I333" s="47" t="str">
        <f t="shared" si="21"/>
        <v>L_MODV2_SOIL_OM_3</v>
      </c>
      <c r="K333" s="8" t="s">
        <v>945</v>
      </c>
      <c r="L333" s="7" t="s">
        <v>33</v>
      </c>
      <c r="M333" s="8" t="s">
        <v>940</v>
      </c>
      <c r="N333" s="8" t="s">
        <v>900</v>
      </c>
      <c r="O333" s="7" t="s">
        <v>900</v>
      </c>
      <c r="P333" s="39" t="s">
        <v>78</v>
      </c>
      <c r="Q333" s="7" t="s">
        <v>486</v>
      </c>
      <c r="R333" s="7" t="s">
        <v>127</v>
      </c>
      <c r="S333" s="7" t="s">
        <v>901</v>
      </c>
      <c r="T333" s="7" t="s">
        <v>68</v>
      </c>
      <c r="AA333" s="7" t="s">
        <v>41</v>
      </c>
      <c r="AB333" s="7" t="s">
        <v>42</v>
      </c>
      <c r="AC333" s="7" t="s">
        <v>121</v>
      </c>
      <c r="AD333" s="7" t="s">
        <v>929</v>
      </c>
    </row>
    <row r="334" spans="1:32" ht="15" customHeight="1">
      <c r="A334" s="7">
        <v>335</v>
      </c>
      <c r="B334" s="7">
        <f t="shared" si="22"/>
        <v>0</v>
      </c>
      <c r="C334" s="7">
        <v>335</v>
      </c>
      <c r="D334" s="38">
        <v>3</v>
      </c>
      <c r="E334" s="47" t="s">
        <v>391</v>
      </c>
      <c r="F334" s="77" t="s">
        <v>938</v>
      </c>
      <c r="G334" s="47">
        <f t="shared" si="23"/>
        <v>0</v>
      </c>
      <c r="H334" s="47">
        <f t="shared" si="20"/>
        <v>4</v>
      </c>
      <c r="I334" s="47" t="str">
        <f t="shared" si="21"/>
        <v>L_MODV2_SOIL_OM_4</v>
      </c>
      <c r="K334" s="8" t="s">
        <v>946</v>
      </c>
      <c r="L334" s="7" t="s">
        <v>33</v>
      </c>
      <c r="M334" s="8" t="s">
        <v>940</v>
      </c>
      <c r="N334" s="8" t="s">
        <v>947</v>
      </c>
      <c r="O334" s="8" t="s">
        <v>948</v>
      </c>
      <c r="P334" s="39" t="s">
        <v>78</v>
      </c>
      <c r="Q334" s="7" t="s">
        <v>486</v>
      </c>
      <c r="R334" s="7" t="s">
        <v>38</v>
      </c>
      <c r="S334" s="7" t="s">
        <v>67</v>
      </c>
      <c r="T334" s="7" t="s">
        <v>68</v>
      </c>
      <c r="AA334" s="7" t="s">
        <v>41</v>
      </c>
      <c r="AB334" s="7" t="s">
        <v>42</v>
      </c>
      <c r="AC334" s="7" t="s">
        <v>200</v>
      </c>
      <c r="AD334" s="7" t="s">
        <v>368</v>
      </c>
    </row>
    <row r="335" spans="1:32" ht="15" customHeight="1">
      <c r="A335" s="7">
        <v>336</v>
      </c>
      <c r="B335" s="7">
        <f t="shared" si="22"/>
        <v>0</v>
      </c>
      <c r="C335" s="7">
        <v>336</v>
      </c>
      <c r="D335" s="38">
        <v>3</v>
      </c>
      <c r="E335" s="47" t="s">
        <v>391</v>
      </c>
      <c r="F335" s="77" t="s">
        <v>938</v>
      </c>
      <c r="G335" s="47">
        <f t="shared" si="23"/>
        <v>0</v>
      </c>
      <c r="H335" s="47">
        <f t="shared" si="20"/>
        <v>5</v>
      </c>
      <c r="I335" s="47" t="str">
        <f t="shared" si="21"/>
        <v>L_MODV2_SOIL_OM_5</v>
      </c>
      <c r="K335" s="8" t="s">
        <v>949</v>
      </c>
      <c r="L335" s="7" t="s">
        <v>33</v>
      </c>
      <c r="M335" s="8" t="s">
        <v>940</v>
      </c>
      <c r="N335" s="8" t="s">
        <v>931</v>
      </c>
      <c r="O335" s="8" t="s">
        <v>932</v>
      </c>
      <c r="P335" s="40">
        <v>6.25E-2</v>
      </c>
      <c r="Q335" s="7" t="s">
        <v>92</v>
      </c>
      <c r="R335" t="s">
        <v>159</v>
      </c>
      <c r="S335" s="7" t="s">
        <v>164</v>
      </c>
      <c r="T335" s="7" t="s">
        <v>68</v>
      </c>
      <c r="AA335" s="7" t="s">
        <v>41</v>
      </c>
      <c r="AB335" s="7" t="s">
        <v>42</v>
      </c>
      <c r="AC335" s="7" t="s">
        <v>200</v>
      </c>
      <c r="AD335" s="7" t="s">
        <v>933</v>
      </c>
      <c r="AE335" s="8"/>
    </row>
    <row r="336" spans="1:32" ht="15" customHeight="1">
      <c r="A336" s="7">
        <v>337</v>
      </c>
      <c r="B336" s="7">
        <f t="shared" si="22"/>
        <v>0</v>
      </c>
      <c r="C336" s="7">
        <v>337</v>
      </c>
      <c r="D336" s="38">
        <v>3</v>
      </c>
      <c r="E336" s="47" t="s">
        <v>391</v>
      </c>
      <c r="F336" s="77" t="s">
        <v>938</v>
      </c>
      <c r="G336" s="47">
        <f t="shared" si="23"/>
        <v>0</v>
      </c>
      <c r="H336" s="47">
        <f t="shared" si="20"/>
        <v>6</v>
      </c>
      <c r="I336" s="47" t="str">
        <f t="shared" si="21"/>
        <v>L_MODV2_SOIL_OM_6</v>
      </c>
      <c r="K336" s="8" t="s">
        <v>950</v>
      </c>
      <c r="L336" s="7" t="s">
        <v>33</v>
      </c>
      <c r="M336" s="8" t="s">
        <v>940</v>
      </c>
      <c r="N336" s="8" t="s">
        <v>931</v>
      </c>
      <c r="O336" s="8" t="s">
        <v>935</v>
      </c>
      <c r="P336" s="40">
        <v>4.8611111111111112E-2</v>
      </c>
      <c r="Q336" s="7" t="s">
        <v>92</v>
      </c>
      <c r="R336" t="s">
        <v>159</v>
      </c>
      <c r="S336" s="7" t="s">
        <v>184</v>
      </c>
      <c r="T336" s="7" t="s">
        <v>68</v>
      </c>
      <c r="AA336" s="7" t="s">
        <v>41</v>
      </c>
      <c r="AB336" s="7" t="s">
        <v>42</v>
      </c>
      <c r="AC336" s="7" t="s">
        <v>200</v>
      </c>
      <c r="AD336" s="7" t="s">
        <v>936</v>
      </c>
    </row>
    <row r="337" spans="1:30" ht="15" customHeight="1">
      <c r="A337" s="7">
        <v>338</v>
      </c>
      <c r="B337" s="7">
        <f t="shared" si="22"/>
        <v>0</v>
      </c>
      <c r="C337" s="7">
        <v>338</v>
      </c>
      <c r="D337" s="38">
        <v>15</v>
      </c>
      <c r="E337" s="47" t="s">
        <v>176</v>
      </c>
      <c r="F337" s="77" t="s">
        <v>951</v>
      </c>
      <c r="G337" s="47">
        <f t="shared" si="23"/>
        <v>1</v>
      </c>
      <c r="H337" s="47">
        <f t="shared" si="20"/>
        <v>1</v>
      </c>
      <c r="I337" s="47" t="str">
        <f t="shared" si="21"/>
        <v>L_MODV2_SOIL_ON_1</v>
      </c>
      <c r="K337" t="s">
        <v>952</v>
      </c>
      <c r="L337" t="s">
        <v>33</v>
      </c>
      <c r="M337" t="s">
        <v>953</v>
      </c>
      <c r="N337" s="8" t="s">
        <v>55</v>
      </c>
      <c r="O337" t="s">
        <v>55</v>
      </c>
      <c r="P337" s="8" t="s">
        <v>55</v>
      </c>
      <c r="Q337" s="8" t="s">
        <v>55</v>
      </c>
      <c r="R337" s="8" t="s">
        <v>55</v>
      </c>
      <c r="S337" t="s">
        <v>55</v>
      </c>
      <c r="T337" t="s">
        <v>168</v>
      </c>
      <c r="U337"/>
      <c r="V337"/>
      <c r="W337"/>
      <c r="X337"/>
      <c r="Y337"/>
      <c r="Z337"/>
      <c r="AA337" t="s">
        <v>80</v>
      </c>
      <c r="AB337" s="7" t="s">
        <v>42</v>
      </c>
      <c r="AC337"/>
      <c r="AD337"/>
    </row>
    <row r="338" spans="1:30" customFormat="1" ht="15" customHeight="1">
      <c r="A338" s="7">
        <v>339</v>
      </c>
      <c r="B338" s="7">
        <f t="shared" si="22"/>
        <v>0</v>
      </c>
      <c r="C338" s="7">
        <v>339</v>
      </c>
      <c r="D338" s="60">
        <v>13</v>
      </c>
      <c r="E338" t="s">
        <v>614</v>
      </c>
      <c r="F338" s="77" t="s">
        <v>954</v>
      </c>
      <c r="G338" s="47">
        <f t="shared" si="23"/>
        <v>1</v>
      </c>
      <c r="H338" s="47">
        <f t="shared" si="20"/>
        <v>1</v>
      </c>
      <c r="I338" s="47" t="str">
        <f t="shared" si="21"/>
        <v>L_MODV2_SOIL_PARTDENS_1</v>
      </c>
      <c r="L338" t="s">
        <v>501</v>
      </c>
      <c r="M338" t="s">
        <v>955</v>
      </c>
      <c r="N338" t="s">
        <v>618</v>
      </c>
      <c r="P338" t="s">
        <v>620</v>
      </c>
      <c r="Q338" t="s">
        <v>53</v>
      </c>
      <c r="R338" t="s">
        <v>956</v>
      </c>
      <c r="S338" t="s">
        <v>957</v>
      </c>
      <c r="T338" t="s">
        <v>384</v>
      </c>
      <c r="AA338" t="s">
        <v>41</v>
      </c>
      <c r="AB338" s="7" t="s">
        <v>42</v>
      </c>
      <c r="AC338" t="s">
        <v>43</v>
      </c>
      <c r="AD338" t="s">
        <v>635</v>
      </c>
    </row>
    <row r="339" spans="1:30" customFormat="1" ht="15" customHeight="1">
      <c r="A339" s="7">
        <v>340</v>
      </c>
      <c r="B339" s="7">
        <f t="shared" si="22"/>
        <v>0</v>
      </c>
      <c r="C339" s="7">
        <v>340</v>
      </c>
      <c r="D339" s="60">
        <v>3</v>
      </c>
      <c r="E339" t="s">
        <v>940</v>
      </c>
      <c r="F339" s="77" t="s">
        <v>958</v>
      </c>
      <c r="G339" s="47">
        <f t="shared" si="23"/>
        <v>1</v>
      </c>
      <c r="H339" s="47">
        <f t="shared" si="20"/>
        <v>1</v>
      </c>
      <c r="I339" s="47" t="str">
        <f t="shared" si="21"/>
        <v>L_MODV2_SOIL_POM_1</v>
      </c>
      <c r="L339" t="s">
        <v>33</v>
      </c>
      <c r="M339" t="s">
        <v>959</v>
      </c>
      <c r="N339" t="s">
        <v>960</v>
      </c>
      <c r="P339" t="s">
        <v>961</v>
      </c>
      <c r="Q339" t="s">
        <v>53</v>
      </c>
      <c r="R339" t="s">
        <v>962</v>
      </c>
      <c r="S339" t="s">
        <v>963</v>
      </c>
      <c r="T339" t="s">
        <v>964</v>
      </c>
      <c r="AA339" t="s">
        <v>80</v>
      </c>
      <c r="AB339" s="7" t="s">
        <v>42</v>
      </c>
      <c r="AC339" t="s">
        <v>43</v>
      </c>
      <c r="AD339" t="s">
        <v>965</v>
      </c>
    </row>
    <row r="340" spans="1:30" s="57" customFormat="1" ht="15" customHeight="1">
      <c r="A340" s="57">
        <v>341</v>
      </c>
      <c r="B340" s="57">
        <f t="shared" si="22"/>
        <v>0</v>
      </c>
      <c r="C340" s="57">
        <v>341</v>
      </c>
      <c r="D340" s="56">
        <v>3</v>
      </c>
      <c r="E340" s="62" t="s">
        <v>391</v>
      </c>
      <c r="F340" s="62" t="s">
        <v>966</v>
      </c>
      <c r="G340" s="62">
        <f t="shared" si="23"/>
        <v>1</v>
      </c>
      <c r="H340" s="62">
        <f t="shared" si="20"/>
        <v>1</v>
      </c>
      <c r="I340" s="62" t="str">
        <f t="shared" si="21"/>
        <v>L_MODV2_SOIL_POXC_1</v>
      </c>
      <c r="K340" s="57" t="s">
        <v>967</v>
      </c>
      <c r="L340" s="57" t="s">
        <v>33</v>
      </c>
      <c r="M340" s="57" t="s">
        <v>968</v>
      </c>
      <c r="N340" s="57" t="s">
        <v>969</v>
      </c>
      <c r="O340" s="57" t="s">
        <v>970</v>
      </c>
      <c r="P340" s="80" t="s">
        <v>238</v>
      </c>
      <c r="Q340" s="57" t="s">
        <v>92</v>
      </c>
      <c r="S340" s="57" t="s">
        <v>184</v>
      </c>
      <c r="T340" s="57" t="s">
        <v>102</v>
      </c>
      <c r="U340" s="57" t="s">
        <v>103</v>
      </c>
      <c r="AA340" s="57" t="s">
        <v>96</v>
      </c>
      <c r="AB340" s="7" t="s">
        <v>42</v>
      </c>
      <c r="AC340" s="57" t="s">
        <v>971</v>
      </c>
      <c r="AD340" s="57" t="s">
        <v>972</v>
      </c>
    </row>
    <row r="341" spans="1:30" ht="15" customHeight="1">
      <c r="A341" s="7">
        <v>342</v>
      </c>
      <c r="B341" s="7">
        <f t="shared" si="22"/>
        <v>0</v>
      </c>
      <c r="C341" s="7">
        <v>342</v>
      </c>
      <c r="D341" s="38">
        <v>10</v>
      </c>
      <c r="E341" s="47" t="s">
        <v>59</v>
      </c>
      <c r="F341" s="77" t="s">
        <v>966</v>
      </c>
      <c r="G341" s="47">
        <f t="shared" si="23"/>
        <v>0</v>
      </c>
      <c r="H341" s="47">
        <f t="shared" si="20"/>
        <v>2</v>
      </c>
      <c r="I341" s="47" t="str">
        <f t="shared" si="21"/>
        <v>L_MODV2_SOIL_POXC_2</v>
      </c>
      <c r="J341" s="7" t="s">
        <v>973</v>
      </c>
      <c r="L341" s="7" t="s">
        <v>33</v>
      </c>
      <c r="M341" s="8" t="s">
        <v>968</v>
      </c>
      <c r="N341" s="8" t="s">
        <v>974</v>
      </c>
      <c r="O341" s="8" t="s">
        <v>975</v>
      </c>
      <c r="P341" s="39" t="s">
        <v>110</v>
      </c>
      <c r="Q341" s="46" t="s">
        <v>92</v>
      </c>
      <c r="S341" s="7" t="s">
        <v>184</v>
      </c>
      <c r="T341" s="66" t="s">
        <v>102</v>
      </c>
      <c r="U341" s="7" t="s">
        <v>103</v>
      </c>
      <c r="AA341" s="7" t="s">
        <v>41</v>
      </c>
      <c r="AB341" s="7" t="s">
        <v>42</v>
      </c>
      <c r="AC341" s="7" t="s">
        <v>69</v>
      </c>
      <c r="AD341" s="7" t="s">
        <v>976</v>
      </c>
    </row>
    <row r="342" spans="1:30" ht="15" customHeight="1">
      <c r="A342" s="7">
        <v>343</v>
      </c>
      <c r="B342" s="7">
        <f t="shared" si="22"/>
        <v>0</v>
      </c>
      <c r="C342" s="7">
        <v>343</v>
      </c>
      <c r="D342" s="38">
        <v>1</v>
      </c>
      <c r="E342" s="47" t="s">
        <v>977</v>
      </c>
      <c r="F342" s="77" t="s">
        <v>978</v>
      </c>
      <c r="G342" s="47">
        <f t="shared" si="23"/>
        <v>1</v>
      </c>
      <c r="H342" s="47">
        <f t="shared" si="20"/>
        <v>1</v>
      </c>
      <c r="I342" s="47" t="str">
        <f t="shared" si="21"/>
        <v>L_MODV2_SOIL_PH_1</v>
      </c>
      <c r="K342" s="7"/>
      <c r="L342" s="7" t="s">
        <v>33</v>
      </c>
      <c r="M342" s="7" t="s">
        <v>977</v>
      </c>
      <c r="N342" s="7" t="s">
        <v>108</v>
      </c>
      <c r="O342" s="7" t="s">
        <v>109</v>
      </c>
      <c r="P342" s="39" t="s">
        <v>110</v>
      </c>
      <c r="Q342" s="7" t="s">
        <v>92</v>
      </c>
      <c r="R342" s="7" t="s">
        <v>38</v>
      </c>
      <c r="S342" s="7" t="s">
        <v>39</v>
      </c>
      <c r="T342" s="7" t="s">
        <v>102</v>
      </c>
      <c r="U342" s="7" t="s">
        <v>103</v>
      </c>
      <c r="AA342" s="7" t="s">
        <v>41</v>
      </c>
      <c r="AB342" s="7" t="s">
        <v>42</v>
      </c>
      <c r="AC342" s="7" t="s">
        <v>111</v>
      </c>
      <c r="AD342" s="7" t="s">
        <v>112</v>
      </c>
    </row>
    <row r="343" spans="1:30" ht="15" customHeight="1">
      <c r="A343" s="7">
        <v>344</v>
      </c>
      <c r="B343" s="7">
        <f t="shared" si="22"/>
        <v>0</v>
      </c>
      <c r="C343" s="7">
        <v>344</v>
      </c>
      <c r="D343" s="38">
        <v>1</v>
      </c>
      <c r="E343" s="47" t="s">
        <v>977</v>
      </c>
      <c r="F343" s="77" t="s">
        <v>978</v>
      </c>
      <c r="G343" s="47">
        <f t="shared" si="23"/>
        <v>0</v>
      </c>
      <c r="H343" s="47">
        <f t="shared" si="20"/>
        <v>2</v>
      </c>
      <c r="I343" s="47" t="str">
        <f t="shared" si="21"/>
        <v>L_MODV2_SOIL_PH_2</v>
      </c>
      <c r="J343" s="7" t="s">
        <v>979</v>
      </c>
      <c r="K343" s="8" t="s">
        <v>980</v>
      </c>
      <c r="L343" s="7" t="s">
        <v>33</v>
      </c>
      <c r="M343" s="8" t="s">
        <v>977</v>
      </c>
      <c r="N343" s="8" t="s">
        <v>108</v>
      </c>
      <c r="O343" s="8" t="s">
        <v>109</v>
      </c>
      <c r="P343" s="8" t="s">
        <v>190</v>
      </c>
      <c r="Q343" s="7" t="s">
        <v>92</v>
      </c>
      <c r="R343" s="7" t="s">
        <v>566</v>
      </c>
      <c r="S343" s="7" t="s">
        <v>39</v>
      </c>
      <c r="T343" s="7" t="s">
        <v>332</v>
      </c>
      <c r="AA343" s="7" t="s">
        <v>41</v>
      </c>
      <c r="AB343" s="7" t="s">
        <v>42</v>
      </c>
      <c r="AC343" s="7" t="s">
        <v>121</v>
      </c>
      <c r="AD343" s="7" t="s">
        <v>981</v>
      </c>
    </row>
    <row r="344" spans="1:30" ht="15" customHeight="1">
      <c r="A344" s="7">
        <v>345</v>
      </c>
      <c r="B344" s="7">
        <f t="shared" si="22"/>
        <v>0</v>
      </c>
      <c r="C344" s="7">
        <v>345</v>
      </c>
      <c r="D344" s="38">
        <v>1</v>
      </c>
      <c r="E344" s="47" t="s">
        <v>977</v>
      </c>
      <c r="F344" s="77" t="s">
        <v>978</v>
      </c>
      <c r="G344" s="47">
        <f t="shared" si="23"/>
        <v>0</v>
      </c>
      <c r="H344" s="47">
        <f t="shared" si="20"/>
        <v>3</v>
      </c>
      <c r="I344" s="47" t="str">
        <f t="shared" si="21"/>
        <v>L_MODV2_SOIL_PH_3</v>
      </c>
      <c r="J344" s="7" t="s">
        <v>982</v>
      </c>
      <c r="K344" s="8" t="s">
        <v>983</v>
      </c>
      <c r="L344" s="7" t="s">
        <v>33</v>
      </c>
      <c r="M344" s="8" t="s">
        <v>977</v>
      </c>
      <c r="N344" s="8" t="s">
        <v>108</v>
      </c>
      <c r="O344" s="8" t="s">
        <v>109</v>
      </c>
      <c r="P344" s="8" t="s">
        <v>119</v>
      </c>
      <c r="Q344" s="7" t="s">
        <v>92</v>
      </c>
      <c r="R344" s="7" t="s">
        <v>566</v>
      </c>
      <c r="S344" s="7" t="s">
        <v>39</v>
      </c>
      <c r="T344" s="7" t="s">
        <v>332</v>
      </c>
      <c r="AA344" s="7" t="s">
        <v>41</v>
      </c>
      <c r="AB344" s="7" t="s">
        <v>42</v>
      </c>
      <c r="AC344" s="7" t="s">
        <v>140</v>
      </c>
      <c r="AD344" s="19" t="s">
        <v>984</v>
      </c>
    </row>
    <row r="345" spans="1:30" ht="15" customHeight="1">
      <c r="A345" s="7">
        <v>346</v>
      </c>
      <c r="B345" s="7">
        <f t="shared" si="22"/>
        <v>0</v>
      </c>
      <c r="C345" s="7">
        <v>346</v>
      </c>
      <c r="D345" s="38">
        <v>1</v>
      </c>
      <c r="E345" s="47" t="s">
        <v>977</v>
      </c>
      <c r="F345" s="77" t="s">
        <v>978</v>
      </c>
      <c r="G345" s="47">
        <f t="shared" si="23"/>
        <v>0</v>
      </c>
      <c r="H345" s="47">
        <f t="shared" si="20"/>
        <v>4</v>
      </c>
      <c r="I345" s="47" t="str">
        <f t="shared" si="21"/>
        <v>L_MODV2_SOIL_PH_4</v>
      </c>
      <c r="J345" s="7" t="s">
        <v>982</v>
      </c>
      <c r="K345" s="8" t="s">
        <v>983</v>
      </c>
      <c r="L345" s="7" t="s">
        <v>33</v>
      </c>
      <c r="M345" s="8" t="s">
        <v>977</v>
      </c>
      <c r="N345" s="8" t="s">
        <v>108</v>
      </c>
      <c r="O345" s="8" t="s">
        <v>985</v>
      </c>
      <c r="P345" s="8" t="s">
        <v>119</v>
      </c>
      <c r="Q345" s="7" t="s">
        <v>92</v>
      </c>
      <c r="R345" s="7" t="s">
        <v>566</v>
      </c>
      <c r="S345" s="7" t="s">
        <v>39</v>
      </c>
      <c r="T345" s="7" t="s">
        <v>332</v>
      </c>
      <c r="AA345" s="7" t="s">
        <v>41</v>
      </c>
      <c r="AB345" s="7" t="s">
        <v>42</v>
      </c>
      <c r="AC345" s="7" t="s">
        <v>140</v>
      </c>
      <c r="AD345" s="19" t="s">
        <v>984</v>
      </c>
    </row>
    <row r="346" spans="1:30" ht="15" customHeight="1">
      <c r="A346" s="7">
        <v>347</v>
      </c>
      <c r="B346" s="7">
        <f t="shared" si="22"/>
        <v>0</v>
      </c>
      <c r="C346" s="7">
        <v>347</v>
      </c>
      <c r="D346" s="38">
        <v>1</v>
      </c>
      <c r="E346" s="47" t="s">
        <v>977</v>
      </c>
      <c r="F346" s="77" t="s">
        <v>978</v>
      </c>
      <c r="G346" s="47">
        <f t="shared" si="23"/>
        <v>0</v>
      </c>
      <c r="H346" s="47">
        <f t="shared" si="20"/>
        <v>5</v>
      </c>
      <c r="I346" s="47" t="str">
        <f t="shared" si="21"/>
        <v>L_MODV2_SOIL_PH_5</v>
      </c>
      <c r="J346" s="7" t="s">
        <v>986</v>
      </c>
      <c r="K346" s="8" t="s">
        <v>987</v>
      </c>
      <c r="L346" s="7" t="s">
        <v>33</v>
      </c>
      <c r="M346" s="8" t="s">
        <v>977</v>
      </c>
      <c r="N346" s="8" t="s">
        <v>188</v>
      </c>
      <c r="O346" s="8" t="s">
        <v>988</v>
      </c>
      <c r="P346" s="8" t="s">
        <v>190</v>
      </c>
      <c r="Q346" s="7" t="s">
        <v>92</v>
      </c>
      <c r="R346" s="7" t="s">
        <v>159</v>
      </c>
      <c r="S346" s="7" t="s">
        <v>39</v>
      </c>
      <c r="T346" s="7" t="s">
        <v>332</v>
      </c>
      <c r="AA346" s="7" t="s">
        <v>41</v>
      </c>
      <c r="AB346" s="7" t="s">
        <v>42</v>
      </c>
      <c r="AC346" s="7" t="s">
        <v>200</v>
      </c>
      <c r="AD346" s="7" t="s">
        <v>989</v>
      </c>
    </row>
    <row r="347" spans="1:30" ht="15" customHeight="1">
      <c r="A347" s="7">
        <v>348</v>
      </c>
      <c r="B347" s="7">
        <f t="shared" si="22"/>
        <v>0</v>
      </c>
      <c r="C347" s="7">
        <v>348</v>
      </c>
      <c r="D347" s="38">
        <v>1</v>
      </c>
      <c r="E347" s="47" t="s">
        <v>977</v>
      </c>
      <c r="F347" s="77" t="s">
        <v>978</v>
      </c>
      <c r="G347" s="47">
        <f t="shared" si="23"/>
        <v>0</v>
      </c>
      <c r="H347" s="47">
        <f t="shared" si="20"/>
        <v>6</v>
      </c>
      <c r="I347" s="47" t="str">
        <f t="shared" si="21"/>
        <v>L_MODV2_SOIL_PH_6</v>
      </c>
      <c r="J347" s="7" t="s">
        <v>990</v>
      </c>
      <c r="K347" s="8" t="s">
        <v>991</v>
      </c>
      <c r="L347" s="7" t="s">
        <v>33</v>
      </c>
      <c r="M347" s="8" t="s">
        <v>977</v>
      </c>
      <c r="N347" s="8" t="s">
        <v>188</v>
      </c>
      <c r="O347" s="8" t="s">
        <v>992</v>
      </c>
      <c r="P347" s="8" t="s">
        <v>119</v>
      </c>
      <c r="Q347" s="7" t="s">
        <v>92</v>
      </c>
      <c r="R347" s="7" t="s">
        <v>566</v>
      </c>
      <c r="S347" s="7" t="s">
        <v>39</v>
      </c>
      <c r="T347" s="7" t="s">
        <v>332</v>
      </c>
      <c r="AA347" s="7" t="s">
        <v>41</v>
      </c>
      <c r="AB347" s="7" t="s">
        <v>42</v>
      </c>
      <c r="AC347" s="7" t="s">
        <v>121</v>
      </c>
      <c r="AD347" s="7" t="s">
        <v>993</v>
      </c>
    </row>
    <row r="348" spans="1:30" ht="15" customHeight="1">
      <c r="A348" s="7">
        <v>349</v>
      </c>
      <c r="B348" s="7">
        <f t="shared" si="22"/>
        <v>0</v>
      </c>
      <c r="C348" s="7">
        <v>349</v>
      </c>
      <c r="D348" s="38">
        <v>1</v>
      </c>
      <c r="E348" s="47" t="s">
        <v>977</v>
      </c>
      <c r="F348" s="77" t="s">
        <v>978</v>
      </c>
      <c r="G348" s="47">
        <f t="shared" si="23"/>
        <v>0</v>
      </c>
      <c r="H348" s="47">
        <f t="shared" si="20"/>
        <v>7</v>
      </c>
      <c r="I348" s="47" t="str">
        <f t="shared" si="21"/>
        <v>L_MODV2_SOIL_PH_7</v>
      </c>
      <c r="J348" s="7" t="s">
        <v>994</v>
      </c>
      <c r="K348" s="7" t="s">
        <v>995</v>
      </c>
      <c r="L348" s="7" t="s">
        <v>33</v>
      </c>
      <c r="M348" s="7" t="s">
        <v>977</v>
      </c>
      <c r="N348" s="8" t="s">
        <v>188</v>
      </c>
      <c r="O348" s="7" t="s">
        <v>996</v>
      </c>
      <c r="P348" s="8" t="s">
        <v>485</v>
      </c>
      <c r="Q348" s="7" t="s">
        <v>92</v>
      </c>
      <c r="R348" s="7" t="s">
        <v>566</v>
      </c>
      <c r="S348" s="7" t="s">
        <v>39</v>
      </c>
      <c r="T348" s="7" t="s">
        <v>332</v>
      </c>
      <c r="AA348" s="7" t="s">
        <v>96</v>
      </c>
      <c r="AB348" s="7" t="s">
        <v>42</v>
      </c>
      <c r="AC348" s="7" t="s">
        <v>140</v>
      </c>
    </row>
    <row r="349" spans="1:30" ht="15" customHeight="1">
      <c r="A349" s="7">
        <v>350</v>
      </c>
      <c r="B349" s="7">
        <f t="shared" si="22"/>
        <v>0</v>
      </c>
      <c r="C349" s="7">
        <v>350</v>
      </c>
      <c r="D349" s="38">
        <v>1</v>
      </c>
      <c r="E349" s="47" t="s">
        <v>977</v>
      </c>
      <c r="F349" s="77" t="s">
        <v>978</v>
      </c>
      <c r="G349" s="47">
        <f t="shared" si="23"/>
        <v>0</v>
      </c>
      <c r="H349" s="47">
        <f t="shared" si="20"/>
        <v>8</v>
      </c>
      <c r="I349" s="47" t="str">
        <f t="shared" si="21"/>
        <v>L_MODV2_SOIL_PH_8</v>
      </c>
      <c r="J349" s="7" t="s">
        <v>997</v>
      </c>
      <c r="K349" s="7" t="s">
        <v>998</v>
      </c>
      <c r="L349" s="7" t="s">
        <v>33</v>
      </c>
      <c r="M349" s="7" t="s">
        <v>977</v>
      </c>
      <c r="N349" s="8" t="s">
        <v>188</v>
      </c>
      <c r="O349" s="7" t="s">
        <v>999</v>
      </c>
      <c r="P349" s="8" t="s">
        <v>65</v>
      </c>
      <c r="Q349" s="7" t="s">
        <v>92</v>
      </c>
      <c r="R349" s="7" t="s">
        <v>566</v>
      </c>
      <c r="S349" s="7" t="s">
        <v>39</v>
      </c>
      <c r="T349" s="7" t="s">
        <v>332</v>
      </c>
      <c r="AA349" s="7" t="s">
        <v>96</v>
      </c>
      <c r="AB349" s="7" t="s">
        <v>42</v>
      </c>
      <c r="AC349" s="7" t="s">
        <v>140</v>
      </c>
    </row>
    <row r="350" spans="1:30" ht="15" customHeight="1">
      <c r="A350" s="7">
        <v>351</v>
      </c>
      <c r="B350" s="7">
        <f t="shared" si="22"/>
        <v>0</v>
      </c>
      <c r="C350" s="7">
        <v>351</v>
      </c>
      <c r="D350" s="38">
        <v>1</v>
      </c>
      <c r="E350" s="47" t="s">
        <v>977</v>
      </c>
      <c r="F350" s="77" t="s">
        <v>978</v>
      </c>
      <c r="G350" s="47">
        <f t="shared" si="23"/>
        <v>0</v>
      </c>
      <c r="H350" s="47">
        <f t="shared" si="20"/>
        <v>9</v>
      </c>
      <c r="I350" s="47" t="str">
        <f t="shared" si="21"/>
        <v>L_MODV2_SOIL_PH_9</v>
      </c>
      <c r="J350" s="7" t="s">
        <v>1000</v>
      </c>
      <c r="K350" s="8" t="s">
        <v>1001</v>
      </c>
      <c r="L350" s="7" t="s">
        <v>33</v>
      </c>
      <c r="M350" s="8" t="s">
        <v>977</v>
      </c>
      <c r="N350" s="8" t="s">
        <v>157</v>
      </c>
      <c r="O350" s="8" t="s">
        <v>158</v>
      </c>
      <c r="P350" s="8" t="s">
        <v>190</v>
      </c>
      <c r="Q350" s="7" t="s">
        <v>92</v>
      </c>
      <c r="R350" s="7" t="s">
        <v>566</v>
      </c>
      <c r="S350" s="7" t="s">
        <v>39</v>
      </c>
      <c r="T350" s="7" t="s">
        <v>332</v>
      </c>
      <c r="AA350" s="7" t="s">
        <v>41</v>
      </c>
      <c r="AB350" s="7" t="s">
        <v>42</v>
      </c>
      <c r="AC350" s="7" t="s">
        <v>140</v>
      </c>
      <c r="AD350" s="19" t="s">
        <v>984</v>
      </c>
    </row>
    <row r="351" spans="1:30" ht="15" customHeight="1">
      <c r="A351" s="7">
        <v>352</v>
      </c>
      <c r="B351" s="7">
        <f t="shared" si="22"/>
        <v>0</v>
      </c>
      <c r="C351" s="7">
        <v>352</v>
      </c>
      <c r="D351" s="38">
        <v>1</v>
      </c>
      <c r="E351" s="47" t="s">
        <v>977</v>
      </c>
      <c r="F351" s="77" t="s">
        <v>978</v>
      </c>
      <c r="G351" s="47">
        <f t="shared" si="23"/>
        <v>0</v>
      </c>
      <c r="H351" s="47">
        <f t="shared" si="20"/>
        <v>10</v>
      </c>
      <c r="I351" s="47" t="str">
        <f t="shared" si="21"/>
        <v>L_MODV2_SOIL_PH_10</v>
      </c>
      <c r="L351" s="7" t="s">
        <v>33</v>
      </c>
      <c r="M351" s="8" t="s">
        <v>977</v>
      </c>
      <c r="N351" s="8" t="s">
        <v>157</v>
      </c>
      <c r="O351" s="8" t="s">
        <v>1002</v>
      </c>
      <c r="P351" s="8" t="s">
        <v>190</v>
      </c>
      <c r="Q351" s="7" t="s">
        <v>92</v>
      </c>
      <c r="R351" s="7" t="s">
        <v>566</v>
      </c>
      <c r="S351" s="7" t="s">
        <v>39</v>
      </c>
      <c r="T351" s="7" t="s">
        <v>332</v>
      </c>
      <c r="AA351" s="7" t="s">
        <v>41</v>
      </c>
      <c r="AB351" s="7" t="s">
        <v>42</v>
      </c>
      <c r="AC351" s="7" t="s">
        <v>140</v>
      </c>
      <c r="AD351" s="19" t="s">
        <v>984</v>
      </c>
    </row>
    <row r="352" spans="1:30" ht="15" customHeight="1">
      <c r="A352" s="7">
        <v>353</v>
      </c>
      <c r="B352" s="7">
        <f t="shared" si="22"/>
        <v>0</v>
      </c>
      <c r="C352" s="7">
        <v>353</v>
      </c>
      <c r="D352" s="38">
        <v>1</v>
      </c>
      <c r="E352" s="47" t="s">
        <v>977</v>
      </c>
      <c r="F352" s="77" t="s">
        <v>978</v>
      </c>
      <c r="G352" s="47">
        <f t="shared" si="23"/>
        <v>0</v>
      </c>
      <c r="H352" s="47">
        <f t="shared" si="20"/>
        <v>11</v>
      </c>
      <c r="I352" s="47" t="str">
        <f t="shared" si="21"/>
        <v>L_MODV2_SOIL_PH_11</v>
      </c>
      <c r="J352" s="7" t="s">
        <v>1003</v>
      </c>
      <c r="K352" s="8" t="s">
        <v>1004</v>
      </c>
      <c r="L352" s="7" t="s">
        <v>33</v>
      </c>
      <c r="M352" s="8" t="s">
        <v>977</v>
      </c>
      <c r="N352" s="8" t="s">
        <v>157</v>
      </c>
      <c r="O352" s="8" t="s">
        <v>1005</v>
      </c>
      <c r="P352" s="8" t="s">
        <v>65</v>
      </c>
      <c r="Q352" s="7" t="s">
        <v>92</v>
      </c>
      <c r="R352" s="7" t="s">
        <v>1006</v>
      </c>
      <c r="S352" s="7" t="s">
        <v>39</v>
      </c>
      <c r="T352" s="7" t="s">
        <v>332</v>
      </c>
      <c r="AA352" s="7" t="s">
        <v>80</v>
      </c>
      <c r="AB352" s="7" t="s">
        <v>42</v>
      </c>
      <c r="AD352" s="19"/>
    </row>
    <row r="353" spans="1:31" ht="15" customHeight="1">
      <c r="A353" s="7">
        <v>354</v>
      </c>
      <c r="B353" s="7">
        <f t="shared" si="22"/>
        <v>0</v>
      </c>
      <c r="C353" s="7">
        <v>354</v>
      </c>
      <c r="D353" s="38">
        <v>1</v>
      </c>
      <c r="E353" s="47" t="s">
        <v>977</v>
      </c>
      <c r="F353" s="77" t="s">
        <v>978</v>
      </c>
      <c r="G353" s="47">
        <f t="shared" si="23"/>
        <v>0</v>
      </c>
      <c r="H353" s="47">
        <f t="shared" si="20"/>
        <v>12</v>
      </c>
      <c r="I353" s="47" t="str">
        <f t="shared" si="21"/>
        <v>L_MODV2_SOIL_PH_12</v>
      </c>
      <c r="J353" s="7" t="s">
        <v>1007</v>
      </c>
      <c r="K353" s="7" t="s">
        <v>1008</v>
      </c>
      <c r="L353" s="7" t="s">
        <v>33</v>
      </c>
      <c r="M353" s="7" t="s">
        <v>977</v>
      </c>
      <c r="N353" s="7" t="s">
        <v>157</v>
      </c>
      <c r="O353" s="7" t="s">
        <v>1009</v>
      </c>
      <c r="P353" s="8" t="s">
        <v>65</v>
      </c>
      <c r="Q353" s="7" t="s">
        <v>92</v>
      </c>
      <c r="R353" s="7" t="s">
        <v>1010</v>
      </c>
      <c r="S353" s="7" t="s">
        <v>39</v>
      </c>
      <c r="T353" s="7" t="s">
        <v>332</v>
      </c>
      <c r="AA353" s="7" t="s">
        <v>80</v>
      </c>
      <c r="AB353" s="7" t="s">
        <v>42</v>
      </c>
    </row>
    <row r="354" spans="1:31" ht="15" customHeight="1">
      <c r="A354" s="7">
        <v>355</v>
      </c>
      <c r="B354" s="7">
        <f t="shared" si="22"/>
        <v>0</v>
      </c>
      <c r="C354" s="7">
        <v>355</v>
      </c>
      <c r="D354" s="38">
        <v>9</v>
      </c>
      <c r="E354" s="47" t="s">
        <v>45</v>
      </c>
      <c r="F354" s="77" t="s">
        <v>978</v>
      </c>
      <c r="G354" s="47">
        <f t="shared" si="23"/>
        <v>0</v>
      </c>
      <c r="H354" s="47">
        <f t="shared" si="20"/>
        <v>13</v>
      </c>
      <c r="I354" s="47" t="str">
        <f t="shared" si="21"/>
        <v>L_MODV2_SOIL_PH_13</v>
      </c>
      <c r="J354" s="7" t="s">
        <v>1011</v>
      </c>
      <c r="K354" s="8" t="s">
        <v>1012</v>
      </c>
      <c r="L354" s="7" t="s">
        <v>33</v>
      </c>
      <c r="M354" s="8" t="s">
        <v>977</v>
      </c>
      <c r="N354" s="8" t="s">
        <v>50</v>
      </c>
      <c r="O354" s="8" t="s">
        <v>51</v>
      </c>
      <c r="P354" s="8" t="s">
        <v>52</v>
      </c>
      <c r="Q354" s="7" t="s">
        <v>53</v>
      </c>
      <c r="R354" s="7" t="s">
        <v>54</v>
      </c>
      <c r="S354" s="7" t="s">
        <v>39</v>
      </c>
      <c r="T354" s="7" t="s">
        <v>332</v>
      </c>
      <c r="AA354" s="7" t="s">
        <v>41</v>
      </c>
      <c r="AB354" s="7" t="s">
        <v>42</v>
      </c>
      <c r="AC354" s="7" t="s">
        <v>57</v>
      </c>
      <c r="AD354" s="7" t="s">
        <v>58</v>
      </c>
    </row>
    <row r="355" spans="1:31" customFormat="1" ht="15" customHeight="1">
      <c r="A355" s="7">
        <v>356</v>
      </c>
      <c r="B355" s="7">
        <f t="shared" si="22"/>
        <v>0</v>
      </c>
      <c r="C355" s="7">
        <v>356</v>
      </c>
      <c r="D355" s="60">
        <v>9</v>
      </c>
      <c r="E355" t="s">
        <v>45</v>
      </c>
      <c r="F355" s="77" t="s">
        <v>1013</v>
      </c>
      <c r="G355" s="47">
        <f t="shared" si="23"/>
        <v>1</v>
      </c>
      <c r="H355" s="47">
        <f t="shared" si="20"/>
        <v>1</v>
      </c>
      <c r="I355" s="47" t="str">
        <f t="shared" si="21"/>
        <v>L_MODV2_SOIL_PO4_1</v>
      </c>
      <c r="J355" t="s">
        <v>1014</v>
      </c>
      <c r="L355" t="s">
        <v>33</v>
      </c>
      <c r="M355" t="s">
        <v>1015</v>
      </c>
      <c r="N355" t="s">
        <v>50</v>
      </c>
      <c r="O355" t="s">
        <v>51</v>
      </c>
      <c r="P355" t="s">
        <v>52</v>
      </c>
      <c r="Q355" t="s">
        <v>53</v>
      </c>
      <c r="R355" t="s">
        <v>54</v>
      </c>
      <c r="S355" t="s">
        <v>214</v>
      </c>
      <c r="T355" t="s">
        <v>102</v>
      </c>
      <c r="U355" s="7" t="s">
        <v>103</v>
      </c>
      <c r="V355" s="7"/>
      <c r="W355" s="7"/>
      <c r="X355" s="7"/>
      <c r="Y355" s="7"/>
      <c r="Z355" s="7"/>
      <c r="AA355" t="s">
        <v>41</v>
      </c>
      <c r="AB355" s="7" t="s">
        <v>42</v>
      </c>
      <c r="AC355" t="s">
        <v>121</v>
      </c>
      <c r="AD355" t="s">
        <v>160</v>
      </c>
      <c r="AE355" t="s">
        <v>707</v>
      </c>
    </row>
    <row r="356" spans="1:31" s="57" customFormat="1" ht="15" customHeight="1">
      <c r="A356" s="57">
        <v>357</v>
      </c>
      <c r="B356" s="57">
        <f t="shared" si="22"/>
        <v>0</v>
      </c>
      <c r="C356" s="57">
        <v>357</v>
      </c>
      <c r="D356" s="56">
        <v>10</v>
      </c>
      <c r="E356" s="62" t="s">
        <v>59</v>
      </c>
      <c r="F356" s="62" t="s">
        <v>1016</v>
      </c>
      <c r="G356" s="62">
        <f t="shared" si="23"/>
        <v>1</v>
      </c>
      <c r="H356" s="62">
        <f t="shared" si="20"/>
        <v>1</v>
      </c>
      <c r="I356" s="62" t="str">
        <f t="shared" si="21"/>
        <v>L_MODV2_SOIL_PLFA_1</v>
      </c>
      <c r="J356" s="57" t="s">
        <v>1017</v>
      </c>
      <c r="K356" s="55"/>
      <c r="L356" s="57" t="s">
        <v>33</v>
      </c>
      <c r="M356" s="55" t="s">
        <v>1018</v>
      </c>
      <c r="N356" s="55" t="s">
        <v>1016</v>
      </c>
      <c r="O356" s="55" t="s">
        <v>1019</v>
      </c>
      <c r="P356" s="70" t="s">
        <v>110</v>
      </c>
      <c r="Q356" s="78" t="s">
        <v>92</v>
      </c>
      <c r="S356" s="57" t="s">
        <v>1020</v>
      </c>
      <c r="T356" s="57" t="s">
        <v>1021</v>
      </c>
      <c r="AA356" s="57" t="s">
        <v>41</v>
      </c>
      <c r="AB356" s="7" t="s">
        <v>42</v>
      </c>
      <c r="AC356" s="57" t="s">
        <v>69</v>
      </c>
      <c r="AD356" s="57" t="s">
        <v>1022</v>
      </c>
    </row>
    <row r="357" spans="1:31" ht="15" customHeight="1">
      <c r="A357" s="7">
        <v>358</v>
      </c>
      <c r="B357" s="7">
        <f t="shared" si="22"/>
        <v>0</v>
      </c>
      <c r="C357" s="7">
        <v>358</v>
      </c>
      <c r="D357" s="38">
        <v>10</v>
      </c>
      <c r="E357" s="47" t="s">
        <v>59</v>
      </c>
      <c r="F357" s="77" t="s">
        <v>1023</v>
      </c>
      <c r="G357" s="47">
        <f t="shared" si="23"/>
        <v>1</v>
      </c>
      <c r="H357" s="47">
        <f t="shared" si="20"/>
        <v>1</v>
      </c>
      <c r="I357" s="47" t="str">
        <f t="shared" si="21"/>
        <v>L_MODV2_SOIL_PMONOEST_1</v>
      </c>
      <c r="J357" s="7" t="s">
        <v>1024</v>
      </c>
      <c r="L357" s="7" t="s">
        <v>33</v>
      </c>
      <c r="M357" s="8" t="s">
        <v>1025</v>
      </c>
      <c r="N357" s="8" t="s">
        <v>76</v>
      </c>
      <c r="O357" s="8" t="s">
        <v>230</v>
      </c>
      <c r="P357" s="39" t="s">
        <v>110</v>
      </c>
      <c r="Q357" s="46" t="s">
        <v>66</v>
      </c>
      <c r="S357" s="7" t="s">
        <v>231</v>
      </c>
      <c r="T357" s="7" t="s">
        <v>1026</v>
      </c>
      <c r="U357" s="7" t="s">
        <v>1027</v>
      </c>
      <c r="AA357" s="7" t="s">
        <v>41</v>
      </c>
      <c r="AB357" s="7" t="s">
        <v>42</v>
      </c>
      <c r="AC357" s="7" t="s">
        <v>69</v>
      </c>
      <c r="AD357" s="7" t="s">
        <v>1028</v>
      </c>
    </row>
    <row r="358" spans="1:31" ht="15" customHeight="1">
      <c r="A358" s="7">
        <v>359</v>
      </c>
      <c r="B358" s="7">
        <f t="shared" si="22"/>
        <v>0</v>
      </c>
      <c r="C358" s="7">
        <v>359</v>
      </c>
      <c r="D358" s="38">
        <v>4</v>
      </c>
      <c r="E358" s="47" t="s">
        <v>1029</v>
      </c>
      <c r="F358" s="47" t="s">
        <v>1030</v>
      </c>
      <c r="G358" s="47">
        <f t="shared" si="23"/>
        <v>1</v>
      </c>
      <c r="H358" s="47">
        <f t="shared" si="20"/>
        <v>1</v>
      </c>
      <c r="I358" s="47" t="str">
        <f t="shared" si="21"/>
        <v>L_MODV2_SOIL_P_1</v>
      </c>
      <c r="K358" s="7" t="s">
        <v>1031</v>
      </c>
      <c r="L358" s="7" t="s">
        <v>33</v>
      </c>
      <c r="M358" s="7" t="s">
        <v>1029</v>
      </c>
      <c r="N358" s="7" t="s">
        <v>401</v>
      </c>
      <c r="O358" s="7" t="s">
        <v>406</v>
      </c>
      <c r="P358" s="8" t="s">
        <v>110</v>
      </c>
      <c r="Q358" s="7" t="s">
        <v>92</v>
      </c>
      <c r="R358" t="s">
        <v>159</v>
      </c>
      <c r="S358" s="7" t="s">
        <v>93</v>
      </c>
      <c r="T358" s="7" t="s">
        <v>102</v>
      </c>
      <c r="U358" s="7" t="s">
        <v>103</v>
      </c>
      <c r="AA358" t="s">
        <v>80</v>
      </c>
      <c r="AB358" s="7" t="s">
        <v>42</v>
      </c>
      <c r="AD358" s="7" t="s">
        <v>407</v>
      </c>
    </row>
    <row r="359" spans="1:31" ht="15" customHeight="1">
      <c r="A359" s="7">
        <v>360</v>
      </c>
      <c r="B359" s="7">
        <f t="shared" si="22"/>
        <v>0</v>
      </c>
      <c r="C359" s="7">
        <v>360</v>
      </c>
      <c r="D359" s="38">
        <v>4</v>
      </c>
      <c r="E359" s="47" t="s">
        <v>1029</v>
      </c>
      <c r="F359" s="47" t="s">
        <v>1030</v>
      </c>
      <c r="G359" s="47">
        <f t="shared" si="23"/>
        <v>0</v>
      </c>
      <c r="H359" s="47">
        <f t="shared" si="20"/>
        <v>2</v>
      </c>
      <c r="I359" s="47" t="str">
        <f t="shared" si="21"/>
        <v>L_MODV2_SOIL_P_2</v>
      </c>
      <c r="K359" s="7"/>
      <c r="L359" s="7" t="s">
        <v>33</v>
      </c>
      <c r="M359" s="7" t="s">
        <v>1029</v>
      </c>
      <c r="N359" s="7" t="s">
        <v>1032</v>
      </c>
      <c r="O359" s="7" t="s">
        <v>1033</v>
      </c>
      <c r="P359" s="8" t="s">
        <v>504</v>
      </c>
      <c r="Q359" s="7" t="s">
        <v>92</v>
      </c>
      <c r="R359" s="7" t="s">
        <v>1034</v>
      </c>
      <c r="S359" s="7" t="s">
        <v>184</v>
      </c>
      <c r="T359" s="7" t="s">
        <v>102</v>
      </c>
      <c r="U359" s="7" t="s">
        <v>103</v>
      </c>
      <c r="AA359" s="7" t="s">
        <v>80</v>
      </c>
      <c r="AB359" s="7" t="s">
        <v>42</v>
      </c>
      <c r="AD359" s="7" t="s">
        <v>1035</v>
      </c>
    </row>
    <row r="360" spans="1:31" ht="15" customHeight="1">
      <c r="A360" s="7">
        <v>361</v>
      </c>
      <c r="B360" s="7">
        <f t="shared" si="22"/>
        <v>0</v>
      </c>
      <c r="C360" s="7">
        <v>361</v>
      </c>
      <c r="D360" s="38">
        <v>4</v>
      </c>
      <c r="E360" s="47" t="s">
        <v>1029</v>
      </c>
      <c r="F360" s="47" t="s">
        <v>1030</v>
      </c>
      <c r="G360" s="47">
        <f t="shared" si="23"/>
        <v>0</v>
      </c>
      <c r="H360" s="47">
        <f t="shared" si="20"/>
        <v>3</v>
      </c>
      <c r="I360" s="47" t="str">
        <f t="shared" si="21"/>
        <v>L_MODV2_SOIL_P_3</v>
      </c>
      <c r="K360" s="7" t="s">
        <v>1036</v>
      </c>
      <c r="L360" s="7" t="s">
        <v>33</v>
      </c>
      <c r="M360" s="7" t="s">
        <v>1029</v>
      </c>
      <c r="N360" s="7" t="s">
        <v>212</v>
      </c>
      <c r="O360" s="7" t="s">
        <v>213</v>
      </c>
      <c r="P360" s="37">
        <v>4.8611111111111112E-2</v>
      </c>
      <c r="Q360" t="s">
        <v>92</v>
      </c>
      <c r="R360" s="7" t="s">
        <v>175</v>
      </c>
      <c r="S360" s="7" t="s">
        <v>214</v>
      </c>
      <c r="T360" s="7" t="s">
        <v>102</v>
      </c>
      <c r="U360" s="7" t="s">
        <v>103</v>
      </c>
      <c r="AA360" t="s">
        <v>96</v>
      </c>
      <c r="AB360" s="7" t="s">
        <v>42</v>
      </c>
      <c r="AD360" t="s">
        <v>218</v>
      </c>
    </row>
    <row r="361" spans="1:31" ht="15" customHeight="1">
      <c r="A361" s="7">
        <v>362</v>
      </c>
      <c r="B361" s="7">
        <f t="shared" si="22"/>
        <v>0</v>
      </c>
      <c r="C361" s="7">
        <v>362</v>
      </c>
      <c r="D361" s="38">
        <v>4</v>
      </c>
      <c r="E361" s="47" t="s">
        <v>1029</v>
      </c>
      <c r="F361" s="47" t="s">
        <v>1030</v>
      </c>
      <c r="G361" s="47">
        <f t="shared" si="23"/>
        <v>0</v>
      </c>
      <c r="H361" s="47">
        <f t="shared" si="20"/>
        <v>4</v>
      </c>
      <c r="I361" s="47" t="str">
        <f t="shared" si="21"/>
        <v>L_MODV2_SOIL_P_4</v>
      </c>
      <c r="J361" s="7" t="s">
        <v>1037</v>
      </c>
      <c r="K361" s="8" t="s">
        <v>1038</v>
      </c>
      <c r="L361" s="7" t="s">
        <v>33</v>
      </c>
      <c r="M361" s="8" t="s">
        <v>1029</v>
      </c>
      <c r="N361" s="8" t="s">
        <v>1039</v>
      </c>
      <c r="O361" s="8" t="s">
        <v>1040</v>
      </c>
      <c r="P361" s="8" t="s">
        <v>110</v>
      </c>
      <c r="Q361" s="7" t="s">
        <v>92</v>
      </c>
      <c r="R361" t="s">
        <v>132</v>
      </c>
      <c r="S361" s="7" t="s">
        <v>184</v>
      </c>
      <c r="T361" s="7" t="s">
        <v>102</v>
      </c>
      <c r="U361" s="7" t="s">
        <v>103</v>
      </c>
      <c r="AA361" s="7" t="s">
        <v>41</v>
      </c>
      <c r="AB361" s="7" t="s">
        <v>42</v>
      </c>
      <c r="AC361" s="7" t="s">
        <v>200</v>
      </c>
      <c r="AD361" s="7" t="s">
        <v>368</v>
      </c>
    </row>
    <row r="362" spans="1:31" ht="15" customHeight="1">
      <c r="A362" s="7">
        <v>363</v>
      </c>
      <c r="B362" s="7">
        <f t="shared" si="22"/>
        <v>0</v>
      </c>
      <c r="C362" s="7">
        <v>363</v>
      </c>
      <c r="D362" s="38">
        <v>4</v>
      </c>
      <c r="E362" s="47" t="s">
        <v>1029</v>
      </c>
      <c r="F362" s="47" t="s">
        <v>1030</v>
      </c>
      <c r="G362" s="47">
        <f t="shared" si="23"/>
        <v>0</v>
      </c>
      <c r="H362" s="47">
        <f t="shared" si="20"/>
        <v>5</v>
      </c>
      <c r="I362" s="47" t="str">
        <f t="shared" si="21"/>
        <v>L_MODV2_SOIL_P_5</v>
      </c>
      <c r="J362" s="7" t="s">
        <v>1041</v>
      </c>
      <c r="K362" s="8" t="s">
        <v>1042</v>
      </c>
      <c r="L362" s="7" t="s">
        <v>33</v>
      </c>
      <c r="M362" s="8" t="s">
        <v>1029</v>
      </c>
      <c r="N362" s="8" t="s">
        <v>1039</v>
      </c>
      <c r="O362" s="8" t="s">
        <v>1040</v>
      </c>
      <c r="P362" s="8" t="s">
        <v>1043</v>
      </c>
      <c r="Q362" s="7" t="s">
        <v>92</v>
      </c>
      <c r="R362" t="s">
        <v>132</v>
      </c>
      <c r="S362" s="7" t="s">
        <v>184</v>
      </c>
      <c r="T362" s="7" t="s">
        <v>102</v>
      </c>
      <c r="U362" s="7" t="s">
        <v>103</v>
      </c>
      <c r="AA362" s="7" t="s">
        <v>41</v>
      </c>
      <c r="AB362" s="7" t="s">
        <v>42</v>
      </c>
      <c r="AC362" s="7" t="s">
        <v>200</v>
      </c>
      <c r="AD362" s="7" t="s">
        <v>1044</v>
      </c>
    </row>
    <row r="363" spans="1:31" ht="15" customHeight="1">
      <c r="A363" s="7">
        <v>364</v>
      </c>
      <c r="B363" s="7">
        <f t="shared" si="22"/>
        <v>0</v>
      </c>
      <c r="C363" s="7">
        <v>364</v>
      </c>
      <c r="D363" s="38">
        <v>4</v>
      </c>
      <c r="E363" s="47" t="s">
        <v>1029</v>
      </c>
      <c r="F363" s="47" t="s">
        <v>1030</v>
      </c>
      <c r="G363" s="47">
        <f t="shared" si="23"/>
        <v>0</v>
      </c>
      <c r="H363" s="47">
        <f t="shared" si="20"/>
        <v>6</v>
      </c>
      <c r="I363" s="47" t="str">
        <f t="shared" si="21"/>
        <v>L_MODV2_SOIL_P_6</v>
      </c>
      <c r="J363" s="7" t="s">
        <v>1045</v>
      </c>
      <c r="K363" s="8" t="s">
        <v>1046</v>
      </c>
      <c r="L363" s="7" t="s">
        <v>33</v>
      </c>
      <c r="M363" s="8" t="s">
        <v>1029</v>
      </c>
      <c r="N363" s="8" t="s">
        <v>1047</v>
      </c>
      <c r="O363" s="8" t="s">
        <v>1048</v>
      </c>
      <c r="P363" s="8" t="s">
        <v>110</v>
      </c>
      <c r="Q363" s="7" t="s">
        <v>92</v>
      </c>
      <c r="R363" t="s">
        <v>132</v>
      </c>
      <c r="S363" s="7" t="s">
        <v>184</v>
      </c>
      <c r="T363" s="7" t="s">
        <v>102</v>
      </c>
      <c r="U363" s="7" t="s">
        <v>103</v>
      </c>
      <c r="AA363" s="7" t="s">
        <v>41</v>
      </c>
      <c r="AB363" s="7" t="s">
        <v>42</v>
      </c>
      <c r="AC363" s="7" t="s">
        <v>1049</v>
      </c>
      <c r="AD363" s="47" t="s">
        <v>1050</v>
      </c>
    </row>
    <row r="364" spans="1:31" ht="15" customHeight="1">
      <c r="A364" s="7">
        <v>365</v>
      </c>
      <c r="B364" s="7">
        <f t="shared" si="22"/>
        <v>0</v>
      </c>
      <c r="C364" s="7">
        <v>365</v>
      </c>
      <c r="D364" s="38">
        <v>4</v>
      </c>
      <c r="E364" s="47" t="s">
        <v>1029</v>
      </c>
      <c r="F364" s="47" t="s">
        <v>1030</v>
      </c>
      <c r="G364" s="47">
        <f t="shared" si="23"/>
        <v>0</v>
      </c>
      <c r="H364" s="47">
        <f t="shared" si="20"/>
        <v>7</v>
      </c>
      <c r="I364" s="47" t="str">
        <f t="shared" si="21"/>
        <v>L_MODV2_SOIL_P_7</v>
      </c>
      <c r="K364" s="7" t="s">
        <v>1051</v>
      </c>
      <c r="L364" s="7" t="s">
        <v>33</v>
      </c>
      <c r="M364" s="7" t="s">
        <v>1029</v>
      </c>
      <c r="N364" s="7" t="s">
        <v>1052</v>
      </c>
      <c r="O364" s="47" t="s">
        <v>1053</v>
      </c>
      <c r="P364" s="39" t="s">
        <v>504</v>
      </c>
      <c r="R364" s="7" t="s">
        <v>1054</v>
      </c>
      <c r="S364" s="7" t="s">
        <v>184</v>
      </c>
      <c r="T364" s="7" t="s">
        <v>102</v>
      </c>
      <c r="U364" s="7" t="s">
        <v>103</v>
      </c>
      <c r="AA364" s="7" t="s">
        <v>41</v>
      </c>
      <c r="AB364" s="7" t="s">
        <v>42</v>
      </c>
      <c r="AD364" s="7" t="s">
        <v>1055</v>
      </c>
    </row>
    <row r="365" spans="1:31" ht="15" customHeight="1">
      <c r="A365" s="7">
        <v>366</v>
      </c>
      <c r="B365" s="7">
        <f t="shared" si="22"/>
        <v>0</v>
      </c>
      <c r="C365" s="7">
        <v>366</v>
      </c>
      <c r="D365" s="38">
        <v>4</v>
      </c>
      <c r="E365" s="47" t="s">
        <v>1029</v>
      </c>
      <c r="F365" s="47" t="s">
        <v>1030</v>
      </c>
      <c r="G365" s="47">
        <f t="shared" si="23"/>
        <v>0</v>
      </c>
      <c r="H365" s="47">
        <f t="shared" si="20"/>
        <v>8</v>
      </c>
      <c r="I365" s="47" t="str">
        <f t="shared" si="21"/>
        <v>L_MODV2_SOIL_P_8</v>
      </c>
      <c r="K365" s="7" t="s">
        <v>1056</v>
      </c>
      <c r="L365" s="7" t="s">
        <v>33</v>
      </c>
      <c r="M365" s="7" t="s">
        <v>1029</v>
      </c>
      <c r="N365" s="7" t="s">
        <v>108</v>
      </c>
      <c r="O365" s="7" t="s">
        <v>109</v>
      </c>
      <c r="P365" s="8" t="s">
        <v>110</v>
      </c>
      <c r="Q365" s="7" t="s">
        <v>92</v>
      </c>
      <c r="R365" s="7" t="s">
        <v>38</v>
      </c>
      <c r="S365" s="7" t="s">
        <v>93</v>
      </c>
      <c r="T365" s="7" t="s">
        <v>102</v>
      </c>
      <c r="U365" s="7" t="s">
        <v>103</v>
      </c>
      <c r="AA365" s="7" t="s">
        <v>41</v>
      </c>
      <c r="AB365" s="7" t="s">
        <v>42</v>
      </c>
      <c r="AC365" s="7" t="s">
        <v>111</v>
      </c>
      <c r="AD365" s="7" t="s">
        <v>1057</v>
      </c>
    </row>
    <row r="366" spans="1:31" ht="15" customHeight="1">
      <c r="A366" s="7">
        <v>367</v>
      </c>
      <c r="B366" s="7">
        <f t="shared" si="22"/>
        <v>0</v>
      </c>
      <c r="C366" s="7">
        <v>367</v>
      </c>
      <c r="D366" s="38">
        <v>4</v>
      </c>
      <c r="E366" s="47" t="s">
        <v>1029</v>
      </c>
      <c r="F366" s="47" t="s">
        <v>1030</v>
      </c>
      <c r="G366" s="47">
        <f t="shared" si="23"/>
        <v>0</v>
      </c>
      <c r="H366" s="47">
        <f t="shared" si="20"/>
        <v>9</v>
      </c>
      <c r="I366" s="47" t="str">
        <f t="shared" si="21"/>
        <v>L_MODV2_SOIL_P_9</v>
      </c>
      <c r="J366" s="7" t="s">
        <v>1058</v>
      </c>
      <c r="K366" s="7" t="s">
        <v>1059</v>
      </c>
      <c r="L366" s="7" t="s">
        <v>33</v>
      </c>
      <c r="M366" s="7" t="s">
        <v>1029</v>
      </c>
      <c r="N366" s="7" t="s">
        <v>55</v>
      </c>
      <c r="O366" s="7" t="s">
        <v>1060</v>
      </c>
      <c r="P366" s="7" t="s">
        <v>55</v>
      </c>
      <c r="Q366" s="7" t="s">
        <v>55</v>
      </c>
      <c r="R366" s="7" t="s">
        <v>55</v>
      </c>
      <c r="S366" s="7" t="s">
        <v>55</v>
      </c>
      <c r="T366" s="7" t="s">
        <v>102</v>
      </c>
      <c r="U366" s="7" t="s">
        <v>103</v>
      </c>
      <c r="AA366" s="7" t="s">
        <v>80</v>
      </c>
      <c r="AB366" s="7" t="s">
        <v>42</v>
      </c>
    </row>
    <row r="367" spans="1:31" ht="15" customHeight="1">
      <c r="A367" s="7">
        <v>368</v>
      </c>
      <c r="B367" s="7">
        <f t="shared" si="22"/>
        <v>0</v>
      </c>
      <c r="C367" s="7">
        <v>368</v>
      </c>
      <c r="D367" s="38">
        <v>4</v>
      </c>
      <c r="E367" s="47" t="s">
        <v>1029</v>
      </c>
      <c r="F367" s="47" t="s">
        <v>1030</v>
      </c>
      <c r="G367" s="47">
        <f t="shared" si="23"/>
        <v>0</v>
      </c>
      <c r="H367" s="47">
        <f t="shared" si="20"/>
        <v>10</v>
      </c>
      <c r="I367" s="47" t="str">
        <f t="shared" si="21"/>
        <v>L_MODV2_SOIL_P_10</v>
      </c>
      <c r="K367" s="7"/>
      <c r="L367" s="7" t="s">
        <v>33</v>
      </c>
      <c r="M367" s="7" t="s">
        <v>1029</v>
      </c>
      <c r="N367" s="7" t="s">
        <v>1061</v>
      </c>
      <c r="O367" s="7" t="s">
        <v>1062</v>
      </c>
      <c r="P367" s="40">
        <v>5.5555555555555552E-2</v>
      </c>
      <c r="Q367" s="7" t="s">
        <v>92</v>
      </c>
      <c r="R367" s="7" t="s">
        <v>1063</v>
      </c>
      <c r="S367" s="7" t="s">
        <v>184</v>
      </c>
      <c r="T367" s="7" t="s">
        <v>102</v>
      </c>
      <c r="U367" s="7" t="s">
        <v>103</v>
      </c>
      <c r="AA367" s="7" t="s">
        <v>80</v>
      </c>
      <c r="AB367" s="7" t="s">
        <v>42</v>
      </c>
    </row>
    <row r="368" spans="1:31" ht="15" customHeight="1">
      <c r="A368" s="7">
        <v>369</v>
      </c>
      <c r="B368" s="7">
        <f t="shared" si="22"/>
        <v>0</v>
      </c>
      <c r="C368" s="7">
        <v>369</v>
      </c>
      <c r="D368" s="38">
        <v>4</v>
      </c>
      <c r="E368" s="47" t="s">
        <v>1029</v>
      </c>
      <c r="F368" s="47" t="s">
        <v>1030</v>
      </c>
      <c r="G368" s="47">
        <f t="shared" si="23"/>
        <v>0</v>
      </c>
      <c r="H368" s="47">
        <f t="shared" si="20"/>
        <v>11</v>
      </c>
      <c r="I368" s="47" t="str">
        <f t="shared" si="21"/>
        <v>L_MODV2_SOIL_P_11</v>
      </c>
      <c r="J368" s="7" t="s">
        <v>1064</v>
      </c>
      <c r="K368" s="7" t="s">
        <v>1065</v>
      </c>
      <c r="L368" s="7" t="s">
        <v>33</v>
      </c>
      <c r="M368" s="7" t="s">
        <v>1029</v>
      </c>
      <c r="N368" s="7" t="s">
        <v>1066</v>
      </c>
      <c r="O368" s="7" t="s">
        <v>1067</v>
      </c>
      <c r="P368" s="39" t="s">
        <v>1068</v>
      </c>
      <c r="Q368" s="7" t="s">
        <v>92</v>
      </c>
      <c r="R368" t="s">
        <v>712</v>
      </c>
      <c r="S368" s="7" t="s">
        <v>184</v>
      </c>
      <c r="T368" s="7" t="s">
        <v>102</v>
      </c>
      <c r="U368" s="7" t="s">
        <v>103</v>
      </c>
      <c r="AA368" s="7" t="s">
        <v>41</v>
      </c>
      <c r="AB368" s="7" t="s">
        <v>42</v>
      </c>
      <c r="AC368" s="7" t="s">
        <v>812</v>
      </c>
      <c r="AD368" t="s">
        <v>1069</v>
      </c>
    </row>
    <row r="369" spans="1:30" ht="15" customHeight="1">
      <c r="A369" s="7">
        <v>370</v>
      </c>
      <c r="B369" s="7">
        <f t="shared" si="22"/>
        <v>0</v>
      </c>
      <c r="C369" s="7">
        <v>370</v>
      </c>
      <c r="D369" s="38">
        <v>4</v>
      </c>
      <c r="E369" s="47" t="s">
        <v>1029</v>
      </c>
      <c r="F369" s="47" t="s">
        <v>1030</v>
      </c>
      <c r="G369" s="47">
        <f t="shared" si="23"/>
        <v>0</v>
      </c>
      <c r="H369" s="47">
        <f t="shared" si="20"/>
        <v>12</v>
      </c>
      <c r="I369" s="47" t="str">
        <f t="shared" si="21"/>
        <v>L_MODV2_SOIL_P_12</v>
      </c>
      <c r="K369" s="7" t="s">
        <v>1070</v>
      </c>
      <c r="L369" s="7" t="s">
        <v>33</v>
      </c>
      <c r="M369" s="7" t="s">
        <v>1029</v>
      </c>
      <c r="N369" s="8" t="s">
        <v>188</v>
      </c>
      <c r="O369" s="7" t="s">
        <v>307</v>
      </c>
      <c r="P369" s="8" t="s">
        <v>190</v>
      </c>
      <c r="Q369" s="7" t="s">
        <v>92</v>
      </c>
      <c r="T369" s="7" t="s">
        <v>102</v>
      </c>
      <c r="U369" s="7" t="s">
        <v>103</v>
      </c>
      <c r="AA369" s="7" t="s">
        <v>80</v>
      </c>
      <c r="AB369" s="7" t="s">
        <v>42</v>
      </c>
    </row>
    <row r="370" spans="1:30" ht="15" customHeight="1">
      <c r="A370" s="7">
        <v>371</v>
      </c>
      <c r="B370" s="7">
        <f t="shared" si="22"/>
        <v>0</v>
      </c>
      <c r="C370" s="7">
        <v>371</v>
      </c>
      <c r="D370" s="38">
        <v>4</v>
      </c>
      <c r="E370" s="47" t="s">
        <v>1029</v>
      </c>
      <c r="F370" s="47" t="s">
        <v>1030</v>
      </c>
      <c r="G370" s="47">
        <f t="shared" si="23"/>
        <v>0</v>
      </c>
      <c r="H370" s="47">
        <f t="shared" si="20"/>
        <v>13</v>
      </c>
      <c r="I370" s="47" t="str">
        <f t="shared" si="21"/>
        <v>L_MODV2_SOIL_P_13</v>
      </c>
      <c r="K370" s="7" t="s">
        <v>1071</v>
      </c>
      <c r="L370" s="7" t="s">
        <v>33</v>
      </c>
      <c r="M370" s="7" t="s">
        <v>1029</v>
      </c>
      <c r="N370" s="8" t="s">
        <v>188</v>
      </c>
      <c r="O370" s="7" t="s">
        <v>1072</v>
      </c>
      <c r="P370" s="8" t="s">
        <v>110</v>
      </c>
      <c r="Q370" s="7" t="s">
        <v>92</v>
      </c>
      <c r="T370" s="7" t="s">
        <v>102</v>
      </c>
      <c r="U370" s="7" t="s">
        <v>103</v>
      </c>
      <c r="AA370" s="7" t="s">
        <v>80</v>
      </c>
      <c r="AB370" s="7" t="s">
        <v>42</v>
      </c>
    </row>
    <row r="371" spans="1:30" ht="15" customHeight="1">
      <c r="A371" s="7">
        <v>372</v>
      </c>
      <c r="B371" s="7">
        <f t="shared" si="22"/>
        <v>0</v>
      </c>
      <c r="C371" s="7">
        <v>372</v>
      </c>
      <c r="D371" s="38">
        <v>4</v>
      </c>
      <c r="E371" s="47" t="s">
        <v>1029</v>
      </c>
      <c r="F371" s="47" t="s">
        <v>1030</v>
      </c>
      <c r="G371" s="47">
        <f t="shared" si="23"/>
        <v>0</v>
      </c>
      <c r="H371" s="47">
        <f t="shared" si="20"/>
        <v>14</v>
      </c>
      <c r="I371" s="47" t="str">
        <f t="shared" si="21"/>
        <v>L_MODV2_SOIL_P_14</v>
      </c>
      <c r="K371" s="7" t="s">
        <v>1073</v>
      </c>
      <c r="L371" s="7" t="s">
        <v>33</v>
      </c>
      <c r="M371" s="7" t="s">
        <v>1029</v>
      </c>
      <c r="N371" s="8" t="s">
        <v>188</v>
      </c>
      <c r="O371" s="7" t="s">
        <v>309</v>
      </c>
      <c r="P371" s="8" t="s">
        <v>504</v>
      </c>
      <c r="Q371" s="7" t="s">
        <v>92</v>
      </c>
      <c r="T371" s="7" t="s">
        <v>102</v>
      </c>
      <c r="U371" s="7" t="s">
        <v>103</v>
      </c>
      <c r="AA371" s="7" t="s">
        <v>80</v>
      </c>
      <c r="AB371" s="7" t="s">
        <v>42</v>
      </c>
    </row>
    <row r="372" spans="1:30" ht="15" customHeight="1">
      <c r="A372" s="7">
        <v>373</v>
      </c>
      <c r="B372" s="7">
        <f t="shared" si="22"/>
        <v>0</v>
      </c>
      <c r="C372" s="7">
        <v>373</v>
      </c>
      <c r="D372" s="38">
        <v>4</v>
      </c>
      <c r="E372" s="47" t="s">
        <v>1029</v>
      </c>
      <c r="F372" s="47" t="s">
        <v>1030</v>
      </c>
      <c r="G372" s="47">
        <f t="shared" si="23"/>
        <v>0</v>
      </c>
      <c r="H372" s="47">
        <f t="shared" si="20"/>
        <v>15</v>
      </c>
      <c r="I372" s="47" t="str">
        <f t="shared" si="21"/>
        <v>L_MODV2_SOIL_P_15</v>
      </c>
      <c r="J372" s="7" t="s">
        <v>1074</v>
      </c>
      <c r="K372" s="7" t="s">
        <v>1075</v>
      </c>
      <c r="L372" s="7" t="s">
        <v>33</v>
      </c>
      <c r="M372" s="7" t="s">
        <v>1029</v>
      </c>
      <c r="N372" s="8" t="s">
        <v>188</v>
      </c>
      <c r="O372" s="7" t="s">
        <v>1076</v>
      </c>
      <c r="P372" s="8" t="s">
        <v>65</v>
      </c>
      <c r="Q372" s="7" t="s">
        <v>92</v>
      </c>
      <c r="T372" s="7" t="s">
        <v>102</v>
      </c>
      <c r="U372" s="7" t="s">
        <v>103</v>
      </c>
      <c r="AA372" s="7" t="s">
        <v>80</v>
      </c>
      <c r="AB372" s="7" t="s">
        <v>42</v>
      </c>
    </row>
    <row r="373" spans="1:30" ht="15" customHeight="1">
      <c r="A373" s="7">
        <v>374</v>
      </c>
      <c r="B373" s="7">
        <f t="shared" si="22"/>
        <v>0</v>
      </c>
      <c r="C373" s="7">
        <v>374</v>
      </c>
      <c r="D373" s="38">
        <v>4</v>
      </c>
      <c r="E373" s="47" t="s">
        <v>1029</v>
      </c>
      <c r="F373" s="47" t="s">
        <v>1030</v>
      </c>
      <c r="G373" s="47">
        <f t="shared" si="23"/>
        <v>0</v>
      </c>
      <c r="H373" s="47">
        <f t="shared" si="20"/>
        <v>16</v>
      </c>
      <c r="I373" s="47" t="str">
        <f t="shared" si="21"/>
        <v>L_MODV2_SOIL_P_16</v>
      </c>
      <c r="K373" s="7" t="s">
        <v>1077</v>
      </c>
      <c r="L373" s="7" t="s">
        <v>33</v>
      </c>
      <c r="M373" s="7" t="s">
        <v>1029</v>
      </c>
      <c r="N373" s="7" t="s">
        <v>1078</v>
      </c>
      <c r="O373" s="7" t="s">
        <v>1078</v>
      </c>
      <c r="P373" s="8" t="s">
        <v>1079</v>
      </c>
      <c r="T373" s="7" t="s">
        <v>102</v>
      </c>
      <c r="U373" s="7" t="s">
        <v>103</v>
      </c>
      <c r="AA373" s="7" t="s">
        <v>80</v>
      </c>
      <c r="AB373" s="7" t="s">
        <v>42</v>
      </c>
      <c r="AD373" s="7" t="s">
        <v>1080</v>
      </c>
    </row>
    <row r="374" spans="1:30" ht="15" customHeight="1">
      <c r="A374" s="7">
        <v>375</v>
      </c>
      <c r="B374" s="7">
        <f t="shared" si="22"/>
        <v>0</v>
      </c>
      <c r="C374" s="7">
        <v>375</v>
      </c>
      <c r="D374" s="38">
        <v>4</v>
      </c>
      <c r="E374" s="47" t="s">
        <v>1029</v>
      </c>
      <c r="F374" s="47" t="s">
        <v>1030</v>
      </c>
      <c r="G374" s="47">
        <f t="shared" si="23"/>
        <v>0</v>
      </c>
      <c r="H374" s="47">
        <f t="shared" si="20"/>
        <v>17</v>
      </c>
      <c r="I374" s="47" t="str">
        <f t="shared" si="21"/>
        <v>L_MODV2_SOIL_P_17</v>
      </c>
      <c r="K374" s="7" t="s">
        <v>1081</v>
      </c>
      <c r="L374" s="7" t="s">
        <v>33</v>
      </c>
      <c r="M374" s="7" t="s">
        <v>1029</v>
      </c>
      <c r="N374" s="2" t="s">
        <v>221</v>
      </c>
      <c r="O374" s="8" t="s">
        <v>222</v>
      </c>
      <c r="P374" s="2" t="s">
        <v>223</v>
      </c>
      <c r="Q374" s="7" t="s">
        <v>92</v>
      </c>
      <c r="R374" s="35" t="s">
        <v>224</v>
      </c>
      <c r="S374" t="s">
        <v>93</v>
      </c>
      <c r="T374" s="7" t="s">
        <v>102</v>
      </c>
      <c r="U374" s="7" t="s">
        <v>103</v>
      </c>
      <c r="AA374" t="s">
        <v>41</v>
      </c>
      <c r="AB374" s="7" t="s">
        <v>42</v>
      </c>
      <c r="AC374" t="s">
        <v>225</v>
      </c>
      <c r="AD374" s="7" t="s">
        <v>226</v>
      </c>
    </row>
    <row r="375" spans="1:30" ht="15" customHeight="1">
      <c r="A375" s="7">
        <v>376</v>
      </c>
      <c r="B375" s="7">
        <f t="shared" si="22"/>
        <v>0</v>
      </c>
      <c r="C375" s="7">
        <v>376</v>
      </c>
      <c r="D375" s="38">
        <v>4</v>
      </c>
      <c r="E375" s="47" t="s">
        <v>1029</v>
      </c>
      <c r="F375" s="47" t="s">
        <v>1030</v>
      </c>
      <c r="G375" s="47">
        <f t="shared" si="23"/>
        <v>0</v>
      </c>
      <c r="H375" s="47">
        <f t="shared" si="20"/>
        <v>18</v>
      </c>
      <c r="I375" s="47" t="str">
        <f t="shared" si="21"/>
        <v>L_MODV2_SOIL_P_18</v>
      </c>
      <c r="J375" s="7" t="s">
        <v>1082</v>
      </c>
      <c r="K375" s="7" t="s">
        <v>1083</v>
      </c>
      <c r="L375" s="7" t="s">
        <v>33</v>
      </c>
      <c r="M375" s="7" t="s">
        <v>1029</v>
      </c>
      <c r="N375" s="7" t="s">
        <v>125</v>
      </c>
      <c r="O375" t="s">
        <v>126</v>
      </c>
      <c r="P375" s="8" t="s">
        <v>110</v>
      </c>
      <c r="Q375" s="7" t="s">
        <v>92</v>
      </c>
      <c r="R375" t="s">
        <v>127</v>
      </c>
      <c r="S375" s="7" t="s">
        <v>93</v>
      </c>
      <c r="T375" s="7" t="s">
        <v>102</v>
      </c>
      <c r="U375" s="7" t="s">
        <v>103</v>
      </c>
      <c r="AA375" s="7" t="s">
        <v>96</v>
      </c>
      <c r="AB375" s="7" t="s">
        <v>42</v>
      </c>
      <c r="AD375" s="7" t="s">
        <v>128</v>
      </c>
    </row>
    <row r="376" spans="1:30" ht="15" customHeight="1">
      <c r="A376" s="7">
        <v>377</v>
      </c>
      <c r="B376" s="7">
        <f t="shared" si="22"/>
        <v>0</v>
      </c>
      <c r="C376" s="7">
        <v>377</v>
      </c>
      <c r="D376" s="38">
        <v>4</v>
      </c>
      <c r="E376" s="47" t="s">
        <v>1029</v>
      </c>
      <c r="F376" s="47" t="s">
        <v>1030</v>
      </c>
      <c r="G376" s="47">
        <f t="shared" si="23"/>
        <v>0</v>
      </c>
      <c r="H376" s="47">
        <f t="shared" si="20"/>
        <v>19</v>
      </c>
      <c r="I376" s="47" t="str">
        <f t="shared" si="21"/>
        <v>L_MODV2_SOIL_P_19</v>
      </c>
      <c r="J376" s="7" t="s">
        <v>1084</v>
      </c>
      <c r="K376" s="7" t="s">
        <v>1085</v>
      </c>
      <c r="L376" s="7" t="s">
        <v>33</v>
      </c>
      <c r="M376" s="7" t="s">
        <v>1029</v>
      </c>
      <c r="N376" s="7" t="s">
        <v>194</v>
      </c>
      <c r="O376" t="s">
        <v>195</v>
      </c>
      <c r="P376" s="2" t="s">
        <v>144</v>
      </c>
      <c r="Q376" s="7" t="s">
        <v>1086</v>
      </c>
      <c r="R376" s="7" t="s">
        <v>1087</v>
      </c>
      <c r="S376" s="7" t="s">
        <v>93</v>
      </c>
      <c r="T376" s="7" t="s">
        <v>102</v>
      </c>
      <c r="U376" s="7" t="s">
        <v>103</v>
      </c>
      <c r="AA376" t="s">
        <v>148</v>
      </c>
      <c r="AB376" s="7" t="s">
        <v>42</v>
      </c>
      <c r="AC376" s="84" t="s">
        <v>316</v>
      </c>
      <c r="AD376" s="84" t="s">
        <v>317</v>
      </c>
    </row>
    <row r="377" spans="1:30" ht="15" customHeight="1">
      <c r="A377" s="7">
        <v>378</v>
      </c>
      <c r="B377" s="7">
        <f t="shared" si="22"/>
        <v>0</v>
      </c>
      <c r="C377" s="7">
        <v>378</v>
      </c>
      <c r="D377" s="38">
        <v>4</v>
      </c>
      <c r="E377" s="47" t="s">
        <v>1029</v>
      </c>
      <c r="F377" s="47" t="s">
        <v>1030</v>
      </c>
      <c r="G377" s="47">
        <f t="shared" si="23"/>
        <v>0</v>
      </c>
      <c r="H377" s="47">
        <f t="shared" si="20"/>
        <v>20</v>
      </c>
      <c r="I377" s="47" t="str">
        <f t="shared" si="21"/>
        <v>L_MODV2_SOIL_P_20</v>
      </c>
      <c r="K377" s="7" t="s">
        <v>1088</v>
      </c>
      <c r="L377" s="7" t="s">
        <v>33</v>
      </c>
      <c r="M377" s="7" t="s">
        <v>1029</v>
      </c>
      <c r="N377" s="7" t="s">
        <v>194</v>
      </c>
      <c r="O377" s="7" t="s">
        <v>1089</v>
      </c>
      <c r="P377" s="2" t="s">
        <v>144</v>
      </c>
      <c r="T377" s="7" t="s">
        <v>102</v>
      </c>
      <c r="U377" s="7" t="s">
        <v>103</v>
      </c>
      <c r="AA377" t="s">
        <v>148</v>
      </c>
      <c r="AB377" s="7" t="s">
        <v>42</v>
      </c>
    </row>
    <row r="378" spans="1:30" ht="15" customHeight="1">
      <c r="A378" s="7">
        <v>379</v>
      </c>
      <c r="B378" s="7">
        <f t="shared" si="22"/>
        <v>0</v>
      </c>
      <c r="C378" s="7">
        <v>379</v>
      </c>
      <c r="D378" s="38">
        <v>4</v>
      </c>
      <c r="E378" s="47" t="s">
        <v>1029</v>
      </c>
      <c r="F378" s="47" t="s">
        <v>1030</v>
      </c>
      <c r="G378" s="47">
        <f t="shared" si="23"/>
        <v>0</v>
      </c>
      <c r="H378" s="47">
        <f t="shared" si="20"/>
        <v>21</v>
      </c>
      <c r="I378" s="47" t="str">
        <f t="shared" si="21"/>
        <v>L_MODV2_SOIL_P_21</v>
      </c>
      <c r="J378" s="7" t="s">
        <v>1090</v>
      </c>
      <c r="K378" s="8" t="s">
        <v>1091</v>
      </c>
      <c r="L378" s="7" t="s">
        <v>33</v>
      </c>
      <c r="M378" s="8" t="s">
        <v>1029</v>
      </c>
      <c r="N378" s="8" t="s">
        <v>1092</v>
      </c>
      <c r="O378" s="8" t="s">
        <v>1093</v>
      </c>
      <c r="P378" s="8" t="s">
        <v>110</v>
      </c>
      <c r="Q378" s="7" t="s">
        <v>92</v>
      </c>
      <c r="R378" t="s">
        <v>132</v>
      </c>
      <c r="S378" s="7" t="s">
        <v>93</v>
      </c>
      <c r="T378" s="7" t="s">
        <v>102</v>
      </c>
      <c r="U378" s="7" t="s">
        <v>103</v>
      </c>
      <c r="AA378" s="7" t="s">
        <v>41</v>
      </c>
      <c r="AB378" s="7" t="s">
        <v>42</v>
      </c>
      <c r="AC378" s="7" t="s">
        <v>1094</v>
      </c>
      <c r="AD378" s="7" t="s">
        <v>1095</v>
      </c>
    </row>
    <row r="379" spans="1:30" ht="15" customHeight="1">
      <c r="A379" s="7">
        <v>380</v>
      </c>
      <c r="B379" s="7">
        <f t="shared" si="22"/>
        <v>0</v>
      </c>
      <c r="C379" s="7">
        <v>380</v>
      </c>
      <c r="D379" s="38">
        <v>4</v>
      </c>
      <c r="E379" s="47" t="s">
        <v>1029</v>
      </c>
      <c r="F379" s="47" t="s">
        <v>1030</v>
      </c>
      <c r="G379" s="47">
        <f t="shared" si="23"/>
        <v>0</v>
      </c>
      <c r="H379" s="47">
        <f t="shared" si="20"/>
        <v>22</v>
      </c>
      <c r="I379" s="47" t="str">
        <f t="shared" si="21"/>
        <v>L_MODV2_SOIL_P_22</v>
      </c>
      <c r="J379" s="7" t="s">
        <v>1096</v>
      </c>
      <c r="K379" s="7" t="s">
        <v>1097</v>
      </c>
      <c r="L379" s="7" t="s">
        <v>33</v>
      </c>
      <c r="M379" s="7" t="s">
        <v>1029</v>
      </c>
      <c r="N379" s="7" t="s">
        <v>1092</v>
      </c>
      <c r="O379" s="7" t="s">
        <v>1098</v>
      </c>
      <c r="P379" s="8" t="s">
        <v>110</v>
      </c>
      <c r="Q379" s="7" t="s">
        <v>92</v>
      </c>
      <c r="R379" s="7" t="s">
        <v>132</v>
      </c>
      <c r="S379" s="7" t="s">
        <v>93</v>
      </c>
      <c r="T379" s="7" t="s">
        <v>102</v>
      </c>
      <c r="U379" s="7" t="s">
        <v>103</v>
      </c>
      <c r="AA379" s="7" t="s">
        <v>41</v>
      </c>
      <c r="AB379" s="7" t="s">
        <v>42</v>
      </c>
      <c r="AC379" s="7" t="s">
        <v>1094</v>
      </c>
      <c r="AD379" s="7" t="s">
        <v>1099</v>
      </c>
    </row>
    <row r="380" spans="1:30" ht="15" customHeight="1">
      <c r="A380" s="7">
        <v>381</v>
      </c>
      <c r="B380" s="7">
        <f t="shared" si="22"/>
        <v>0</v>
      </c>
      <c r="C380" s="7">
        <v>381</v>
      </c>
      <c r="D380" s="38">
        <v>4</v>
      </c>
      <c r="E380" s="47" t="s">
        <v>1029</v>
      </c>
      <c r="F380" s="47" t="s">
        <v>1030</v>
      </c>
      <c r="G380" s="47">
        <f t="shared" si="23"/>
        <v>0</v>
      </c>
      <c r="H380" s="47">
        <f t="shared" si="20"/>
        <v>23</v>
      </c>
      <c r="I380" s="47" t="str">
        <f t="shared" si="21"/>
        <v>L_MODV2_SOIL_P_23</v>
      </c>
      <c r="J380" s="7" t="s">
        <v>1100</v>
      </c>
      <c r="K380" s="8" t="s">
        <v>1101</v>
      </c>
      <c r="L380" s="7" t="s">
        <v>33</v>
      </c>
      <c r="M380" s="8" t="s">
        <v>1029</v>
      </c>
      <c r="N380" s="8" t="s">
        <v>437</v>
      </c>
      <c r="O380" s="2" t="s">
        <v>438</v>
      </c>
      <c r="P380" s="8" t="s">
        <v>65</v>
      </c>
      <c r="Q380" t="s">
        <v>92</v>
      </c>
      <c r="R380" s="35" t="s">
        <v>439</v>
      </c>
      <c r="S380" s="7" t="s">
        <v>93</v>
      </c>
      <c r="T380" s="7" t="s">
        <v>102</v>
      </c>
      <c r="U380" s="7" t="s">
        <v>103</v>
      </c>
      <c r="AA380" s="7" t="s">
        <v>41</v>
      </c>
      <c r="AB380" s="7" t="s">
        <v>42</v>
      </c>
      <c r="AC380" s="7" t="s">
        <v>140</v>
      </c>
      <c r="AD380" s="19" t="s">
        <v>440</v>
      </c>
    </row>
    <row r="381" spans="1:30" ht="15" customHeight="1">
      <c r="A381" s="7">
        <v>382</v>
      </c>
      <c r="B381" s="7">
        <f t="shared" si="22"/>
        <v>0</v>
      </c>
      <c r="C381" s="7">
        <v>382</v>
      </c>
      <c r="D381" s="38">
        <v>4</v>
      </c>
      <c r="E381" s="47" t="s">
        <v>1029</v>
      </c>
      <c r="F381" s="47" t="s">
        <v>1030</v>
      </c>
      <c r="G381" s="47">
        <f t="shared" si="23"/>
        <v>0</v>
      </c>
      <c r="H381" s="47">
        <f t="shared" si="20"/>
        <v>24</v>
      </c>
      <c r="I381" s="47" t="str">
        <f t="shared" si="21"/>
        <v>L_MODV2_SOIL_P_24</v>
      </c>
      <c r="J381" s="7" t="s">
        <v>1102</v>
      </c>
      <c r="K381" s="8" t="s">
        <v>1103</v>
      </c>
      <c r="L381" s="7" t="s">
        <v>33</v>
      </c>
      <c r="M381" s="8" t="s">
        <v>1029</v>
      </c>
      <c r="N381" s="8" t="s">
        <v>319</v>
      </c>
      <c r="O381" s="2" t="s">
        <v>320</v>
      </c>
      <c r="P381" s="37" t="s">
        <v>65</v>
      </c>
      <c r="Q381" t="s">
        <v>92</v>
      </c>
      <c r="R381" t="s">
        <v>132</v>
      </c>
      <c r="S381" s="7" t="s">
        <v>93</v>
      </c>
      <c r="T381" s="7" t="s">
        <v>102</v>
      </c>
      <c r="U381" s="7" t="s">
        <v>103</v>
      </c>
      <c r="AA381" s="7" t="s">
        <v>41</v>
      </c>
      <c r="AB381" s="7" t="s">
        <v>42</v>
      </c>
      <c r="AC381" s="7" t="s">
        <v>140</v>
      </c>
      <c r="AD381" s="19" t="s">
        <v>321</v>
      </c>
    </row>
    <row r="382" spans="1:30" ht="15" customHeight="1">
      <c r="A382" s="7">
        <v>383</v>
      </c>
      <c r="B382" s="7">
        <f t="shared" si="22"/>
        <v>0</v>
      </c>
      <c r="C382" s="7">
        <v>383</v>
      </c>
      <c r="D382" s="38">
        <v>4</v>
      </c>
      <c r="E382" s="47" t="s">
        <v>1029</v>
      </c>
      <c r="F382" s="47" t="s">
        <v>1030</v>
      </c>
      <c r="G382" s="47">
        <f t="shared" si="23"/>
        <v>0</v>
      </c>
      <c r="H382" s="47">
        <f t="shared" si="20"/>
        <v>25</v>
      </c>
      <c r="I382" s="47" t="str">
        <f t="shared" si="21"/>
        <v>L_MODV2_SOIL_P_25</v>
      </c>
      <c r="J382" s="7" t="s">
        <v>1104</v>
      </c>
      <c r="K382" s="8" t="s">
        <v>1103</v>
      </c>
      <c r="L382" s="7" t="s">
        <v>33</v>
      </c>
      <c r="M382" s="8" t="s">
        <v>1029</v>
      </c>
      <c r="N382" s="8" t="s">
        <v>319</v>
      </c>
      <c r="O382" s="2" t="s">
        <v>320</v>
      </c>
      <c r="P382" s="37" t="s">
        <v>65</v>
      </c>
      <c r="Q382" t="s">
        <v>92</v>
      </c>
      <c r="R382" t="s">
        <v>132</v>
      </c>
      <c r="S382" s="7" t="s">
        <v>184</v>
      </c>
      <c r="T382" s="7" t="s">
        <v>102</v>
      </c>
      <c r="U382" s="7" t="s">
        <v>103</v>
      </c>
      <c r="AA382" s="7" t="s">
        <v>41</v>
      </c>
      <c r="AB382" s="7" t="s">
        <v>42</v>
      </c>
      <c r="AC382" s="7" t="s">
        <v>140</v>
      </c>
      <c r="AD382" s="19" t="s">
        <v>321</v>
      </c>
    </row>
    <row r="383" spans="1:30" ht="15" customHeight="1">
      <c r="A383" s="7">
        <v>384</v>
      </c>
      <c r="B383" s="7">
        <f t="shared" si="22"/>
        <v>0</v>
      </c>
      <c r="C383" s="7">
        <v>384</v>
      </c>
      <c r="D383" s="38">
        <v>4</v>
      </c>
      <c r="E383" s="47" t="s">
        <v>1029</v>
      </c>
      <c r="F383" s="47" t="s">
        <v>1030</v>
      </c>
      <c r="G383" s="47">
        <f t="shared" si="23"/>
        <v>0</v>
      </c>
      <c r="H383" s="47">
        <f t="shared" si="20"/>
        <v>26</v>
      </c>
      <c r="I383" s="47" t="str">
        <f t="shared" si="21"/>
        <v>L_MODV2_SOIL_P_26</v>
      </c>
      <c r="L383" s="7" t="s">
        <v>33</v>
      </c>
      <c r="M383" s="8" t="s">
        <v>1029</v>
      </c>
      <c r="N383" s="8" t="s">
        <v>445</v>
      </c>
      <c r="O383" s="7" t="s">
        <v>446</v>
      </c>
      <c r="P383" s="8" t="s">
        <v>110</v>
      </c>
      <c r="Q383" s="7" t="s">
        <v>92</v>
      </c>
      <c r="R383" t="s">
        <v>132</v>
      </c>
      <c r="S383" t="s">
        <v>93</v>
      </c>
      <c r="T383" s="7" t="s">
        <v>102</v>
      </c>
      <c r="U383" s="7" t="s">
        <v>103</v>
      </c>
      <c r="AA383" s="7" t="s">
        <v>41</v>
      </c>
      <c r="AB383" s="7" t="s">
        <v>42</v>
      </c>
      <c r="AC383" t="s">
        <v>447</v>
      </c>
      <c r="AD383" s="7" t="s">
        <v>448</v>
      </c>
    </row>
    <row r="384" spans="1:30" ht="15" customHeight="1">
      <c r="A384" s="7">
        <v>385</v>
      </c>
      <c r="B384" s="7">
        <f t="shared" si="22"/>
        <v>0</v>
      </c>
      <c r="C384" s="7">
        <v>385</v>
      </c>
      <c r="D384" s="38">
        <v>4</v>
      </c>
      <c r="E384" s="47" t="s">
        <v>1029</v>
      </c>
      <c r="F384" s="47" t="s">
        <v>1030</v>
      </c>
      <c r="G384" s="47">
        <f t="shared" si="23"/>
        <v>0</v>
      </c>
      <c r="H384" s="47">
        <f t="shared" si="20"/>
        <v>27</v>
      </c>
      <c r="I384" s="47" t="str">
        <f t="shared" si="21"/>
        <v>L_MODV2_SOIL_P_27</v>
      </c>
      <c r="J384" s="7" t="s">
        <v>1105</v>
      </c>
      <c r="K384" s="8" t="s">
        <v>1106</v>
      </c>
      <c r="L384" s="7" t="s">
        <v>33</v>
      </c>
      <c r="M384" s="8" t="s">
        <v>1029</v>
      </c>
      <c r="N384" s="8" t="s">
        <v>445</v>
      </c>
      <c r="O384" s="7" t="s">
        <v>446</v>
      </c>
      <c r="P384" s="8" t="s">
        <v>110</v>
      </c>
      <c r="Q384" s="7" t="s">
        <v>92</v>
      </c>
      <c r="R384" t="s">
        <v>132</v>
      </c>
      <c r="S384" s="7" t="s">
        <v>184</v>
      </c>
      <c r="T384" s="7" t="s">
        <v>102</v>
      </c>
      <c r="U384" s="7" t="s">
        <v>103</v>
      </c>
      <c r="AA384" s="7" t="s">
        <v>41</v>
      </c>
      <c r="AB384" s="7" t="s">
        <v>42</v>
      </c>
      <c r="AC384" t="s">
        <v>447</v>
      </c>
      <c r="AD384" s="7" t="s">
        <v>448</v>
      </c>
    </row>
    <row r="385" spans="1:31" ht="15" customHeight="1">
      <c r="A385" s="7">
        <v>386</v>
      </c>
      <c r="B385" s="7">
        <f t="shared" si="22"/>
        <v>0</v>
      </c>
      <c r="C385" s="7">
        <v>386</v>
      </c>
      <c r="D385" s="38">
        <v>4</v>
      </c>
      <c r="E385" s="47" t="s">
        <v>1029</v>
      </c>
      <c r="F385" s="47" t="s">
        <v>1030</v>
      </c>
      <c r="G385" s="47">
        <f t="shared" si="23"/>
        <v>0</v>
      </c>
      <c r="H385" s="47">
        <f t="shared" si="20"/>
        <v>28</v>
      </c>
      <c r="I385" s="47" t="str">
        <f t="shared" si="21"/>
        <v>L_MODV2_SOIL_P_28</v>
      </c>
      <c r="J385" s="7" t="s">
        <v>1107</v>
      </c>
      <c r="K385" s="8" t="s">
        <v>1108</v>
      </c>
      <c r="L385" s="7" t="s">
        <v>33</v>
      </c>
      <c r="M385" s="8" t="s">
        <v>1029</v>
      </c>
      <c r="N385" s="8" t="s">
        <v>130</v>
      </c>
      <c r="O385" s="8" t="s">
        <v>131</v>
      </c>
      <c r="P385" s="8" t="s">
        <v>110</v>
      </c>
      <c r="Q385" s="7" t="s">
        <v>92</v>
      </c>
      <c r="R385" s="7" t="s">
        <v>132</v>
      </c>
      <c r="S385" s="7" t="s">
        <v>93</v>
      </c>
      <c r="T385" s="7" t="s">
        <v>102</v>
      </c>
      <c r="U385" s="7" t="s">
        <v>103</v>
      </c>
      <c r="AA385" s="7" t="s">
        <v>41</v>
      </c>
      <c r="AB385" s="7" t="s">
        <v>42</v>
      </c>
      <c r="AC385" t="s">
        <v>137</v>
      </c>
      <c r="AD385" s="19" t="s">
        <v>138</v>
      </c>
    </row>
    <row r="386" spans="1:31" ht="15" customHeight="1">
      <c r="A386" s="7">
        <v>387</v>
      </c>
      <c r="B386" s="7">
        <f t="shared" si="22"/>
        <v>0</v>
      </c>
      <c r="C386" s="7">
        <v>387</v>
      </c>
      <c r="D386" s="38">
        <v>4</v>
      </c>
      <c r="E386" s="47" t="s">
        <v>1029</v>
      </c>
      <c r="F386" s="47" t="s">
        <v>1030</v>
      </c>
      <c r="G386" s="47">
        <f t="shared" si="23"/>
        <v>0</v>
      </c>
      <c r="H386" s="47">
        <f t="shared" si="20"/>
        <v>29</v>
      </c>
      <c r="I386" s="47" t="str">
        <f t="shared" si="21"/>
        <v>L_MODV2_SOIL_P_29</v>
      </c>
      <c r="J386" s="7" t="s">
        <v>1109</v>
      </c>
      <c r="K386" s="8" t="s">
        <v>1110</v>
      </c>
      <c r="L386" s="7" t="s">
        <v>33</v>
      </c>
      <c r="M386" s="8" t="s">
        <v>1029</v>
      </c>
      <c r="N386" s="8" t="s">
        <v>130</v>
      </c>
      <c r="O386" s="8" t="s">
        <v>131</v>
      </c>
      <c r="P386" s="8" t="s">
        <v>110</v>
      </c>
      <c r="Q386" s="7" t="s">
        <v>92</v>
      </c>
      <c r="R386" s="7" t="s">
        <v>132</v>
      </c>
      <c r="S386" s="7" t="s">
        <v>184</v>
      </c>
      <c r="T386" s="7" t="s">
        <v>102</v>
      </c>
      <c r="U386" s="7" t="s">
        <v>103</v>
      </c>
      <c r="AA386" s="7" t="s">
        <v>41</v>
      </c>
      <c r="AB386" s="7" t="s">
        <v>42</v>
      </c>
      <c r="AC386" t="s">
        <v>137</v>
      </c>
      <c r="AD386" s="19" t="s">
        <v>138</v>
      </c>
    </row>
    <row r="387" spans="1:31" ht="15" customHeight="1">
      <c r="A387" s="7">
        <v>388</v>
      </c>
      <c r="B387" s="7">
        <f t="shared" si="22"/>
        <v>0</v>
      </c>
      <c r="C387" s="7">
        <v>388</v>
      </c>
      <c r="D387" s="38">
        <v>4</v>
      </c>
      <c r="E387" s="47" t="s">
        <v>1029</v>
      </c>
      <c r="F387" s="47" t="s">
        <v>1030</v>
      </c>
      <c r="G387" s="47">
        <f t="shared" si="23"/>
        <v>0</v>
      </c>
      <c r="H387" s="47">
        <f t="shared" ref="H387:H450" si="24">IF(G387=1,1,H386+1)</f>
        <v>30</v>
      </c>
      <c r="I387" s="47" t="str">
        <f t="shared" ref="I387:I450" si="25">_xlfn.CONCAT("L_MODV2_SOIL_",F387,"_",H387)</f>
        <v>L_MODV2_SOIL_P_30</v>
      </c>
      <c r="K387" s="7"/>
      <c r="L387" s="7" t="s">
        <v>33</v>
      </c>
      <c r="M387" s="7" t="s">
        <v>1029</v>
      </c>
      <c r="N387" s="7" t="s">
        <v>130</v>
      </c>
      <c r="O387" s="7" t="s">
        <v>131</v>
      </c>
      <c r="P387" s="8" t="s">
        <v>110</v>
      </c>
      <c r="Q387" s="7" t="s">
        <v>66</v>
      </c>
      <c r="R387" s="7" t="s">
        <v>132</v>
      </c>
      <c r="S387" s="7" t="s">
        <v>93</v>
      </c>
      <c r="T387" s="7" t="s">
        <v>139</v>
      </c>
      <c r="U387" s="7" t="s">
        <v>102</v>
      </c>
      <c r="AA387" s="7" t="s">
        <v>41</v>
      </c>
      <c r="AB387" s="7" t="s">
        <v>42</v>
      </c>
      <c r="AC387" t="s">
        <v>140</v>
      </c>
      <c r="AD387" s="7" t="s">
        <v>138</v>
      </c>
    </row>
    <row r="388" spans="1:31" ht="15" customHeight="1">
      <c r="A388" s="7">
        <v>389</v>
      </c>
      <c r="B388" s="7">
        <f t="shared" ref="B388:B451" si="26">IF(A387=A388-1,0,1)</f>
        <v>0</v>
      </c>
      <c r="C388" s="7">
        <v>389</v>
      </c>
      <c r="D388" s="38">
        <v>4</v>
      </c>
      <c r="E388" s="47" t="s">
        <v>1029</v>
      </c>
      <c r="F388" s="47" t="s">
        <v>1030</v>
      </c>
      <c r="G388" s="47">
        <f t="shared" ref="G388:G451" si="27">IF(F388&lt;&gt;F387,1,0)</f>
        <v>0</v>
      </c>
      <c r="H388" s="47">
        <f t="shared" si="24"/>
        <v>31</v>
      </c>
      <c r="I388" s="47" t="str">
        <f t="shared" si="25"/>
        <v>L_MODV2_SOIL_P_31</v>
      </c>
      <c r="K388" s="7"/>
      <c r="L388" s="7" t="s">
        <v>33</v>
      </c>
      <c r="M388" s="7" t="s">
        <v>1029</v>
      </c>
      <c r="N388" s="7" t="s">
        <v>130</v>
      </c>
      <c r="O388" s="7" t="s">
        <v>131</v>
      </c>
      <c r="P388" s="8" t="s">
        <v>110</v>
      </c>
      <c r="Q388" s="7" t="s">
        <v>66</v>
      </c>
      <c r="R388" s="7" t="s">
        <v>132</v>
      </c>
      <c r="S388" s="7" t="s">
        <v>184</v>
      </c>
      <c r="T388" s="7" t="s">
        <v>139</v>
      </c>
      <c r="U388" s="7" t="s">
        <v>102</v>
      </c>
      <c r="AA388" s="7" t="s">
        <v>41</v>
      </c>
      <c r="AB388" s="7" t="s">
        <v>42</v>
      </c>
      <c r="AC388" t="s">
        <v>140</v>
      </c>
      <c r="AD388" s="7" t="s">
        <v>138</v>
      </c>
    </row>
    <row r="389" spans="1:31" ht="15" customHeight="1">
      <c r="A389" s="7">
        <v>390</v>
      </c>
      <c r="B389" s="7">
        <f t="shared" si="26"/>
        <v>0</v>
      </c>
      <c r="C389" s="7">
        <v>390</v>
      </c>
      <c r="D389" s="38">
        <v>4</v>
      </c>
      <c r="E389" s="47" t="s">
        <v>1029</v>
      </c>
      <c r="F389" s="47" t="s">
        <v>1030</v>
      </c>
      <c r="G389" s="47">
        <f t="shared" si="27"/>
        <v>0</v>
      </c>
      <c r="H389" s="47">
        <f t="shared" si="24"/>
        <v>32</v>
      </c>
      <c r="I389" s="47" t="str">
        <f t="shared" si="25"/>
        <v>L_MODV2_SOIL_P_32</v>
      </c>
      <c r="J389" s="7" t="s">
        <v>1111</v>
      </c>
      <c r="K389" s="8" t="s">
        <v>1112</v>
      </c>
      <c r="L389" s="7" t="s">
        <v>33</v>
      </c>
      <c r="M389" s="8" t="s">
        <v>1029</v>
      </c>
      <c r="N389" s="8" t="s">
        <v>456</v>
      </c>
      <c r="O389" s="8" t="s">
        <v>457</v>
      </c>
      <c r="P389" s="39" t="s">
        <v>110</v>
      </c>
      <c r="Q389" s="7" t="s">
        <v>92</v>
      </c>
      <c r="R389" s="7" t="s">
        <v>458</v>
      </c>
      <c r="S389" s="7" t="s">
        <v>93</v>
      </c>
      <c r="T389" s="7" t="s">
        <v>102</v>
      </c>
      <c r="U389" s="7" t="s">
        <v>103</v>
      </c>
      <c r="AA389" s="7" t="s">
        <v>41</v>
      </c>
      <c r="AB389" s="7" t="s">
        <v>42</v>
      </c>
      <c r="AC389" s="7" t="s">
        <v>345</v>
      </c>
      <c r="AD389" s="7" t="s">
        <v>459</v>
      </c>
    </row>
    <row r="390" spans="1:31" ht="15" customHeight="1">
      <c r="A390" s="7">
        <v>391</v>
      </c>
      <c r="B390" s="7">
        <f t="shared" si="26"/>
        <v>0</v>
      </c>
      <c r="C390" s="7">
        <v>391</v>
      </c>
      <c r="D390" s="38">
        <v>4</v>
      </c>
      <c r="E390" s="47" t="s">
        <v>1029</v>
      </c>
      <c r="F390" s="47" t="s">
        <v>1030</v>
      </c>
      <c r="G390" s="47">
        <f t="shared" si="27"/>
        <v>0</v>
      </c>
      <c r="H390" s="47">
        <f t="shared" si="24"/>
        <v>33</v>
      </c>
      <c r="I390" s="47" t="str">
        <f t="shared" si="25"/>
        <v>L_MODV2_SOIL_P_33</v>
      </c>
      <c r="J390" s="7" t="s">
        <v>1111</v>
      </c>
      <c r="K390" s="8" t="s">
        <v>1112</v>
      </c>
      <c r="L390" s="7" t="s">
        <v>33</v>
      </c>
      <c r="M390" s="8" t="s">
        <v>1029</v>
      </c>
      <c r="N390" s="8" t="s">
        <v>456</v>
      </c>
      <c r="O390" s="8" t="s">
        <v>457</v>
      </c>
      <c r="P390" s="39" t="s">
        <v>110</v>
      </c>
      <c r="Q390" s="7" t="s">
        <v>92</v>
      </c>
      <c r="R390" s="7" t="s">
        <v>458</v>
      </c>
      <c r="S390" s="7" t="s">
        <v>184</v>
      </c>
      <c r="T390" s="7" t="s">
        <v>102</v>
      </c>
      <c r="U390" s="7" t="s">
        <v>103</v>
      </c>
      <c r="AA390" s="7" t="s">
        <v>41</v>
      </c>
      <c r="AB390" s="7" t="s">
        <v>42</v>
      </c>
      <c r="AC390" s="7" t="s">
        <v>345</v>
      </c>
      <c r="AD390" s="7" t="s">
        <v>459</v>
      </c>
    </row>
    <row r="391" spans="1:31" ht="15" customHeight="1">
      <c r="A391" s="7">
        <v>392</v>
      </c>
      <c r="B391" s="7">
        <f t="shared" si="26"/>
        <v>0</v>
      </c>
      <c r="C391" s="7">
        <v>392</v>
      </c>
      <c r="D391" s="38">
        <v>4</v>
      </c>
      <c r="E391" s="47" t="s">
        <v>1029</v>
      </c>
      <c r="F391" s="47" t="s">
        <v>1030</v>
      </c>
      <c r="G391" s="47">
        <f t="shared" si="27"/>
        <v>0</v>
      </c>
      <c r="H391" s="47">
        <f t="shared" si="24"/>
        <v>34</v>
      </c>
      <c r="I391" s="47" t="str">
        <f t="shared" si="25"/>
        <v>L_MODV2_SOIL_P_34</v>
      </c>
      <c r="L391" s="7" t="s">
        <v>33</v>
      </c>
      <c r="M391" s="8" t="s">
        <v>1029</v>
      </c>
      <c r="N391" s="8" t="s">
        <v>462</v>
      </c>
      <c r="O391" s="8" t="s">
        <v>463</v>
      </c>
      <c r="P391" s="8" t="s">
        <v>65</v>
      </c>
      <c r="Q391" s="7" t="s">
        <v>66</v>
      </c>
      <c r="R391" s="7" t="s">
        <v>458</v>
      </c>
      <c r="S391" s="7" t="s">
        <v>133</v>
      </c>
      <c r="T391" s="7" t="s">
        <v>102</v>
      </c>
      <c r="U391" s="7" t="s">
        <v>103</v>
      </c>
      <c r="AA391" s="7" t="s">
        <v>41</v>
      </c>
      <c r="AB391" s="7" t="s">
        <v>42</v>
      </c>
      <c r="AC391" s="7" t="s">
        <v>345</v>
      </c>
      <c r="AD391" s="7" t="s">
        <v>459</v>
      </c>
    </row>
    <row r="392" spans="1:31" ht="15" customHeight="1">
      <c r="A392" s="7">
        <v>393</v>
      </c>
      <c r="B392" s="7">
        <f t="shared" si="26"/>
        <v>0</v>
      </c>
      <c r="C392" s="7">
        <v>393</v>
      </c>
      <c r="D392" s="38">
        <v>4</v>
      </c>
      <c r="E392" s="47" t="s">
        <v>1029</v>
      </c>
      <c r="F392" s="47" t="s">
        <v>1030</v>
      </c>
      <c r="G392" s="47">
        <f t="shared" si="27"/>
        <v>0</v>
      </c>
      <c r="H392" s="47">
        <f t="shared" si="24"/>
        <v>35</v>
      </c>
      <c r="I392" s="47" t="str">
        <f t="shared" si="25"/>
        <v>L_MODV2_SOIL_P_35</v>
      </c>
      <c r="K392" s="8" t="s">
        <v>1113</v>
      </c>
      <c r="L392" s="7" t="s">
        <v>33</v>
      </c>
      <c r="M392" s="8" t="s">
        <v>1029</v>
      </c>
      <c r="N392" s="8" t="s">
        <v>462</v>
      </c>
      <c r="O392" s="8" t="s">
        <v>463</v>
      </c>
      <c r="P392" s="8" t="s">
        <v>65</v>
      </c>
      <c r="Q392" s="7" t="s">
        <v>66</v>
      </c>
      <c r="R392" s="7" t="s">
        <v>458</v>
      </c>
      <c r="S392" s="7" t="s">
        <v>184</v>
      </c>
      <c r="T392" s="7" t="s">
        <v>102</v>
      </c>
      <c r="U392" s="7" t="s">
        <v>103</v>
      </c>
      <c r="AA392" s="7" t="s">
        <v>41</v>
      </c>
      <c r="AB392" s="7" t="s">
        <v>42</v>
      </c>
      <c r="AC392" s="7" t="s">
        <v>345</v>
      </c>
      <c r="AD392" s="7" t="s">
        <v>459</v>
      </c>
    </row>
    <row r="393" spans="1:31" ht="15" customHeight="1">
      <c r="A393" s="7">
        <v>394</v>
      </c>
      <c r="B393" s="7">
        <f t="shared" si="26"/>
        <v>0</v>
      </c>
      <c r="C393" s="7">
        <v>394</v>
      </c>
      <c r="D393" s="60">
        <v>6</v>
      </c>
      <c r="E393" t="s">
        <v>1029</v>
      </c>
      <c r="F393" s="47" t="s">
        <v>1030</v>
      </c>
      <c r="G393" s="47">
        <f t="shared" si="27"/>
        <v>0</v>
      </c>
      <c r="H393" s="47">
        <f t="shared" si="24"/>
        <v>36</v>
      </c>
      <c r="I393" s="47" t="str">
        <f t="shared" si="25"/>
        <v>L_MODV2_SOIL_P_36</v>
      </c>
      <c r="J393"/>
      <c r="K393" s="7" t="s">
        <v>1114</v>
      </c>
      <c r="L393" t="s">
        <v>33</v>
      </c>
      <c r="M393" t="s">
        <v>1029</v>
      </c>
      <c r="N393" s="7" t="s">
        <v>142</v>
      </c>
      <c r="O393" t="s">
        <v>143</v>
      </c>
      <c r="P393" s="2" t="s">
        <v>144</v>
      </c>
      <c r="Q393" t="s">
        <v>145</v>
      </c>
      <c r="R393" t="s">
        <v>146</v>
      </c>
      <c r="S393" t="s">
        <v>93</v>
      </c>
      <c r="T393" t="s">
        <v>147</v>
      </c>
      <c r="U393" t="s">
        <v>80</v>
      </c>
      <c r="V393"/>
      <c r="W393"/>
      <c r="X393"/>
      <c r="Y393"/>
      <c r="Z393"/>
      <c r="AA393" t="s">
        <v>148</v>
      </c>
      <c r="AB393" s="7" t="s">
        <v>42</v>
      </c>
      <c r="AC393" s="7" t="s">
        <v>149</v>
      </c>
      <c r="AD393" t="s">
        <v>150</v>
      </c>
      <c r="AE393"/>
    </row>
    <row r="394" spans="1:31" ht="15" customHeight="1">
      <c r="A394" s="7">
        <v>395</v>
      </c>
      <c r="B394" s="7">
        <f t="shared" si="26"/>
        <v>0</v>
      </c>
      <c r="C394" s="7">
        <v>395</v>
      </c>
      <c r="D394" s="60">
        <v>6</v>
      </c>
      <c r="E394" t="s">
        <v>1029</v>
      </c>
      <c r="F394" s="47" t="s">
        <v>1030</v>
      </c>
      <c r="G394" s="47">
        <f t="shared" si="27"/>
        <v>0</v>
      </c>
      <c r="H394" s="47">
        <f t="shared" si="24"/>
        <v>37</v>
      </c>
      <c r="I394" s="47" t="str">
        <f t="shared" si="25"/>
        <v>L_MODV2_SOIL_P_37</v>
      </c>
      <c r="J394"/>
      <c r="K394"/>
      <c r="L394" t="s">
        <v>33</v>
      </c>
      <c r="M394" t="s">
        <v>1029</v>
      </c>
      <c r="N394" s="7" t="s">
        <v>142</v>
      </c>
      <c r="O394" t="s">
        <v>143</v>
      </c>
      <c r="P394" s="2" t="s">
        <v>144</v>
      </c>
      <c r="Q394" t="s">
        <v>145</v>
      </c>
      <c r="R394" t="s">
        <v>152</v>
      </c>
      <c r="S394" t="s">
        <v>93</v>
      </c>
      <c r="T394" t="s">
        <v>147</v>
      </c>
      <c r="U394" t="s">
        <v>80</v>
      </c>
      <c r="V394"/>
      <c r="W394"/>
      <c r="X394"/>
      <c r="Y394"/>
      <c r="Z394"/>
      <c r="AA394" t="s">
        <v>148</v>
      </c>
      <c r="AB394" s="7" t="s">
        <v>42</v>
      </c>
      <c r="AC394" s="7" t="s">
        <v>149</v>
      </c>
      <c r="AD394" t="s">
        <v>150</v>
      </c>
      <c r="AE394"/>
    </row>
    <row r="395" spans="1:31" ht="15" customHeight="1">
      <c r="A395" s="7">
        <v>396</v>
      </c>
      <c r="B395" s="7">
        <f t="shared" si="26"/>
        <v>0</v>
      </c>
      <c r="C395" s="7">
        <v>396</v>
      </c>
      <c r="D395" s="60">
        <v>6</v>
      </c>
      <c r="E395" t="s">
        <v>1029</v>
      </c>
      <c r="F395" s="47" t="s">
        <v>1030</v>
      </c>
      <c r="G395" s="47">
        <f t="shared" si="27"/>
        <v>0</v>
      </c>
      <c r="H395" s="47">
        <f t="shared" si="24"/>
        <v>38</v>
      </c>
      <c r="I395" s="47" t="str">
        <f t="shared" si="25"/>
        <v>L_MODV2_SOIL_P_38</v>
      </c>
      <c r="J395"/>
      <c r="K395"/>
      <c r="L395" t="s">
        <v>33</v>
      </c>
      <c r="M395" t="s">
        <v>1029</v>
      </c>
      <c r="N395" s="7" t="s">
        <v>142</v>
      </c>
      <c r="O395" t="s">
        <v>143</v>
      </c>
      <c r="P395" s="2" t="s">
        <v>144</v>
      </c>
      <c r="Q395" t="s">
        <v>145</v>
      </c>
      <c r="R395" t="s">
        <v>152</v>
      </c>
      <c r="S395" t="s">
        <v>93</v>
      </c>
      <c r="T395" t="s">
        <v>147</v>
      </c>
      <c r="U395" t="s">
        <v>80</v>
      </c>
      <c r="V395"/>
      <c r="W395"/>
      <c r="X395"/>
      <c r="Y395"/>
      <c r="Z395"/>
      <c r="AA395" t="s">
        <v>148</v>
      </c>
      <c r="AB395" s="7" t="s">
        <v>42</v>
      </c>
      <c r="AC395" s="7" t="s">
        <v>149</v>
      </c>
      <c r="AD395" t="s">
        <v>150</v>
      </c>
      <c r="AE395"/>
    </row>
    <row r="396" spans="1:31" ht="15" customHeight="1">
      <c r="A396" s="7">
        <v>397</v>
      </c>
      <c r="B396" s="7">
        <f t="shared" si="26"/>
        <v>0</v>
      </c>
      <c r="C396" s="7">
        <v>397</v>
      </c>
      <c r="D396" s="38">
        <v>4</v>
      </c>
      <c r="E396" s="47" t="s">
        <v>1029</v>
      </c>
      <c r="F396" s="47" t="s">
        <v>1030</v>
      </c>
      <c r="G396" s="47">
        <f t="shared" si="27"/>
        <v>0</v>
      </c>
      <c r="H396" s="47">
        <f t="shared" si="24"/>
        <v>39</v>
      </c>
      <c r="I396" s="47" t="str">
        <f t="shared" si="25"/>
        <v>L_MODV2_SOIL_P_39</v>
      </c>
      <c r="K396" s="7" t="s">
        <v>1114</v>
      </c>
      <c r="L396" s="7" t="s">
        <v>33</v>
      </c>
      <c r="M396" s="7" t="s">
        <v>1029</v>
      </c>
      <c r="N396" s="7" t="s">
        <v>142</v>
      </c>
      <c r="O396" s="7" t="s">
        <v>143</v>
      </c>
      <c r="P396" s="2" t="s">
        <v>144</v>
      </c>
      <c r="T396" s="7" t="s">
        <v>102</v>
      </c>
      <c r="U396" s="7" t="s">
        <v>103</v>
      </c>
      <c r="AA396" s="7" t="s">
        <v>80</v>
      </c>
      <c r="AB396" s="7" t="s">
        <v>42</v>
      </c>
    </row>
    <row r="397" spans="1:31" ht="15" customHeight="1">
      <c r="A397" s="7">
        <v>398</v>
      </c>
      <c r="B397" s="7">
        <f t="shared" si="26"/>
        <v>0</v>
      </c>
      <c r="C397" s="7">
        <v>398</v>
      </c>
      <c r="D397" s="38">
        <v>9</v>
      </c>
      <c r="E397" s="47" t="s">
        <v>45</v>
      </c>
      <c r="F397" s="47" t="s">
        <v>1030</v>
      </c>
      <c r="G397" s="47">
        <f t="shared" si="27"/>
        <v>0</v>
      </c>
      <c r="H397" s="47">
        <f t="shared" si="24"/>
        <v>40</v>
      </c>
      <c r="I397" s="47" t="str">
        <f t="shared" si="25"/>
        <v>L_MODV2_SOIL_P_40</v>
      </c>
      <c r="J397" s="7" t="s">
        <v>1084</v>
      </c>
      <c r="K397" s="7" t="s">
        <v>1115</v>
      </c>
      <c r="L397" s="7" t="s">
        <v>33</v>
      </c>
      <c r="M397" s="7" t="s">
        <v>1029</v>
      </c>
      <c r="N397" s="7" t="s">
        <v>50</v>
      </c>
      <c r="O397" s="7" t="s">
        <v>51</v>
      </c>
      <c r="P397" s="8" t="s">
        <v>52</v>
      </c>
      <c r="Q397" s="7" t="s">
        <v>53</v>
      </c>
      <c r="R397" s="7" t="s">
        <v>54</v>
      </c>
      <c r="S397" s="7" t="s">
        <v>93</v>
      </c>
      <c r="T397" s="7" t="s">
        <v>168</v>
      </c>
      <c r="AA397" s="7" t="s">
        <v>96</v>
      </c>
      <c r="AB397" s="7" t="s">
        <v>42</v>
      </c>
      <c r="AC397" s="7" t="s">
        <v>57</v>
      </c>
      <c r="AD397" s="7" t="s">
        <v>58</v>
      </c>
    </row>
    <row r="398" spans="1:31" ht="15" customHeight="1">
      <c r="A398" s="7">
        <v>399</v>
      </c>
      <c r="B398" s="7">
        <f t="shared" si="26"/>
        <v>0</v>
      </c>
      <c r="C398" s="7">
        <v>399</v>
      </c>
      <c r="D398" s="38">
        <v>9</v>
      </c>
      <c r="E398" s="47" t="s">
        <v>45</v>
      </c>
      <c r="F398" s="47" t="s">
        <v>1030</v>
      </c>
      <c r="G398" s="47">
        <f t="shared" si="27"/>
        <v>0</v>
      </c>
      <c r="H398" s="47">
        <f t="shared" si="24"/>
        <v>41</v>
      </c>
      <c r="I398" s="47" t="str">
        <f t="shared" si="25"/>
        <v>L_MODV2_SOIL_P_41</v>
      </c>
      <c r="J398" s="7" t="s">
        <v>1074</v>
      </c>
      <c r="K398" s="7"/>
      <c r="L398" s="7" t="s">
        <v>33</v>
      </c>
      <c r="M398" s="7" t="s">
        <v>1029</v>
      </c>
      <c r="N398" s="7" t="s">
        <v>50</v>
      </c>
      <c r="O398" s="7" t="s">
        <v>51</v>
      </c>
      <c r="P398" s="8" t="s">
        <v>52</v>
      </c>
      <c r="Q398" s="7" t="s">
        <v>53</v>
      </c>
      <c r="R398" s="7" t="s">
        <v>54</v>
      </c>
      <c r="S398" s="7" t="s">
        <v>184</v>
      </c>
      <c r="T398" s="7" t="s">
        <v>168</v>
      </c>
      <c r="AA398" s="7" t="s">
        <v>96</v>
      </c>
      <c r="AB398" s="7" t="s">
        <v>42</v>
      </c>
      <c r="AC398" s="7" t="s">
        <v>57</v>
      </c>
      <c r="AD398" s="7" t="s">
        <v>58</v>
      </c>
    </row>
    <row r="399" spans="1:31" ht="15" customHeight="1">
      <c r="A399" s="7">
        <v>400</v>
      </c>
      <c r="B399" s="7">
        <f t="shared" si="26"/>
        <v>0</v>
      </c>
      <c r="C399" s="7">
        <v>400</v>
      </c>
      <c r="D399" s="38">
        <v>4</v>
      </c>
      <c r="E399" s="47" t="s">
        <v>1029</v>
      </c>
      <c r="F399" s="47" t="s">
        <v>1030</v>
      </c>
      <c r="G399" s="47">
        <f t="shared" si="27"/>
        <v>0</v>
      </c>
      <c r="H399" s="47">
        <f t="shared" si="24"/>
        <v>42</v>
      </c>
      <c r="I399" s="47" t="str">
        <f t="shared" si="25"/>
        <v>L_MODV2_SOIL_P_42</v>
      </c>
      <c r="J399" s="7" t="s">
        <v>1116</v>
      </c>
      <c r="K399" s="8" t="s">
        <v>1117</v>
      </c>
      <c r="L399" s="7" t="s">
        <v>33</v>
      </c>
      <c r="M399" s="8" t="s">
        <v>1029</v>
      </c>
      <c r="N399" s="8" t="s">
        <v>886</v>
      </c>
      <c r="O399" s="8" t="s">
        <v>1118</v>
      </c>
      <c r="P399" s="8" t="s">
        <v>504</v>
      </c>
      <c r="Q399" s="7" t="s">
        <v>92</v>
      </c>
      <c r="R399" t="s">
        <v>159</v>
      </c>
      <c r="S399" s="7" t="s">
        <v>184</v>
      </c>
      <c r="T399" s="7" t="s">
        <v>102</v>
      </c>
      <c r="U399" s="7" t="s">
        <v>103</v>
      </c>
      <c r="AA399" s="7" t="s">
        <v>41</v>
      </c>
      <c r="AB399" s="7" t="s">
        <v>42</v>
      </c>
      <c r="AC399" s="7" t="s">
        <v>121</v>
      </c>
      <c r="AD399" s="7" t="s">
        <v>1119</v>
      </c>
    </row>
    <row r="400" spans="1:31" ht="15" customHeight="1">
      <c r="A400" s="7">
        <v>401</v>
      </c>
      <c r="B400" s="7">
        <f t="shared" si="26"/>
        <v>0</v>
      </c>
      <c r="C400" s="7">
        <v>401</v>
      </c>
      <c r="D400" s="38">
        <v>4</v>
      </c>
      <c r="E400" s="47" t="s">
        <v>1029</v>
      </c>
      <c r="F400" s="47" t="s">
        <v>1030</v>
      </c>
      <c r="G400" s="47">
        <f t="shared" si="27"/>
        <v>0</v>
      </c>
      <c r="H400" s="47">
        <f t="shared" si="24"/>
        <v>43</v>
      </c>
      <c r="I400" s="47" t="str">
        <f t="shared" si="25"/>
        <v>L_MODV2_SOIL_P_43</v>
      </c>
      <c r="K400" s="7" t="s">
        <v>1120</v>
      </c>
      <c r="L400" s="7" t="s">
        <v>33</v>
      </c>
      <c r="M400" s="7" t="s">
        <v>1029</v>
      </c>
      <c r="N400" s="7" t="s">
        <v>1121</v>
      </c>
      <c r="O400" s="74" t="s">
        <v>1122</v>
      </c>
      <c r="P400" s="8" t="s">
        <v>110</v>
      </c>
      <c r="Q400" s="7" t="s">
        <v>92</v>
      </c>
      <c r="T400" s="7" t="s">
        <v>102</v>
      </c>
      <c r="U400" s="7" t="s">
        <v>103</v>
      </c>
      <c r="AA400" s="7" t="s">
        <v>80</v>
      </c>
      <c r="AB400" s="7" t="s">
        <v>42</v>
      </c>
    </row>
    <row r="401" spans="1:30" ht="15" customHeight="1">
      <c r="A401" s="7">
        <v>402</v>
      </c>
      <c r="B401" s="7">
        <f t="shared" si="26"/>
        <v>0</v>
      </c>
      <c r="C401" s="7">
        <v>402</v>
      </c>
      <c r="D401" s="38">
        <v>4</v>
      </c>
      <c r="E401" s="47" t="s">
        <v>1029</v>
      </c>
      <c r="F401" s="47" t="s">
        <v>1030</v>
      </c>
      <c r="G401" s="47">
        <f t="shared" si="27"/>
        <v>0</v>
      </c>
      <c r="H401" s="47">
        <f t="shared" si="24"/>
        <v>44</v>
      </c>
      <c r="I401" s="47" t="str">
        <f t="shared" si="25"/>
        <v>L_MODV2_SOIL_P_44</v>
      </c>
      <c r="J401" s="7" t="s">
        <v>1123</v>
      </c>
      <c r="K401" s="8" t="s">
        <v>1124</v>
      </c>
      <c r="L401" s="7" t="s">
        <v>33</v>
      </c>
      <c r="M401" s="8" t="s">
        <v>1029</v>
      </c>
      <c r="N401" s="8" t="s">
        <v>473</v>
      </c>
      <c r="O401" s="8" t="s">
        <v>474</v>
      </c>
      <c r="P401" s="8" t="s">
        <v>475</v>
      </c>
      <c r="Q401" s="7" t="s">
        <v>92</v>
      </c>
      <c r="R401" t="s">
        <v>159</v>
      </c>
      <c r="S401" s="7" t="s">
        <v>184</v>
      </c>
      <c r="T401" s="7" t="s">
        <v>102</v>
      </c>
      <c r="U401" s="7" t="s">
        <v>103</v>
      </c>
      <c r="AA401" s="7" t="s">
        <v>41</v>
      </c>
      <c r="AB401" s="7" t="s">
        <v>42</v>
      </c>
    </row>
    <row r="402" spans="1:30" ht="15" customHeight="1">
      <c r="A402" s="7">
        <v>403</v>
      </c>
      <c r="B402" s="7">
        <f t="shared" si="26"/>
        <v>0</v>
      </c>
      <c r="C402" s="7">
        <v>403</v>
      </c>
      <c r="D402" s="38">
        <v>4</v>
      </c>
      <c r="E402" s="47" t="s">
        <v>1029</v>
      </c>
      <c r="F402" s="47" t="s">
        <v>1030</v>
      </c>
      <c r="G402" s="47">
        <f t="shared" si="27"/>
        <v>0</v>
      </c>
      <c r="H402" s="47">
        <f t="shared" si="24"/>
        <v>45</v>
      </c>
      <c r="I402" s="47" t="str">
        <f t="shared" si="25"/>
        <v>L_MODV2_SOIL_P_45</v>
      </c>
      <c r="L402" s="7" t="s">
        <v>33</v>
      </c>
      <c r="M402" s="8" t="s">
        <v>1029</v>
      </c>
      <c r="N402" s="8" t="s">
        <v>1125</v>
      </c>
      <c r="O402" s="8" t="s">
        <v>1126</v>
      </c>
      <c r="P402" s="8" t="s">
        <v>1068</v>
      </c>
      <c r="Q402" s="7" t="s">
        <v>92</v>
      </c>
      <c r="R402" t="s">
        <v>159</v>
      </c>
      <c r="S402" s="7" t="s">
        <v>184</v>
      </c>
      <c r="T402" s="7" t="s">
        <v>102</v>
      </c>
      <c r="U402" s="7" t="s">
        <v>103</v>
      </c>
      <c r="AA402" s="7" t="s">
        <v>80</v>
      </c>
      <c r="AB402" s="7" t="s">
        <v>42</v>
      </c>
    </row>
    <row r="403" spans="1:30" ht="15" customHeight="1">
      <c r="A403" s="7">
        <v>404</v>
      </c>
      <c r="B403" s="7">
        <f t="shared" si="26"/>
        <v>0</v>
      </c>
      <c r="C403" s="7">
        <v>404</v>
      </c>
      <c r="D403" s="38">
        <v>4</v>
      </c>
      <c r="E403" s="47" t="s">
        <v>1029</v>
      </c>
      <c r="F403" s="77" t="s">
        <v>1127</v>
      </c>
      <c r="G403" s="47">
        <f t="shared" si="27"/>
        <v>1</v>
      </c>
      <c r="H403" s="47">
        <f t="shared" si="24"/>
        <v>1</v>
      </c>
      <c r="I403" s="47" t="str">
        <f t="shared" si="25"/>
        <v>L_MODV2_SOIL_PBUFINDEX_1</v>
      </c>
      <c r="K403" s="7" t="s">
        <v>1128</v>
      </c>
      <c r="L403" s="7" t="s">
        <v>33</v>
      </c>
      <c r="M403" s="7" t="s">
        <v>1129</v>
      </c>
      <c r="N403" s="7" t="s">
        <v>55</v>
      </c>
      <c r="O403" s="7" t="s">
        <v>1130</v>
      </c>
      <c r="P403" s="8" t="s">
        <v>55</v>
      </c>
      <c r="Q403" s="7" t="s">
        <v>55</v>
      </c>
      <c r="R403" s="8" t="s">
        <v>55</v>
      </c>
      <c r="S403" s="8" t="s">
        <v>55</v>
      </c>
      <c r="T403" s="7" t="s">
        <v>102</v>
      </c>
      <c r="U403" s="7" t="s">
        <v>103</v>
      </c>
      <c r="AA403" s="7" t="s">
        <v>80</v>
      </c>
      <c r="AB403" s="7" t="s">
        <v>42</v>
      </c>
    </row>
    <row r="404" spans="1:30" ht="15" customHeight="1">
      <c r="A404" s="7">
        <v>405</v>
      </c>
      <c r="B404" s="7">
        <f t="shared" si="26"/>
        <v>0</v>
      </c>
      <c r="C404" s="7">
        <v>405</v>
      </c>
      <c r="D404" s="38">
        <v>4</v>
      </c>
      <c r="E404" s="47" t="s">
        <v>1029</v>
      </c>
      <c r="F404" s="77" t="s">
        <v>1127</v>
      </c>
      <c r="G404" s="47">
        <f t="shared" si="27"/>
        <v>0</v>
      </c>
      <c r="H404" s="47">
        <f t="shared" si="24"/>
        <v>2</v>
      </c>
      <c r="I404" s="47" t="str">
        <f t="shared" si="25"/>
        <v>L_MODV2_SOIL_PBUFINDEX_2</v>
      </c>
      <c r="K404" s="7" t="s">
        <v>1131</v>
      </c>
      <c r="L404" s="7" t="s">
        <v>33</v>
      </c>
      <c r="M404" s="7" t="s">
        <v>1129</v>
      </c>
      <c r="N404" s="7" t="s">
        <v>55</v>
      </c>
      <c r="O404" s="7" t="s">
        <v>1132</v>
      </c>
      <c r="P404" s="8" t="s">
        <v>55</v>
      </c>
      <c r="Q404" s="7" t="s">
        <v>55</v>
      </c>
      <c r="R404" s="8" t="s">
        <v>55</v>
      </c>
      <c r="S404" s="8" t="s">
        <v>55</v>
      </c>
      <c r="T404" s="7" t="s">
        <v>102</v>
      </c>
      <c r="U404" s="7" t="s">
        <v>103</v>
      </c>
      <c r="AA404" s="7" t="s">
        <v>80</v>
      </c>
      <c r="AB404" s="7" t="s">
        <v>42</v>
      </c>
    </row>
    <row r="405" spans="1:30" ht="15" customHeight="1">
      <c r="A405" s="7">
        <v>406</v>
      </c>
      <c r="B405" s="7">
        <f t="shared" si="26"/>
        <v>0</v>
      </c>
      <c r="C405" s="7">
        <v>406</v>
      </c>
      <c r="D405" s="38">
        <v>4</v>
      </c>
      <c r="E405" s="47" t="s">
        <v>1029</v>
      </c>
      <c r="F405" s="77" t="s">
        <v>1127</v>
      </c>
      <c r="G405" s="47">
        <f t="shared" si="27"/>
        <v>0</v>
      </c>
      <c r="H405" s="47">
        <f t="shared" si="24"/>
        <v>3</v>
      </c>
      <c r="I405" s="47" t="str">
        <f t="shared" si="25"/>
        <v>L_MODV2_SOIL_PBUFINDEX_3</v>
      </c>
      <c r="K405" s="7" t="s">
        <v>1133</v>
      </c>
      <c r="L405" s="7" t="s">
        <v>33</v>
      </c>
      <c r="M405" s="7" t="s">
        <v>1129</v>
      </c>
      <c r="N405" s="7" t="s">
        <v>55</v>
      </c>
      <c r="O405" s="7" t="s">
        <v>1134</v>
      </c>
      <c r="P405" s="8" t="s">
        <v>55</v>
      </c>
      <c r="Q405" s="8" t="s">
        <v>55</v>
      </c>
      <c r="R405" s="8" t="s">
        <v>55</v>
      </c>
      <c r="S405" s="8" t="s">
        <v>55</v>
      </c>
      <c r="T405" s="7" t="s">
        <v>102</v>
      </c>
      <c r="U405" s="7" t="s">
        <v>103</v>
      </c>
      <c r="AA405" s="7" t="s">
        <v>80</v>
      </c>
      <c r="AB405" s="7" t="s">
        <v>42</v>
      </c>
    </row>
    <row r="406" spans="1:30" ht="15" customHeight="1">
      <c r="A406" s="7">
        <v>407</v>
      </c>
      <c r="B406" s="7">
        <f t="shared" si="26"/>
        <v>0</v>
      </c>
      <c r="C406" s="7">
        <v>407</v>
      </c>
      <c r="D406" s="38">
        <v>4</v>
      </c>
      <c r="E406" s="47" t="s">
        <v>1029</v>
      </c>
      <c r="F406" s="77" t="s">
        <v>1127</v>
      </c>
      <c r="G406" s="47">
        <f t="shared" si="27"/>
        <v>0</v>
      </c>
      <c r="H406" s="47">
        <f t="shared" si="24"/>
        <v>4</v>
      </c>
      <c r="I406" s="47" t="str">
        <f t="shared" si="25"/>
        <v>L_MODV2_SOIL_PBUFINDEX_4</v>
      </c>
      <c r="K406" s="7" t="s">
        <v>1135</v>
      </c>
      <c r="L406" s="7" t="s">
        <v>33</v>
      </c>
      <c r="M406" s="7" t="s">
        <v>1129</v>
      </c>
      <c r="N406" s="7" t="s">
        <v>55</v>
      </c>
      <c r="O406" s="7" t="s">
        <v>1136</v>
      </c>
      <c r="P406" s="8" t="s">
        <v>55</v>
      </c>
      <c r="Q406" s="7" t="s">
        <v>55</v>
      </c>
      <c r="R406" s="8" t="s">
        <v>55</v>
      </c>
      <c r="S406" s="8" t="s">
        <v>55</v>
      </c>
      <c r="T406" s="7" t="s">
        <v>102</v>
      </c>
      <c r="U406" s="7" t="s">
        <v>103</v>
      </c>
      <c r="AA406" s="7" t="s">
        <v>80</v>
      </c>
      <c r="AB406" s="7" t="s">
        <v>42</v>
      </c>
    </row>
    <row r="407" spans="1:30" ht="15" customHeight="1">
      <c r="A407" s="7">
        <v>408</v>
      </c>
      <c r="B407" s="7">
        <f t="shared" si="26"/>
        <v>0</v>
      </c>
      <c r="C407" s="7">
        <v>408</v>
      </c>
      <c r="D407" s="38">
        <v>4</v>
      </c>
      <c r="E407" s="47" t="s">
        <v>1029</v>
      </c>
      <c r="F407" s="47" t="s">
        <v>1137</v>
      </c>
      <c r="G407" s="47">
        <f t="shared" si="27"/>
        <v>1</v>
      </c>
      <c r="H407" s="47">
        <f t="shared" si="24"/>
        <v>1</v>
      </c>
      <c r="I407" s="47" t="str">
        <f t="shared" si="25"/>
        <v>L_MODV2_SOIL_PERI_1</v>
      </c>
      <c r="K407" s="7" t="s">
        <v>1138</v>
      </c>
      <c r="L407" s="7" t="s">
        <v>33</v>
      </c>
      <c r="M407" s="7" t="s">
        <v>1139</v>
      </c>
      <c r="N407" s="7" t="s">
        <v>55</v>
      </c>
      <c r="O407" s="7" t="s">
        <v>55</v>
      </c>
      <c r="P407" s="8" t="s">
        <v>55</v>
      </c>
      <c r="Q407" s="8" t="s">
        <v>55</v>
      </c>
      <c r="R407" s="8" t="s">
        <v>55</v>
      </c>
      <c r="S407" s="8" t="s">
        <v>55</v>
      </c>
      <c r="T407" s="7" t="s">
        <v>102</v>
      </c>
      <c r="U407" s="7" t="s">
        <v>103</v>
      </c>
      <c r="AA407" s="7" t="s">
        <v>80</v>
      </c>
      <c r="AB407" s="7" t="s">
        <v>42</v>
      </c>
    </row>
    <row r="408" spans="1:30" ht="15" customHeight="1">
      <c r="A408" s="7">
        <v>409</v>
      </c>
      <c r="B408" s="7">
        <f t="shared" si="26"/>
        <v>0</v>
      </c>
      <c r="C408" s="7">
        <v>409</v>
      </c>
      <c r="D408" s="38">
        <v>4</v>
      </c>
      <c r="E408" s="47" t="s">
        <v>1029</v>
      </c>
      <c r="F408" s="47" t="s">
        <v>1140</v>
      </c>
      <c r="G408" s="47">
        <f t="shared" si="27"/>
        <v>1</v>
      </c>
      <c r="H408" s="47">
        <f t="shared" si="24"/>
        <v>1</v>
      </c>
      <c r="I408" s="47" t="str">
        <f t="shared" si="25"/>
        <v>L_MODV2_SOIL_PFF_1</v>
      </c>
      <c r="K408" s="7" t="s">
        <v>1141</v>
      </c>
      <c r="L408" s="7" t="s">
        <v>33</v>
      </c>
      <c r="M408" s="7" t="s">
        <v>1142</v>
      </c>
      <c r="N408" s="7" t="s">
        <v>130</v>
      </c>
      <c r="O408" s="8" t="s">
        <v>1143</v>
      </c>
      <c r="P408" s="8" t="s">
        <v>55</v>
      </c>
      <c r="Q408" s="8" t="s">
        <v>55</v>
      </c>
      <c r="R408" s="8" t="s">
        <v>55</v>
      </c>
      <c r="S408" s="8" t="s">
        <v>55</v>
      </c>
      <c r="T408" s="7" t="s">
        <v>102</v>
      </c>
      <c r="U408" s="7" t="s">
        <v>103</v>
      </c>
      <c r="AA408" s="7" t="s">
        <v>80</v>
      </c>
      <c r="AB408" s="7" t="s">
        <v>42</v>
      </c>
      <c r="AD408" s="19"/>
    </row>
    <row r="409" spans="1:30" ht="15" customHeight="1">
      <c r="A409" s="7">
        <v>410</v>
      </c>
      <c r="B409" s="7">
        <f t="shared" si="26"/>
        <v>0</v>
      </c>
      <c r="C409" s="7">
        <v>410</v>
      </c>
      <c r="D409" s="38">
        <v>4</v>
      </c>
      <c r="E409" s="47" t="s">
        <v>1029</v>
      </c>
      <c r="F409" s="47" t="s">
        <v>1144</v>
      </c>
      <c r="G409" s="47">
        <f t="shared" si="27"/>
        <v>1</v>
      </c>
      <c r="H409" s="47">
        <f t="shared" si="24"/>
        <v>1</v>
      </c>
      <c r="I409" s="47" t="str">
        <f t="shared" si="25"/>
        <v>L_MODV2_SOIL_PIDX_1</v>
      </c>
      <c r="K409" s="7" t="s">
        <v>1145</v>
      </c>
      <c r="L409" s="7" t="s">
        <v>33</v>
      </c>
      <c r="M409" s="7" t="s">
        <v>1146</v>
      </c>
      <c r="N409" s="7" t="s">
        <v>55</v>
      </c>
      <c r="O409" s="7" t="s">
        <v>1147</v>
      </c>
      <c r="P409" s="8" t="s">
        <v>55</v>
      </c>
      <c r="Q409" s="8" t="s">
        <v>55</v>
      </c>
      <c r="R409" s="8" t="s">
        <v>55</v>
      </c>
      <c r="S409" s="8" t="s">
        <v>55</v>
      </c>
      <c r="T409" s="7" t="s">
        <v>102</v>
      </c>
      <c r="U409" s="7" t="s">
        <v>103</v>
      </c>
      <c r="AA409" s="7" t="s">
        <v>80</v>
      </c>
      <c r="AB409" s="7" t="s">
        <v>42</v>
      </c>
    </row>
    <row r="410" spans="1:30" ht="15" customHeight="1">
      <c r="A410" s="7">
        <v>411</v>
      </c>
      <c r="B410" s="7">
        <f t="shared" si="26"/>
        <v>0</v>
      </c>
      <c r="C410" s="7">
        <v>411</v>
      </c>
      <c r="D410" s="38">
        <v>4</v>
      </c>
      <c r="E410" s="47" t="s">
        <v>1029</v>
      </c>
      <c r="F410" s="47" t="s">
        <v>1144</v>
      </c>
      <c r="G410" s="47">
        <f t="shared" si="27"/>
        <v>0</v>
      </c>
      <c r="H410" s="47">
        <f t="shared" si="24"/>
        <v>2</v>
      </c>
      <c r="I410" s="47" t="str">
        <f t="shared" si="25"/>
        <v>L_MODV2_SOIL_PIDX_2</v>
      </c>
      <c r="K410" s="7" t="s">
        <v>1148</v>
      </c>
      <c r="L410" s="7" t="s">
        <v>33</v>
      </c>
      <c r="M410" s="7" t="s">
        <v>1146</v>
      </c>
      <c r="N410" s="7" t="s">
        <v>130</v>
      </c>
      <c r="O410" s="8" t="s">
        <v>1149</v>
      </c>
      <c r="P410" s="8" t="s">
        <v>55</v>
      </c>
      <c r="Q410" s="8" t="s">
        <v>55</v>
      </c>
      <c r="R410" s="8" t="s">
        <v>55</v>
      </c>
      <c r="S410" s="8" t="s">
        <v>55</v>
      </c>
      <c r="T410" s="7" t="s">
        <v>102</v>
      </c>
      <c r="U410" s="7" t="s">
        <v>103</v>
      </c>
      <c r="AA410" s="7" t="s">
        <v>80</v>
      </c>
      <c r="AB410" s="7" t="s">
        <v>42</v>
      </c>
    </row>
    <row r="411" spans="1:30" ht="15" customHeight="1">
      <c r="A411" s="7">
        <v>412</v>
      </c>
      <c r="B411" s="7">
        <f t="shared" si="26"/>
        <v>0</v>
      </c>
      <c r="C411" s="7">
        <v>412</v>
      </c>
      <c r="D411" s="38">
        <v>4</v>
      </c>
      <c r="E411" s="47" t="s">
        <v>1029</v>
      </c>
      <c r="F411" s="72" t="s">
        <v>1144</v>
      </c>
      <c r="G411" s="47">
        <f t="shared" si="27"/>
        <v>0</v>
      </c>
      <c r="H411" s="47">
        <f t="shared" si="24"/>
        <v>3</v>
      </c>
      <c r="I411" s="47" t="str">
        <f t="shared" si="25"/>
        <v>L_MODV2_SOIL_PIDX_3</v>
      </c>
      <c r="K411" s="7" t="s">
        <v>1150</v>
      </c>
      <c r="L411" s="7" t="s">
        <v>33</v>
      </c>
      <c r="M411" s="7" t="s">
        <v>1146</v>
      </c>
      <c r="N411" s="7" t="s">
        <v>130</v>
      </c>
      <c r="O411" s="8" t="s">
        <v>1149</v>
      </c>
      <c r="P411" s="8" t="s">
        <v>55</v>
      </c>
      <c r="Q411" s="8" t="s">
        <v>55</v>
      </c>
      <c r="R411" s="8" t="s">
        <v>55</v>
      </c>
      <c r="S411" s="8" t="s">
        <v>55</v>
      </c>
      <c r="T411" s="7" t="s">
        <v>102</v>
      </c>
      <c r="U411" s="7" t="s">
        <v>103</v>
      </c>
      <c r="AA411" s="7" t="s">
        <v>80</v>
      </c>
      <c r="AB411" s="7" t="s">
        <v>42</v>
      </c>
    </row>
    <row r="412" spans="1:30" ht="15" customHeight="1">
      <c r="A412" s="7">
        <v>413</v>
      </c>
      <c r="B412" s="7">
        <f t="shared" si="26"/>
        <v>0</v>
      </c>
      <c r="C412" s="7">
        <v>413</v>
      </c>
      <c r="D412" s="38">
        <v>4</v>
      </c>
      <c r="E412" s="47" t="s">
        <v>1029</v>
      </c>
      <c r="F412" s="47" t="s">
        <v>1151</v>
      </c>
      <c r="G412" s="47">
        <f t="shared" si="27"/>
        <v>1</v>
      </c>
      <c r="H412" s="47">
        <f t="shared" si="24"/>
        <v>1</v>
      </c>
      <c r="I412" s="47" t="str">
        <f t="shared" si="25"/>
        <v>L_MODV2_SOIL_PRI_1</v>
      </c>
      <c r="K412" s="7" t="s">
        <v>1152</v>
      </c>
      <c r="L412" s="7" t="s">
        <v>33</v>
      </c>
      <c r="M412" s="7" t="s">
        <v>1153</v>
      </c>
      <c r="N412" s="7" t="s">
        <v>55</v>
      </c>
      <c r="O412" s="7" t="s">
        <v>55</v>
      </c>
      <c r="P412" s="8" t="s">
        <v>55</v>
      </c>
      <c r="Q412" s="8" t="s">
        <v>55</v>
      </c>
      <c r="R412" s="8" t="s">
        <v>55</v>
      </c>
      <c r="S412" s="8" t="s">
        <v>55</v>
      </c>
      <c r="T412" s="7" t="s">
        <v>102</v>
      </c>
      <c r="U412" s="7" t="s">
        <v>103</v>
      </c>
      <c r="AA412" s="7" t="s">
        <v>80</v>
      </c>
      <c r="AB412" s="7" t="s">
        <v>42</v>
      </c>
    </row>
    <row r="413" spans="1:30" ht="15" customHeight="1">
      <c r="A413" s="7">
        <v>414</v>
      </c>
      <c r="B413" s="7">
        <f t="shared" si="26"/>
        <v>0</v>
      </c>
      <c r="C413" s="7">
        <v>414</v>
      </c>
      <c r="D413" s="38">
        <v>4</v>
      </c>
      <c r="E413" s="47" t="s">
        <v>1029</v>
      </c>
      <c r="F413" s="47" t="s">
        <v>1154</v>
      </c>
      <c r="G413" s="47">
        <f t="shared" si="27"/>
        <v>1</v>
      </c>
      <c r="H413" s="47">
        <f t="shared" si="24"/>
        <v>1</v>
      </c>
      <c r="I413" s="47" t="str">
        <f t="shared" si="25"/>
        <v>L_MODV2_SOIL_PSI_1</v>
      </c>
      <c r="K413" s="7" t="s">
        <v>1155</v>
      </c>
      <c r="L413" s="7" t="s">
        <v>33</v>
      </c>
      <c r="M413" s="7" t="s">
        <v>1156</v>
      </c>
      <c r="N413" s="7" t="s">
        <v>130</v>
      </c>
      <c r="O413" s="7" t="s">
        <v>1157</v>
      </c>
      <c r="P413" s="8" t="s">
        <v>55</v>
      </c>
      <c r="Q413" s="8" t="s">
        <v>55</v>
      </c>
      <c r="R413" s="8" t="s">
        <v>55</v>
      </c>
      <c r="S413" s="8" t="s">
        <v>55</v>
      </c>
      <c r="T413" s="7" t="s">
        <v>102</v>
      </c>
      <c r="U413" s="7" t="s">
        <v>103</v>
      </c>
      <c r="AA413" s="7" t="s">
        <v>80</v>
      </c>
      <c r="AB413" s="7" t="s">
        <v>42</v>
      </c>
    </row>
    <row r="414" spans="1:30" ht="15" customHeight="1">
      <c r="A414" s="7">
        <v>415</v>
      </c>
      <c r="B414" s="7">
        <f t="shared" si="26"/>
        <v>0</v>
      </c>
      <c r="C414" s="7">
        <v>415</v>
      </c>
      <c r="D414" s="38">
        <v>4</v>
      </c>
      <c r="E414" s="47" t="s">
        <v>1029</v>
      </c>
      <c r="F414" s="47" t="s">
        <v>1154</v>
      </c>
      <c r="G414" s="47">
        <f t="shared" si="27"/>
        <v>0</v>
      </c>
      <c r="H414" s="47">
        <f t="shared" si="24"/>
        <v>2</v>
      </c>
      <c r="I414" s="47" t="str">
        <f t="shared" si="25"/>
        <v>L_MODV2_SOIL_PSI_2</v>
      </c>
      <c r="K414" s="7" t="s">
        <v>1158</v>
      </c>
      <c r="L414" s="7" t="s">
        <v>33</v>
      </c>
      <c r="M414" s="7" t="s">
        <v>1156</v>
      </c>
      <c r="N414" s="7" t="s">
        <v>130</v>
      </c>
      <c r="O414" s="8" t="s">
        <v>1159</v>
      </c>
      <c r="P414" s="8" t="s">
        <v>55</v>
      </c>
      <c r="Q414" s="8" t="s">
        <v>55</v>
      </c>
      <c r="R414" s="8" t="s">
        <v>55</v>
      </c>
      <c r="S414" s="8" t="s">
        <v>55</v>
      </c>
      <c r="T414" s="7" t="s">
        <v>102</v>
      </c>
      <c r="U414" s="7" t="s">
        <v>103</v>
      </c>
      <c r="AA414" s="7" t="s">
        <v>80</v>
      </c>
      <c r="AB414" s="7" t="s">
        <v>42</v>
      </c>
    </row>
    <row r="415" spans="1:30" ht="15" customHeight="1">
      <c r="A415" s="7">
        <v>416</v>
      </c>
      <c r="B415" s="7">
        <f t="shared" si="26"/>
        <v>0</v>
      </c>
      <c r="C415" s="7">
        <v>416</v>
      </c>
      <c r="D415" s="38">
        <v>4</v>
      </c>
      <c r="E415" s="47" t="s">
        <v>1029</v>
      </c>
      <c r="F415" s="47" t="s">
        <v>1160</v>
      </c>
      <c r="G415" s="47">
        <f t="shared" si="27"/>
        <v>1</v>
      </c>
      <c r="H415" s="47">
        <f t="shared" si="24"/>
        <v>1</v>
      </c>
      <c r="I415" s="47" t="str">
        <f t="shared" si="25"/>
        <v>L_MODV2_SOIL_TP_1</v>
      </c>
      <c r="K415" s="7" t="s">
        <v>1161</v>
      </c>
      <c r="L415" s="7" t="s">
        <v>33</v>
      </c>
      <c r="M415" s="7" t="s">
        <v>1162</v>
      </c>
      <c r="N415" s="7" t="s">
        <v>1163</v>
      </c>
      <c r="O415" s="7" t="s">
        <v>1163</v>
      </c>
      <c r="T415" s="7" t="s">
        <v>102</v>
      </c>
      <c r="U415" s="7" t="s">
        <v>103</v>
      </c>
      <c r="AA415" s="7" t="s">
        <v>80</v>
      </c>
      <c r="AB415" s="7" t="s">
        <v>42</v>
      </c>
    </row>
    <row r="416" spans="1:30" ht="15" customHeight="1">
      <c r="A416" s="7">
        <v>417</v>
      </c>
      <c r="B416" s="7">
        <f t="shared" si="26"/>
        <v>0</v>
      </c>
      <c r="C416" s="7">
        <v>417</v>
      </c>
      <c r="D416" s="38">
        <v>4</v>
      </c>
      <c r="E416" s="47" t="s">
        <v>1029</v>
      </c>
      <c r="F416" s="72" t="s">
        <v>1160</v>
      </c>
      <c r="G416" s="47">
        <f t="shared" si="27"/>
        <v>0</v>
      </c>
      <c r="H416" s="47">
        <f t="shared" si="24"/>
        <v>2</v>
      </c>
      <c r="I416" s="47" t="str">
        <f t="shared" si="25"/>
        <v>L_MODV2_SOIL_TP_2</v>
      </c>
      <c r="J416" s="57" t="s">
        <v>1164</v>
      </c>
      <c r="K416" s="53" t="s">
        <v>1165</v>
      </c>
      <c r="L416" s="53" t="s">
        <v>33</v>
      </c>
      <c r="M416" s="53" t="s">
        <v>1162</v>
      </c>
      <c r="N416" s="7" t="s">
        <v>909</v>
      </c>
      <c r="O416" s="74" t="s">
        <v>910</v>
      </c>
      <c r="P416" s="48"/>
      <c r="Q416" s="53"/>
      <c r="R416" s="53"/>
      <c r="S416" s="53"/>
      <c r="T416" s="7" t="s">
        <v>102</v>
      </c>
      <c r="U416" s="7" t="s">
        <v>103</v>
      </c>
      <c r="AA416" s="53" t="s">
        <v>80</v>
      </c>
      <c r="AB416" s="7" t="s">
        <v>42</v>
      </c>
      <c r="AC416" s="53"/>
      <c r="AD416" s="53"/>
    </row>
    <row r="417" spans="1:30" ht="15" customHeight="1">
      <c r="A417" s="7">
        <v>418</v>
      </c>
      <c r="B417" s="7">
        <f t="shared" si="26"/>
        <v>0</v>
      </c>
      <c r="C417" s="7">
        <v>418</v>
      </c>
      <c r="D417" s="38">
        <v>4</v>
      </c>
      <c r="E417" s="47" t="s">
        <v>1029</v>
      </c>
      <c r="F417" s="72" t="s">
        <v>1160</v>
      </c>
      <c r="G417" s="47">
        <f t="shared" si="27"/>
        <v>0</v>
      </c>
      <c r="H417" s="47">
        <f t="shared" si="24"/>
        <v>3</v>
      </c>
      <c r="I417" s="47" t="str">
        <f t="shared" si="25"/>
        <v>L_MODV2_SOIL_TP_3</v>
      </c>
      <c r="J417" s="57" t="s">
        <v>1166</v>
      </c>
      <c r="K417" s="53" t="s">
        <v>1167</v>
      </c>
      <c r="L417" s="53" t="s">
        <v>33</v>
      </c>
      <c r="M417" s="53" t="s">
        <v>1162</v>
      </c>
      <c r="N417" s="7" t="s">
        <v>909</v>
      </c>
      <c r="O417" s="74" t="s">
        <v>910</v>
      </c>
      <c r="P417" s="48"/>
      <c r="Q417" s="53"/>
      <c r="R417" s="53"/>
      <c r="S417" s="53"/>
      <c r="T417" s="7" t="s">
        <v>102</v>
      </c>
      <c r="U417" s="7" t="s">
        <v>103</v>
      </c>
      <c r="AA417" s="53" t="s">
        <v>80</v>
      </c>
      <c r="AB417" s="7" t="s">
        <v>42</v>
      </c>
      <c r="AC417" s="53"/>
      <c r="AD417" s="53"/>
    </row>
    <row r="418" spans="1:30" ht="15" customHeight="1">
      <c r="A418" s="7">
        <v>419</v>
      </c>
      <c r="B418" s="7">
        <f t="shared" si="26"/>
        <v>0</v>
      </c>
      <c r="C418" s="7">
        <v>419</v>
      </c>
      <c r="D418" s="38">
        <v>5</v>
      </c>
      <c r="E418" s="47" t="s">
        <v>549</v>
      </c>
      <c r="F418" s="47" t="s">
        <v>1168</v>
      </c>
      <c r="G418" s="47">
        <f t="shared" si="27"/>
        <v>1</v>
      </c>
      <c r="H418" s="47">
        <f t="shared" si="24"/>
        <v>1</v>
      </c>
      <c r="I418" s="47" t="str">
        <f t="shared" si="25"/>
        <v>L_MODV2_SOIL_K_1</v>
      </c>
      <c r="K418" s="7" t="s">
        <v>1169</v>
      </c>
      <c r="L418" s="7" t="s">
        <v>33</v>
      </c>
      <c r="M418" s="7" t="s">
        <v>549</v>
      </c>
      <c r="N418" s="7" t="s">
        <v>401</v>
      </c>
      <c r="O418" s="7" t="s">
        <v>406</v>
      </c>
      <c r="P418" s="8" t="s">
        <v>110</v>
      </c>
      <c r="Q418" s="7" t="s">
        <v>92</v>
      </c>
      <c r="R418" t="s">
        <v>132</v>
      </c>
      <c r="S418" s="7" t="s">
        <v>93</v>
      </c>
      <c r="T418" s="7" t="s">
        <v>102</v>
      </c>
      <c r="U418" s="7" t="s">
        <v>103</v>
      </c>
      <c r="AA418" s="7" t="s">
        <v>41</v>
      </c>
      <c r="AB418" s="7" t="s">
        <v>42</v>
      </c>
      <c r="AC418" s="7" t="s">
        <v>200</v>
      </c>
      <c r="AD418" s="7" t="s">
        <v>407</v>
      </c>
    </row>
    <row r="419" spans="1:30" ht="15" customHeight="1">
      <c r="A419" s="7">
        <v>420</v>
      </c>
      <c r="B419" s="7">
        <f t="shared" si="26"/>
        <v>0</v>
      </c>
      <c r="C419" s="7">
        <v>420</v>
      </c>
      <c r="D419" s="38">
        <v>5</v>
      </c>
      <c r="E419" s="47" t="s">
        <v>549</v>
      </c>
      <c r="F419" s="47" t="s">
        <v>1168</v>
      </c>
      <c r="G419" s="47">
        <f t="shared" si="27"/>
        <v>0</v>
      </c>
      <c r="H419" s="47">
        <f t="shared" si="24"/>
        <v>2</v>
      </c>
      <c r="I419" s="47" t="str">
        <f t="shared" si="25"/>
        <v>L_MODV2_SOIL_K_2</v>
      </c>
      <c r="K419" s="7"/>
      <c r="L419" s="7" t="s">
        <v>33</v>
      </c>
      <c r="M419" s="7" t="s">
        <v>549</v>
      </c>
      <c r="N419" s="7" t="s">
        <v>1032</v>
      </c>
      <c r="O419" s="7" t="s">
        <v>1033</v>
      </c>
      <c r="P419" s="8" t="s">
        <v>504</v>
      </c>
      <c r="Q419" s="7" t="s">
        <v>92</v>
      </c>
      <c r="R419" s="7" t="s">
        <v>1034</v>
      </c>
      <c r="S419" s="84" t="s">
        <v>133</v>
      </c>
      <c r="T419" s="7" t="s">
        <v>102</v>
      </c>
      <c r="U419" s="7" t="s">
        <v>103</v>
      </c>
      <c r="AA419" s="7" t="s">
        <v>80</v>
      </c>
      <c r="AB419" s="7" t="s">
        <v>42</v>
      </c>
      <c r="AD419" s="7" t="s">
        <v>1035</v>
      </c>
    </row>
    <row r="420" spans="1:30" ht="15" customHeight="1">
      <c r="A420" s="7">
        <v>421</v>
      </c>
      <c r="B420" s="7">
        <f t="shared" si="26"/>
        <v>0</v>
      </c>
      <c r="C420" s="7">
        <v>421</v>
      </c>
      <c r="D420" s="38">
        <v>5</v>
      </c>
      <c r="E420" s="47" t="s">
        <v>549</v>
      </c>
      <c r="F420" s="47" t="s">
        <v>1168</v>
      </c>
      <c r="G420" s="47">
        <f t="shared" si="27"/>
        <v>0</v>
      </c>
      <c r="H420" s="47">
        <f t="shared" si="24"/>
        <v>3</v>
      </c>
      <c r="I420" s="47" t="str">
        <f t="shared" si="25"/>
        <v>L_MODV2_SOIL_K_3</v>
      </c>
      <c r="J420" s="7" t="s">
        <v>1170</v>
      </c>
      <c r="K420" s="8" t="s">
        <v>1171</v>
      </c>
      <c r="L420" s="7" t="s">
        <v>33</v>
      </c>
      <c r="M420" s="8" t="s">
        <v>549</v>
      </c>
      <c r="N420" s="8" t="s">
        <v>1039</v>
      </c>
      <c r="O420" s="8" t="s">
        <v>1040</v>
      </c>
      <c r="P420" s="8" t="s">
        <v>110</v>
      </c>
      <c r="Q420" s="7" t="s">
        <v>92</v>
      </c>
      <c r="R420" t="s">
        <v>132</v>
      </c>
      <c r="S420" s="84" t="s">
        <v>133</v>
      </c>
      <c r="T420" s="7" t="s">
        <v>102</v>
      </c>
      <c r="U420" s="7" t="s">
        <v>103</v>
      </c>
      <c r="AA420" s="7" t="s">
        <v>41</v>
      </c>
      <c r="AB420" s="7" t="s">
        <v>42</v>
      </c>
      <c r="AC420" s="7" t="s">
        <v>200</v>
      </c>
      <c r="AD420" s="7" t="s">
        <v>368</v>
      </c>
    </row>
    <row r="421" spans="1:30" ht="15" customHeight="1">
      <c r="A421" s="7">
        <v>422</v>
      </c>
      <c r="B421" s="7">
        <f t="shared" si="26"/>
        <v>0</v>
      </c>
      <c r="C421" s="7">
        <v>422</v>
      </c>
      <c r="D421" s="38">
        <v>5</v>
      </c>
      <c r="E421" s="47" t="s">
        <v>549</v>
      </c>
      <c r="F421" s="47" t="s">
        <v>1168</v>
      </c>
      <c r="G421" s="47">
        <f t="shared" si="27"/>
        <v>0</v>
      </c>
      <c r="H421" s="47">
        <f t="shared" si="24"/>
        <v>4</v>
      </c>
      <c r="I421" s="47" t="str">
        <f t="shared" si="25"/>
        <v>L_MODV2_SOIL_K_4</v>
      </c>
      <c r="J421" s="7" t="s">
        <v>1172</v>
      </c>
      <c r="K421" s="8" t="s">
        <v>1173</v>
      </c>
      <c r="L421" s="7" t="s">
        <v>33</v>
      </c>
      <c r="M421" s="8" t="s">
        <v>549</v>
      </c>
      <c r="N421" s="8" t="s">
        <v>1039</v>
      </c>
      <c r="O421" s="8" t="s">
        <v>1040</v>
      </c>
      <c r="P421" s="8" t="s">
        <v>1043</v>
      </c>
      <c r="Q421" s="7" t="s">
        <v>92</v>
      </c>
      <c r="R421" t="s">
        <v>132</v>
      </c>
      <c r="S421" s="84" t="s">
        <v>133</v>
      </c>
      <c r="T421" s="7" t="s">
        <v>102</v>
      </c>
      <c r="U421" s="7" t="s">
        <v>103</v>
      </c>
      <c r="AA421" s="7" t="s">
        <v>41</v>
      </c>
      <c r="AB421" s="7" t="s">
        <v>42</v>
      </c>
      <c r="AC421" s="7" t="s">
        <v>200</v>
      </c>
      <c r="AD421" s="7" t="s">
        <v>1044</v>
      </c>
    </row>
    <row r="422" spans="1:30" ht="15" customHeight="1">
      <c r="A422" s="7">
        <v>423</v>
      </c>
      <c r="B422" s="7">
        <f t="shared" si="26"/>
        <v>0</v>
      </c>
      <c r="C422" s="7">
        <v>423</v>
      </c>
      <c r="D422" s="38">
        <v>5</v>
      </c>
      <c r="E422" s="47" t="s">
        <v>549</v>
      </c>
      <c r="F422" s="47" t="s">
        <v>1168</v>
      </c>
      <c r="G422" s="47">
        <f t="shared" si="27"/>
        <v>0</v>
      </c>
      <c r="H422" s="47">
        <f t="shared" si="24"/>
        <v>5</v>
      </c>
      <c r="I422" s="47" t="str">
        <f t="shared" si="25"/>
        <v>L_MODV2_SOIL_K_5</v>
      </c>
      <c r="J422" s="7" t="s">
        <v>1174</v>
      </c>
      <c r="K422" s="8" t="s">
        <v>1175</v>
      </c>
      <c r="L422" s="7" t="s">
        <v>33</v>
      </c>
      <c r="M422" s="8" t="s">
        <v>549</v>
      </c>
      <c r="N422" s="8" t="s">
        <v>1047</v>
      </c>
      <c r="O422" s="8" t="s">
        <v>1048</v>
      </c>
      <c r="P422" s="8" t="s">
        <v>110</v>
      </c>
      <c r="Q422" s="7" t="s">
        <v>92</v>
      </c>
      <c r="R422" s="7" t="s">
        <v>1176</v>
      </c>
      <c r="S422" s="84" t="s">
        <v>133</v>
      </c>
      <c r="T422" s="7" t="s">
        <v>102</v>
      </c>
      <c r="U422" s="7" t="s">
        <v>103</v>
      </c>
      <c r="AA422" s="7" t="s">
        <v>80</v>
      </c>
      <c r="AB422" s="7" t="s">
        <v>42</v>
      </c>
    </row>
    <row r="423" spans="1:30" ht="15" customHeight="1">
      <c r="A423" s="7">
        <v>424</v>
      </c>
      <c r="B423" s="7">
        <f t="shared" si="26"/>
        <v>0</v>
      </c>
      <c r="C423" s="7">
        <v>424</v>
      </c>
      <c r="D423" s="38">
        <v>5</v>
      </c>
      <c r="E423" s="47" t="s">
        <v>549</v>
      </c>
      <c r="F423" s="47" t="s">
        <v>1168</v>
      </c>
      <c r="G423" s="47">
        <f t="shared" si="27"/>
        <v>0</v>
      </c>
      <c r="H423" s="47">
        <f t="shared" si="24"/>
        <v>6</v>
      </c>
      <c r="I423" s="47" t="str">
        <f t="shared" si="25"/>
        <v>L_MODV2_SOIL_K_6</v>
      </c>
      <c r="K423" s="7" t="s">
        <v>1177</v>
      </c>
      <c r="L423" s="7" t="s">
        <v>33</v>
      </c>
      <c r="M423" s="7" t="s">
        <v>549</v>
      </c>
      <c r="N423" s="7" t="s">
        <v>1052</v>
      </c>
      <c r="O423" s="47" t="s">
        <v>1053</v>
      </c>
      <c r="P423" s="39" t="s">
        <v>504</v>
      </c>
      <c r="R423" s="7" t="s">
        <v>1054</v>
      </c>
      <c r="S423" s="84" t="s">
        <v>133</v>
      </c>
      <c r="T423" s="7" t="s">
        <v>102</v>
      </c>
      <c r="U423" s="7" t="s">
        <v>103</v>
      </c>
      <c r="AA423" s="7" t="s">
        <v>41</v>
      </c>
      <c r="AB423" s="7" t="s">
        <v>42</v>
      </c>
      <c r="AD423" s="7" t="s">
        <v>1055</v>
      </c>
    </row>
    <row r="424" spans="1:30" ht="15" customHeight="1">
      <c r="A424" s="7">
        <v>425</v>
      </c>
      <c r="B424" s="7">
        <f t="shared" si="26"/>
        <v>0</v>
      </c>
      <c r="C424" s="7">
        <v>425</v>
      </c>
      <c r="D424" s="38">
        <v>5</v>
      </c>
      <c r="E424" s="47" t="s">
        <v>549</v>
      </c>
      <c r="F424" s="47" t="s">
        <v>1168</v>
      </c>
      <c r="G424" s="47">
        <f t="shared" si="27"/>
        <v>0</v>
      </c>
      <c r="H424" s="47">
        <f t="shared" si="24"/>
        <v>7</v>
      </c>
      <c r="I424" s="47" t="str">
        <f t="shared" si="25"/>
        <v>L_MODV2_SOIL_K_7</v>
      </c>
      <c r="K424" s="7" t="s">
        <v>1056</v>
      </c>
      <c r="L424" s="7" t="s">
        <v>33</v>
      </c>
      <c r="M424" s="7" t="s">
        <v>549</v>
      </c>
      <c r="N424" s="7" t="s">
        <v>108</v>
      </c>
      <c r="O424" s="7" t="s">
        <v>109</v>
      </c>
      <c r="P424" s="8" t="s">
        <v>110</v>
      </c>
      <c r="Q424" s="7" t="s">
        <v>92</v>
      </c>
      <c r="R424" s="7" t="s">
        <v>38</v>
      </c>
      <c r="S424" s="7" t="s">
        <v>93</v>
      </c>
      <c r="T424" s="7" t="s">
        <v>102</v>
      </c>
      <c r="U424" s="7" t="s">
        <v>103</v>
      </c>
      <c r="AA424" s="7" t="s">
        <v>41</v>
      </c>
      <c r="AB424" s="7" t="s">
        <v>42</v>
      </c>
      <c r="AC424" s="7" t="s">
        <v>111</v>
      </c>
      <c r="AD424" s="7" t="s">
        <v>1178</v>
      </c>
    </row>
    <row r="425" spans="1:30" ht="15" customHeight="1">
      <c r="A425" s="7">
        <v>426</v>
      </c>
      <c r="B425" s="7">
        <f t="shared" si="26"/>
        <v>0</v>
      </c>
      <c r="C425" s="7">
        <v>426</v>
      </c>
      <c r="D425" s="38">
        <v>5</v>
      </c>
      <c r="E425" s="47" t="s">
        <v>549</v>
      </c>
      <c r="F425" s="47" t="s">
        <v>1168</v>
      </c>
      <c r="G425" s="47">
        <f t="shared" si="27"/>
        <v>0</v>
      </c>
      <c r="H425" s="47">
        <f t="shared" si="24"/>
        <v>8</v>
      </c>
      <c r="I425" s="47" t="str">
        <f t="shared" si="25"/>
        <v>L_MODV2_SOIL_K_8</v>
      </c>
      <c r="J425" s="7" t="s">
        <v>1179</v>
      </c>
      <c r="K425" s="7" t="s">
        <v>1180</v>
      </c>
      <c r="L425" s="7" t="s">
        <v>33</v>
      </c>
      <c r="M425" s="7" t="s">
        <v>549</v>
      </c>
      <c r="N425" s="7" t="s">
        <v>55</v>
      </c>
      <c r="O425" s="7" t="s">
        <v>1060</v>
      </c>
      <c r="P425" s="8" t="s">
        <v>55</v>
      </c>
      <c r="Q425" s="8" t="s">
        <v>55</v>
      </c>
      <c r="R425" s="8" t="s">
        <v>55</v>
      </c>
      <c r="S425" s="8" t="s">
        <v>55</v>
      </c>
      <c r="T425" s="7" t="s">
        <v>102</v>
      </c>
      <c r="U425" s="7" t="s">
        <v>103</v>
      </c>
      <c r="AA425" s="7" t="s">
        <v>80</v>
      </c>
      <c r="AB425" s="7" t="s">
        <v>42</v>
      </c>
    </row>
    <row r="426" spans="1:30" ht="15" customHeight="1">
      <c r="A426" s="7">
        <v>427</v>
      </c>
      <c r="B426" s="7">
        <f t="shared" si="26"/>
        <v>0</v>
      </c>
      <c r="C426" s="7">
        <v>427</v>
      </c>
      <c r="D426" s="38">
        <v>5</v>
      </c>
      <c r="E426" s="47" t="s">
        <v>549</v>
      </c>
      <c r="F426" s="47" t="s">
        <v>1168</v>
      </c>
      <c r="G426" s="47">
        <f t="shared" si="27"/>
        <v>0</v>
      </c>
      <c r="H426" s="47">
        <f t="shared" si="24"/>
        <v>9</v>
      </c>
      <c r="I426" s="47" t="str">
        <f t="shared" si="25"/>
        <v>L_MODV2_SOIL_K_9</v>
      </c>
      <c r="K426" s="7"/>
      <c r="L426" s="7" t="s">
        <v>33</v>
      </c>
      <c r="M426" s="7" t="s">
        <v>549</v>
      </c>
      <c r="N426" s="7" t="s">
        <v>1061</v>
      </c>
      <c r="O426" s="7" t="s">
        <v>1062</v>
      </c>
      <c r="P426" s="39" t="s">
        <v>504</v>
      </c>
      <c r="Q426" s="7" t="s">
        <v>92</v>
      </c>
      <c r="R426" s="7" t="s">
        <v>1063</v>
      </c>
      <c r="S426" s="84" t="s">
        <v>133</v>
      </c>
      <c r="T426" s="7" t="s">
        <v>102</v>
      </c>
      <c r="U426" s="7" t="s">
        <v>103</v>
      </c>
      <c r="AA426" s="7" t="s">
        <v>80</v>
      </c>
      <c r="AB426" s="7" t="s">
        <v>42</v>
      </c>
    </row>
    <row r="427" spans="1:30" ht="15" customHeight="1">
      <c r="A427" s="7">
        <v>428</v>
      </c>
      <c r="B427" s="7">
        <f t="shared" si="26"/>
        <v>0</v>
      </c>
      <c r="C427" s="7">
        <v>428</v>
      </c>
      <c r="D427" s="38">
        <v>5</v>
      </c>
      <c r="E427" s="47" t="s">
        <v>549</v>
      </c>
      <c r="F427" s="47" t="s">
        <v>1168</v>
      </c>
      <c r="G427" s="47">
        <f t="shared" si="27"/>
        <v>0</v>
      </c>
      <c r="H427" s="47">
        <f t="shared" si="24"/>
        <v>10</v>
      </c>
      <c r="I427" s="47" t="str">
        <f t="shared" si="25"/>
        <v>L_MODV2_SOIL_K_10</v>
      </c>
      <c r="J427" s="7" t="s">
        <v>1064</v>
      </c>
      <c r="K427" s="7" t="s">
        <v>1181</v>
      </c>
      <c r="L427" s="7" t="s">
        <v>33</v>
      </c>
      <c r="M427" s="7" t="s">
        <v>549</v>
      </c>
      <c r="N427" s="7" t="s">
        <v>1066</v>
      </c>
      <c r="O427" s="7" t="s">
        <v>1067</v>
      </c>
      <c r="P427" s="39" t="s">
        <v>1068</v>
      </c>
      <c r="Q427" s="7" t="s">
        <v>92</v>
      </c>
      <c r="R427" t="s">
        <v>712</v>
      </c>
      <c r="S427" s="84" t="s">
        <v>133</v>
      </c>
      <c r="T427" s="7" t="s">
        <v>102</v>
      </c>
      <c r="U427" s="7" t="s">
        <v>103</v>
      </c>
      <c r="AA427" s="7" t="s">
        <v>96</v>
      </c>
      <c r="AB427" s="7" t="s">
        <v>42</v>
      </c>
      <c r="AC427" s="7" t="s">
        <v>812</v>
      </c>
      <c r="AD427" t="s">
        <v>1069</v>
      </c>
    </row>
    <row r="428" spans="1:30" ht="15" customHeight="1">
      <c r="A428" s="7">
        <v>429</v>
      </c>
      <c r="B428" s="7">
        <f t="shared" si="26"/>
        <v>0</v>
      </c>
      <c r="C428" s="7">
        <v>429</v>
      </c>
      <c r="D428" s="38">
        <v>5</v>
      </c>
      <c r="E428" s="47" t="s">
        <v>549</v>
      </c>
      <c r="F428" s="47" t="s">
        <v>1168</v>
      </c>
      <c r="G428" s="47">
        <f t="shared" si="27"/>
        <v>0</v>
      </c>
      <c r="H428" s="47">
        <f t="shared" si="24"/>
        <v>11</v>
      </c>
      <c r="I428" s="47" t="str">
        <f t="shared" si="25"/>
        <v>L_MODV2_SOIL_K_11</v>
      </c>
      <c r="K428" s="7" t="s">
        <v>1070</v>
      </c>
      <c r="L428" s="7" t="s">
        <v>33</v>
      </c>
      <c r="M428" s="7" t="s">
        <v>549</v>
      </c>
      <c r="N428" s="8" t="s">
        <v>188</v>
      </c>
      <c r="O428" s="7" t="s">
        <v>307</v>
      </c>
      <c r="P428" s="8" t="s">
        <v>190</v>
      </c>
      <c r="Q428" s="7" t="s">
        <v>92</v>
      </c>
      <c r="T428" s="7" t="s">
        <v>102</v>
      </c>
      <c r="U428" s="7" t="s">
        <v>103</v>
      </c>
      <c r="AA428" s="7" t="s">
        <v>80</v>
      </c>
      <c r="AB428" s="7" t="s">
        <v>42</v>
      </c>
    </row>
    <row r="429" spans="1:30" ht="15" customHeight="1">
      <c r="A429" s="7">
        <v>430</v>
      </c>
      <c r="B429" s="7">
        <f t="shared" si="26"/>
        <v>0</v>
      </c>
      <c r="C429" s="7">
        <v>430</v>
      </c>
      <c r="D429" s="38">
        <v>5</v>
      </c>
      <c r="E429" s="47" t="s">
        <v>549</v>
      </c>
      <c r="F429" s="47" t="s">
        <v>1168</v>
      </c>
      <c r="G429" s="47">
        <f t="shared" si="27"/>
        <v>0</v>
      </c>
      <c r="H429" s="47">
        <f t="shared" si="24"/>
        <v>12</v>
      </c>
      <c r="I429" s="47" t="str">
        <f t="shared" si="25"/>
        <v>L_MODV2_SOIL_K_12</v>
      </c>
      <c r="K429" s="7" t="s">
        <v>1071</v>
      </c>
      <c r="L429" s="7" t="s">
        <v>33</v>
      </c>
      <c r="M429" s="7" t="s">
        <v>549</v>
      </c>
      <c r="N429" s="8" t="s">
        <v>188</v>
      </c>
      <c r="O429" s="7" t="s">
        <v>1072</v>
      </c>
      <c r="P429" s="8" t="s">
        <v>110</v>
      </c>
      <c r="Q429" s="7" t="s">
        <v>92</v>
      </c>
      <c r="T429" s="7" t="s">
        <v>102</v>
      </c>
      <c r="U429" s="7" t="s">
        <v>103</v>
      </c>
      <c r="AA429" s="7" t="s">
        <v>80</v>
      </c>
      <c r="AB429" s="7" t="s">
        <v>42</v>
      </c>
    </row>
    <row r="430" spans="1:30" ht="15" customHeight="1">
      <c r="A430" s="7">
        <v>431</v>
      </c>
      <c r="B430" s="7">
        <f t="shared" si="26"/>
        <v>0</v>
      </c>
      <c r="C430" s="7">
        <v>431</v>
      </c>
      <c r="D430" s="38">
        <v>5</v>
      </c>
      <c r="E430" s="47" t="s">
        <v>549</v>
      </c>
      <c r="F430" s="47" t="s">
        <v>1168</v>
      </c>
      <c r="G430" s="47">
        <f t="shared" si="27"/>
        <v>0</v>
      </c>
      <c r="H430" s="47">
        <f t="shared" si="24"/>
        <v>13</v>
      </c>
      <c r="I430" s="47" t="str">
        <f t="shared" si="25"/>
        <v>L_MODV2_SOIL_K_13</v>
      </c>
      <c r="K430" s="7" t="s">
        <v>1073</v>
      </c>
      <c r="L430" s="7" t="s">
        <v>33</v>
      </c>
      <c r="M430" s="7" t="s">
        <v>549</v>
      </c>
      <c r="N430" s="8" t="s">
        <v>188</v>
      </c>
      <c r="O430" s="7" t="s">
        <v>309</v>
      </c>
      <c r="P430" s="8" t="s">
        <v>504</v>
      </c>
      <c r="Q430" s="7" t="s">
        <v>92</v>
      </c>
      <c r="T430" s="7" t="s">
        <v>102</v>
      </c>
      <c r="U430" s="7" t="s">
        <v>103</v>
      </c>
      <c r="AA430" s="7" t="s">
        <v>80</v>
      </c>
      <c r="AB430" s="7" t="s">
        <v>42</v>
      </c>
    </row>
    <row r="431" spans="1:30" ht="15" customHeight="1">
      <c r="A431" s="7">
        <v>432</v>
      </c>
      <c r="B431" s="7">
        <f t="shared" si="26"/>
        <v>0</v>
      </c>
      <c r="C431" s="7">
        <v>432</v>
      </c>
      <c r="D431" s="38">
        <v>5</v>
      </c>
      <c r="E431" s="47" t="s">
        <v>549</v>
      </c>
      <c r="F431" s="47" t="s">
        <v>1168</v>
      </c>
      <c r="G431" s="47">
        <f t="shared" si="27"/>
        <v>0</v>
      </c>
      <c r="H431" s="47">
        <f t="shared" si="24"/>
        <v>14</v>
      </c>
      <c r="I431" s="47" t="str">
        <f t="shared" si="25"/>
        <v>L_MODV2_SOIL_K_14</v>
      </c>
      <c r="J431" s="7" t="s">
        <v>1182</v>
      </c>
      <c r="K431" s="7" t="s">
        <v>1183</v>
      </c>
      <c r="L431" s="7" t="s">
        <v>33</v>
      </c>
      <c r="M431" s="7" t="s">
        <v>549</v>
      </c>
      <c r="N431" s="8" t="s">
        <v>188</v>
      </c>
      <c r="O431" s="7" t="s">
        <v>1184</v>
      </c>
      <c r="P431" s="8" t="s">
        <v>65</v>
      </c>
      <c r="Q431" s="7" t="s">
        <v>92</v>
      </c>
      <c r="T431" s="7" t="s">
        <v>102</v>
      </c>
      <c r="U431" s="7" t="s">
        <v>103</v>
      </c>
      <c r="AB431" s="7" t="s">
        <v>42</v>
      </c>
    </row>
    <row r="432" spans="1:30" ht="15" customHeight="1">
      <c r="A432" s="7">
        <v>433</v>
      </c>
      <c r="B432" s="7">
        <f t="shared" si="26"/>
        <v>0</v>
      </c>
      <c r="C432" s="7">
        <v>433</v>
      </c>
      <c r="D432" s="38">
        <v>5</v>
      </c>
      <c r="E432" s="47" t="s">
        <v>549</v>
      </c>
      <c r="F432" s="47" t="s">
        <v>1168</v>
      </c>
      <c r="G432" s="47">
        <f t="shared" si="27"/>
        <v>0</v>
      </c>
      <c r="H432" s="47">
        <f t="shared" si="24"/>
        <v>15</v>
      </c>
      <c r="I432" s="47" t="str">
        <f t="shared" si="25"/>
        <v>L_MODV2_SOIL_K_15</v>
      </c>
      <c r="K432" s="7" t="s">
        <v>1185</v>
      </c>
      <c r="L432" s="7" t="s">
        <v>33</v>
      </c>
      <c r="M432" s="7" t="s">
        <v>549</v>
      </c>
      <c r="N432" s="7" t="s">
        <v>1078</v>
      </c>
      <c r="O432" s="7" t="s">
        <v>1078</v>
      </c>
      <c r="P432" s="8" t="s">
        <v>1079</v>
      </c>
      <c r="T432" s="7" t="s">
        <v>102</v>
      </c>
      <c r="U432" s="7" t="s">
        <v>103</v>
      </c>
      <c r="AA432" s="7" t="s">
        <v>80</v>
      </c>
      <c r="AB432" s="7" t="s">
        <v>42</v>
      </c>
      <c r="AD432" s="7" t="s">
        <v>1080</v>
      </c>
    </row>
    <row r="433" spans="1:31" ht="15" customHeight="1">
      <c r="A433" s="7">
        <v>434</v>
      </c>
      <c r="B433" s="7">
        <f t="shared" si="26"/>
        <v>0</v>
      </c>
      <c r="C433" s="7">
        <v>434</v>
      </c>
      <c r="D433" s="38">
        <v>5</v>
      </c>
      <c r="E433" s="47" t="s">
        <v>549</v>
      </c>
      <c r="F433" s="47" t="s">
        <v>1168</v>
      </c>
      <c r="G433" s="47">
        <f t="shared" si="27"/>
        <v>0</v>
      </c>
      <c r="H433" s="47">
        <f t="shared" si="24"/>
        <v>16</v>
      </c>
      <c r="I433" s="47" t="str">
        <f t="shared" si="25"/>
        <v>L_MODV2_SOIL_K_16</v>
      </c>
      <c r="J433" s="7" t="s">
        <v>1186</v>
      </c>
      <c r="K433" s="7" t="s">
        <v>1187</v>
      </c>
      <c r="L433" s="7" t="s">
        <v>33</v>
      </c>
      <c r="M433" s="7" t="s">
        <v>549</v>
      </c>
      <c r="N433" s="7" t="s">
        <v>125</v>
      </c>
      <c r="O433" t="s">
        <v>126</v>
      </c>
      <c r="P433" s="8" t="s">
        <v>110</v>
      </c>
      <c r="Q433" s="7" t="s">
        <v>92</v>
      </c>
      <c r="R433" t="s">
        <v>127</v>
      </c>
      <c r="S433" s="7" t="s">
        <v>93</v>
      </c>
      <c r="T433" s="7" t="s">
        <v>102</v>
      </c>
      <c r="U433" s="7" t="s">
        <v>103</v>
      </c>
      <c r="AA433" s="7" t="s">
        <v>96</v>
      </c>
      <c r="AB433" s="7" t="s">
        <v>42</v>
      </c>
      <c r="AD433" s="7" t="s">
        <v>128</v>
      </c>
    </row>
    <row r="434" spans="1:31" ht="15" customHeight="1">
      <c r="A434" s="7">
        <v>435</v>
      </c>
      <c r="B434" s="7">
        <f t="shared" si="26"/>
        <v>0</v>
      </c>
      <c r="C434" s="7">
        <v>435</v>
      </c>
      <c r="D434" s="38">
        <v>5</v>
      </c>
      <c r="E434" s="47" t="s">
        <v>549</v>
      </c>
      <c r="F434" s="47" t="s">
        <v>1168</v>
      </c>
      <c r="G434" s="47">
        <f t="shared" si="27"/>
        <v>0</v>
      </c>
      <c r="H434" s="47">
        <f t="shared" si="24"/>
        <v>17</v>
      </c>
      <c r="I434" s="47" t="str">
        <f t="shared" si="25"/>
        <v>L_MODV2_SOIL_K_17</v>
      </c>
      <c r="J434" s="7" t="s">
        <v>1188</v>
      </c>
      <c r="K434" s="7" t="s">
        <v>1189</v>
      </c>
      <c r="L434" s="7" t="s">
        <v>33</v>
      </c>
      <c r="M434" s="7" t="s">
        <v>549</v>
      </c>
      <c r="N434" s="7" t="s">
        <v>194</v>
      </c>
      <c r="O434" t="s">
        <v>195</v>
      </c>
      <c r="P434" s="2" t="s">
        <v>144</v>
      </c>
      <c r="Q434" s="7" t="s">
        <v>1086</v>
      </c>
      <c r="R434" s="7" t="s">
        <v>1087</v>
      </c>
      <c r="S434" s="7" t="s">
        <v>93</v>
      </c>
      <c r="T434" s="7" t="s">
        <v>102</v>
      </c>
      <c r="U434" s="7" t="s">
        <v>103</v>
      </c>
      <c r="AA434" t="s">
        <v>148</v>
      </c>
      <c r="AB434" s="7" t="s">
        <v>42</v>
      </c>
      <c r="AC434" s="84" t="s">
        <v>316</v>
      </c>
      <c r="AD434" s="84" t="s">
        <v>317</v>
      </c>
    </row>
    <row r="435" spans="1:31" ht="15" customHeight="1">
      <c r="A435" s="7">
        <v>436</v>
      </c>
      <c r="B435" s="7">
        <f t="shared" si="26"/>
        <v>0</v>
      </c>
      <c r="C435" s="7">
        <v>436</v>
      </c>
      <c r="D435" s="38">
        <v>5</v>
      </c>
      <c r="E435" s="47" t="s">
        <v>549</v>
      </c>
      <c r="F435" s="47" t="s">
        <v>1168</v>
      </c>
      <c r="G435" s="47">
        <f t="shared" si="27"/>
        <v>0</v>
      </c>
      <c r="H435" s="47">
        <f t="shared" si="24"/>
        <v>18</v>
      </c>
      <c r="I435" s="47" t="str">
        <f t="shared" si="25"/>
        <v>L_MODV2_SOIL_K_18</v>
      </c>
      <c r="K435" s="7" t="s">
        <v>1190</v>
      </c>
      <c r="L435" s="7" t="s">
        <v>33</v>
      </c>
      <c r="M435" s="7" t="s">
        <v>549</v>
      </c>
      <c r="N435" s="7" t="s">
        <v>194</v>
      </c>
      <c r="O435" s="7" t="s">
        <v>1089</v>
      </c>
      <c r="P435" s="2" t="s">
        <v>144</v>
      </c>
      <c r="T435" s="7" t="s">
        <v>102</v>
      </c>
      <c r="U435" s="7" t="s">
        <v>103</v>
      </c>
      <c r="AA435" t="s">
        <v>148</v>
      </c>
      <c r="AB435" s="7" t="s">
        <v>42</v>
      </c>
    </row>
    <row r="436" spans="1:31" ht="15" customHeight="1">
      <c r="A436" s="7">
        <v>437</v>
      </c>
      <c r="B436" s="7">
        <f t="shared" si="26"/>
        <v>0</v>
      </c>
      <c r="C436" s="7">
        <v>437</v>
      </c>
      <c r="D436" s="38">
        <v>5</v>
      </c>
      <c r="E436" s="47" t="s">
        <v>549</v>
      </c>
      <c r="F436" s="47" t="s">
        <v>1168</v>
      </c>
      <c r="G436" s="47">
        <f t="shared" si="27"/>
        <v>0</v>
      </c>
      <c r="H436" s="47">
        <f t="shared" si="24"/>
        <v>19</v>
      </c>
      <c r="I436" s="47" t="str">
        <f t="shared" si="25"/>
        <v>L_MODV2_SOIL_K_19</v>
      </c>
      <c r="J436" s="7" t="s">
        <v>1191</v>
      </c>
      <c r="K436" s="8" t="s">
        <v>1192</v>
      </c>
      <c r="L436" s="7" t="s">
        <v>33</v>
      </c>
      <c r="M436" s="8" t="s">
        <v>549</v>
      </c>
      <c r="N436" s="8" t="s">
        <v>1092</v>
      </c>
      <c r="O436" s="8" t="s">
        <v>1093</v>
      </c>
      <c r="P436" s="8" t="s">
        <v>110</v>
      </c>
      <c r="Q436" s="7" t="s">
        <v>92</v>
      </c>
      <c r="R436" t="s">
        <v>132</v>
      </c>
      <c r="S436" s="7" t="s">
        <v>93</v>
      </c>
      <c r="T436" s="7" t="s">
        <v>102</v>
      </c>
      <c r="U436" s="7" t="s">
        <v>103</v>
      </c>
      <c r="AA436" s="7" t="s">
        <v>41</v>
      </c>
      <c r="AB436" s="7" t="s">
        <v>42</v>
      </c>
      <c r="AC436" s="7" t="s">
        <v>1094</v>
      </c>
      <c r="AD436" s="7" t="s">
        <v>1095</v>
      </c>
    </row>
    <row r="437" spans="1:31" ht="15" customHeight="1">
      <c r="A437" s="7">
        <v>438</v>
      </c>
      <c r="B437" s="7">
        <f t="shared" si="26"/>
        <v>0</v>
      </c>
      <c r="C437" s="7">
        <v>438</v>
      </c>
      <c r="D437" s="38">
        <v>5</v>
      </c>
      <c r="E437" s="47" t="s">
        <v>549</v>
      </c>
      <c r="F437" s="47" t="s">
        <v>1168</v>
      </c>
      <c r="G437" s="47">
        <f t="shared" si="27"/>
        <v>0</v>
      </c>
      <c r="H437" s="47">
        <f t="shared" si="24"/>
        <v>20</v>
      </c>
      <c r="I437" s="47" t="str">
        <f t="shared" si="25"/>
        <v>L_MODV2_SOIL_K_20</v>
      </c>
      <c r="J437" s="7" t="s">
        <v>1193</v>
      </c>
      <c r="K437" s="7"/>
      <c r="L437" s="7" t="s">
        <v>33</v>
      </c>
      <c r="M437" s="7" t="s">
        <v>549</v>
      </c>
      <c r="N437" s="7" t="s">
        <v>1194</v>
      </c>
      <c r="O437" s="7" t="s">
        <v>1195</v>
      </c>
      <c r="P437" s="8" t="s">
        <v>110</v>
      </c>
      <c r="Q437" s="7" t="s">
        <v>92</v>
      </c>
      <c r="R437" s="7" t="s">
        <v>132</v>
      </c>
      <c r="S437" s="7" t="s">
        <v>93</v>
      </c>
      <c r="T437" s="7" t="s">
        <v>102</v>
      </c>
      <c r="U437" s="7" t="s">
        <v>103</v>
      </c>
      <c r="AA437" s="7" t="s">
        <v>96</v>
      </c>
      <c r="AB437" s="7" t="s">
        <v>42</v>
      </c>
      <c r="AC437" s="7" t="s">
        <v>1094</v>
      </c>
      <c r="AD437" s="7" t="s">
        <v>1099</v>
      </c>
    </row>
    <row r="438" spans="1:31" ht="15" customHeight="1">
      <c r="A438" s="7">
        <v>439</v>
      </c>
      <c r="B438" s="7">
        <f t="shared" si="26"/>
        <v>0</v>
      </c>
      <c r="C438" s="7">
        <v>439</v>
      </c>
      <c r="D438" s="38">
        <v>5</v>
      </c>
      <c r="E438" s="47" t="s">
        <v>549</v>
      </c>
      <c r="F438" s="47" t="s">
        <v>1168</v>
      </c>
      <c r="G438" s="47">
        <f t="shared" si="27"/>
        <v>0</v>
      </c>
      <c r="H438" s="47">
        <f t="shared" si="24"/>
        <v>21</v>
      </c>
      <c r="I438" s="47" t="str">
        <f t="shared" si="25"/>
        <v>L_MODV2_SOIL_K_21</v>
      </c>
      <c r="J438" s="7" t="s">
        <v>1196</v>
      </c>
      <c r="K438" s="7" t="s">
        <v>1197</v>
      </c>
      <c r="L438" s="7" t="s">
        <v>33</v>
      </c>
      <c r="M438" s="7" t="s">
        <v>549</v>
      </c>
      <c r="N438" s="7" t="s">
        <v>1198</v>
      </c>
      <c r="O438" s="7" t="s">
        <v>1098</v>
      </c>
      <c r="P438" s="8" t="s">
        <v>110</v>
      </c>
      <c r="Q438" s="7" t="s">
        <v>92</v>
      </c>
      <c r="R438" s="7" t="s">
        <v>132</v>
      </c>
      <c r="S438" s="7" t="s">
        <v>93</v>
      </c>
      <c r="T438" s="7" t="s">
        <v>102</v>
      </c>
      <c r="U438" s="7" t="s">
        <v>103</v>
      </c>
      <c r="AA438" s="7" t="s">
        <v>96</v>
      </c>
      <c r="AB438" s="7" t="s">
        <v>42</v>
      </c>
      <c r="AC438" s="7" t="s">
        <v>1094</v>
      </c>
      <c r="AD438" s="7" t="s">
        <v>1099</v>
      </c>
    </row>
    <row r="439" spans="1:31" ht="15" customHeight="1">
      <c r="A439" s="7">
        <v>440</v>
      </c>
      <c r="B439" s="7">
        <f t="shared" si="26"/>
        <v>0</v>
      </c>
      <c r="C439" s="7">
        <v>440</v>
      </c>
      <c r="D439" s="38">
        <v>5</v>
      </c>
      <c r="E439" s="47" t="s">
        <v>549</v>
      </c>
      <c r="F439" s="47" t="s">
        <v>1168</v>
      </c>
      <c r="G439" s="47">
        <f t="shared" si="27"/>
        <v>0</v>
      </c>
      <c r="H439" s="47">
        <f t="shared" si="24"/>
        <v>22</v>
      </c>
      <c r="I439" s="47" t="str">
        <f t="shared" si="25"/>
        <v>L_MODV2_SOIL_K_22</v>
      </c>
      <c r="J439" s="7" t="s">
        <v>1199</v>
      </c>
      <c r="K439" s="8" t="s">
        <v>1200</v>
      </c>
      <c r="L439" s="7" t="s">
        <v>33</v>
      </c>
      <c r="M439" s="8" t="s">
        <v>549</v>
      </c>
      <c r="N439" s="8" t="s">
        <v>437</v>
      </c>
      <c r="O439" s="2" t="s">
        <v>438</v>
      </c>
      <c r="P439" s="8" t="s">
        <v>65</v>
      </c>
      <c r="Q439" t="s">
        <v>92</v>
      </c>
      <c r="R439" s="35" t="s">
        <v>439</v>
      </c>
      <c r="S439" s="7" t="s">
        <v>93</v>
      </c>
      <c r="T439" s="7" t="s">
        <v>102</v>
      </c>
      <c r="U439" s="7" t="s">
        <v>103</v>
      </c>
      <c r="AA439" s="7" t="s">
        <v>41</v>
      </c>
      <c r="AB439" s="7" t="s">
        <v>42</v>
      </c>
      <c r="AC439" s="7" t="s">
        <v>140</v>
      </c>
      <c r="AD439" s="19" t="s">
        <v>440</v>
      </c>
    </row>
    <row r="440" spans="1:31" ht="15" customHeight="1">
      <c r="A440" s="7">
        <v>441</v>
      </c>
      <c r="B440" s="7">
        <f t="shared" si="26"/>
        <v>0</v>
      </c>
      <c r="C440" s="7">
        <v>441</v>
      </c>
      <c r="D440" s="38">
        <v>5</v>
      </c>
      <c r="E440" s="47" t="s">
        <v>549</v>
      </c>
      <c r="F440" s="47" t="s">
        <v>1168</v>
      </c>
      <c r="G440" s="47">
        <f t="shared" si="27"/>
        <v>0</v>
      </c>
      <c r="H440" s="47">
        <f t="shared" si="24"/>
        <v>23</v>
      </c>
      <c r="I440" s="47" t="str">
        <f t="shared" si="25"/>
        <v>L_MODV2_SOIL_K_23</v>
      </c>
      <c r="J440" s="7" t="s">
        <v>1201</v>
      </c>
      <c r="K440" s="8" t="s">
        <v>1202</v>
      </c>
      <c r="L440" s="7" t="s">
        <v>33</v>
      </c>
      <c r="M440" s="8" t="s">
        <v>549</v>
      </c>
      <c r="N440" s="8" t="s">
        <v>319</v>
      </c>
      <c r="O440" s="2" t="s">
        <v>320</v>
      </c>
      <c r="P440" s="37" t="s">
        <v>65</v>
      </c>
      <c r="Q440" t="s">
        <v>92</v>
      </c>
      <c r="R440" t="s">
        <v>132</v>
      </c>
      <c r="S440" s="7" t="s">
        <v>133</v>
      </c>
      <c r="T440" s="7" t="s">
        <v>102</v>
      </c>
      <c r="U440" s="7" t="s">
        <v>103</v>
      </c>
      <c r="AA440" s="7" t="s">
        <v>41</v>
      </c>
      <c r="AB440" s="7" t="s">
        <v>42</v>
      </c>
      <c r="AC440" s="7" t="s">
        <v>140</v>
      </c>
      <c r="AD440" s="19" t="s">
        <v>321</v>
      </c>
    </row>
    <row r="441" spans="1:31" ht="15" customHeight="1">
      <c r="A441" s="7">
        <v>442</v>
      </c>
      <c r="B441" s="7">
        <f t="shared" si="26"/>
        <v>0</v>
      </c>
      <c r="C441" s="7">
        <v>442</v>
      </c>
      <c r="D441" s="38">
        <v>5</v>
      </c>
      <c r="E441" s="47" t="s">
        <v>549</v>
      </c>
      <c r="F441" s="47" t="s">
        <v>1168</v>
      </c>
      <c r="G441" s="47">
        <f t="shared" si="27"/>
        <v>0</v>
      </c>
      <c r="H441" s="47">
        <f t="shared" si="24"/>
        <v>24</v>
      </c>
      <c r="I441" s="47" t="str">
        <f t="shared" si="25"/>
        <v>L_MODV2_SOIL_K_24</v>
      </c>
      <c r="J441" s="7" t="s">
        <v>1203</v>
      </c>
      <c r="K441" s="8" t="s">
        <v>1204</v>
      </c>
      <c r="L441" s="7" t="s">
        <v>33</v>
      </c>
      <c r="M441" s="8" t="s">
        <v>549</v>
      </c>
      <c r="N441" s="8" t="s">
        <v>445</v>
      </c>
      <c r="O441" s="7" t="s">
        <v>446</v>
      </c>
      <c r="P441" s="8" t="s">
        <v>110</v>
      </c>
      <c r="Q441" s="7" t="s">
        <v>92</v>
      </c>
      <c r="R441" t="s">
        <v>132</v>
      </c>
      <c r="S441" s="7" t="s">
        <v>133</v>
      </c>
      <c r="T441" s="7" t="s">
        <v>102</v>
      </c>
      <c r="U441" s="7" t="s">
        <v>103</v>
      </c>
      <c r="AA441" s="7" t="s">
        <v>41</v>
      </c>
      <c r="AB441" s="7" t="s">
        <v>42</v>
      </c>
      <c r="AC441" t="s">
        <v>447</v>
      </c>
      <c r="AD441" s="7" t="s">
        <v>448</v>
      </c>
    </row>
    <row r="442" spans="1:31" ht="15" customHeight="1">
      <c r="A442" s="7">
        <v>443</v>
      </c>
      <c r="B442" s="7">
        <f t="shared" si="26"/>
        <v>0</v>
      </c>
      <c r="C442" s="7">
        <v>443</v>
      </c>
      <c r="D442" s="38">
        <v>5</v>
      </c>
      <c r="E442" s="47" t="s">
        <v>549</v>
      </c>
      <c r="F442" s="47" t="s">
        <v>1168</v>
      </c>
      <c r="G442" s="47">
        <f t="shared" si="27"/>
        <v>0</v>
      </c>
      <c r="H442" s="47">
        <f t="shared" si="24"/>
        <v>25</v>
      </c>
      <c r="I442" s="47" t="str">
        <f t="shared" si="25"/>
        <v>L_MODV2_SOIL_K_25</v>
      </c>
      <c r="J442" s="7" t="s">
        <v>1205</v>
      </c>
      <c r="K442" s="8" t="s">
        <v>1206</v>
      </c>
      <c r="L442" s="7" t="s">
        <v>33</v>
      </c>
      <c r="M442" s="8" t="s">
        <v>549</v>
      </c>
      <c r="N442" s="8" t="s">
        <v>130</v>
      </c>
      <c r="O442" s="8" t="s">
        <v>131</v>
      </c>
      <c r="P442" s="8" t="s">
        <v>110</v>
      </c>
      <c r="Q442" s="7" t="s">
        <v>92</v>
      </c>
      <c r="R442" s="7" t="s">
        <v>132</v>
      </c>
      <c r="S442" s="7" t="s">
        <v>133</v>
      </c>
      <c r="T442" s="7" t="s">
        <v>102</v>
      </c>
      <c r="U442" s="7" t="s">
        <v>103</v>
      </c>
      <c r="AA442" s="7" t="s">
        <v>41</v>
      </c>
      <c r="AB442" s="7" t="s">
        <v>42</v>
      </c>
      <c r="AC442" t="s">
        <v>137</v>
      </c>
      <c r="AD442" s="2" t="s">
        <v>138</v>
      </c>
    </row>
    <row r="443" spans="1:31" ht="15" customHeight="1">
      <c r="A443" s="7">
        <v>444</v>
      </c>
      <c r="B443" s="7">
        <f t="shared" si="26"/>
        <v>0</v>
      </c>
      <c r="C443" s="7">
        <v>444</v>
      </c>
      <c r="D443" s="38">
        <v>5</v>
      </c>
      <c r="E443" s="47" t="s">
        <v>549</v>
      </c>
      <c r="F443" s="47" t="s">
        <v>1168</v>
      </c>
      <c r="G443" s="47">
        <f t="shared" si="27"/>
        <v>0</v>
      </c>
      <c r="H443" s="47">
        <f t="shared" si="24"/>
        <v>26</v>
      </c>
      <c r="I443" s="47" t="str">
        <f t="shared" si="25"/>
        <v>L_MODV2_SOIL_K_26</v>
      </c>
      <c r="K443" s="7"/>
      <c r="L443" s="7" t="s">
        <v>33</v>
      </c>
      <c r="M443" s="7" t="s">
        <v>549</v>
      </c>
      <c r="N443" s="7" t="s">
        <v>130</v>
      </c>
      <c r="O443" s="7" t="s">
        <v>131</v>
      </c>
      <c r="P443" s="8" t="s">
        <v>110</v>
      </c>
      <c r="Q443" s="7" t="s">
        <v>66</v>
      </c>
      <c r="R443" s="7" t="s">
        <v>132</v>
      </c>
      <c r="S443" s="7" t="s">
        <v>133</v>
      </c>
      <c r="T443" s="7" t="s">
        <v>139</v>
      </c>
      <c r="U443" s="7" t="s">
        <v>102</v>
      </c>
      <c r="AA443" s="7" t="s">
        <v>41</v>
      </c>
      <c r="AB443" s="7" t="s">
        <v>42</v>
      </c>
      <c r="AC443" t="s">
        <v>140</v>
      </c>
      <c r="AD443" s="7" t="s">
        <v>138</v>
      </c>
    </row>
    <row r="444" spans="1:31" ht="15" customHeight="1">
      <c r="A444" s="7">
        <v>445</v>
      </c>
      <c r="B444" s="7">
        <f t="shared" si="26"/>
        <v>0</v>
      </c>
      <c r="C444" s="7">
        <v>445</v>
      </c>
      <c r="D444" s="38">
        <v>5</v>
      </c>
      <c r="E444" s="47" t="s">
        <v>549</v>
      </c>
      <c r="F444" s="47" t="s">
        <v>1168</v>
      </c>
      <c r="G444" s="47">
        <f t="shared" si="27"/>
        <v>0</v>
      </c>
      <c r="H444" s="47">
        <f t="shared" si="24"/>
        <v>27</v>
      </c>
      <c r="I444" s="47" t="str">
        <f t="shared" si="25"/>
        <v>L_MODV2_SOIL_K_27</v>
      </c>
      <c r="J444" s="7" t="s">
        <v>1207</v>
      </c>
      <c r="K444" s="8" t="s">
        <v>1208</v>
      </c>
      <c r="L444" s="7" t="s">
        <v>33</v>
      </c>
      <c r="M444" s="8" t="s">
        <v>549</v>
      </c>
      <c r="N444" s="8" t="s">
        <v>456</v>
      </c>
      <c r="O444" s="8" t="s">
        <v>457</v>
      </c>
      <c r="P444" s="39" t="s">
        <v>110</v>
      </c>
      <c r="Q444" s="7" t="s">
        <v>92</v>
      </c>
      <c r="R444" s="7" t="s">
        <v>458</v>
      </c>
      <c r="S444" s="7" t="s">
        <v>93</v>
      </c>
      <c r="T444" s="7" t="s">
        <v>102</v>
      </c>
      <c r="U444" s="7" t="s">
        <v>103</v>
      </c>
      <c r="AA444" s="7" t="s">
        <v>41</v>
      </c>
      <c r="AB444" s="7" t="s">
        <v>42</v>
      </c>
      <c r="AC444" s="7" t="s">
        <v>345</v>
      </c>
      <c r="AD444" s="7" t="s">
        <v>459</v>
      </c>
    </row>
    <row r="445" spans="1:31" ht="15" customHeight="1">
      <c r="A445" s="7">
        <v>446</v>
      </c>
      <c r="B445" s="7">
        <f t="shared" si="26"/>
        <v>0</v>
      </c>
      <c r="C445" s="7">
        <v>446</v>
      </c>
      <c r="D445" s="38">
        <v>5</v>
      </c>
      <c r="E445" s="47" t="s">
        <v>549</v>
      </c>
      <c r="F445" s="47" t="s">
        <v>1168</v>
      </c>
      <c r="G445" s="47">
        <f t="shared" si="27"/>
        <v>0</v>
      </c>
      <c r="H445" s="47">
        <f t="shared" si="24"/>
        <v>28</v>
      </c>
      <c r="I445" s="47" t="str">
        <f t="shared" si="25"/>
        <v>L_MODV2_SOIL_K_28</v>
      </c>
      <c r="J445" s="7" t="s">
        <v>1209</v>
      </c>
      <c r="K445" s="8" t="s">
        <v>1210</v>
      </c>
      <c r="L445" s="7" t="s">
        <v>33</v>
      </c>
      <c r="M445" s="8" t="s">
        <v>549</v>
      </c>
      <c r="N445" s="8" t="s">
        <v>462</v>
      </c>
      <c r="O445" s="8" t="s">
        <v>463</v>
      </c>
      <c r="P445" s="8" t="s">
        <v>65</v>
      </c>
      <c r="Q445" s="7" t="s">
        <v>66</v>
      </c>
      <c r="R445" s="7" t="s">
        <v>458</v>
      </c>
      <c r="S445" s="84" t="s">
        <v>133</v>
      </c>
      <c r="T445" s="7" t="s">
        <v>102</v>
      </c>
      <c r="U445" s="7" t="s">
        <v>103</v>
      </c>
      <c r="AA445" s="7" t="s">
        <v>41</v>
      </c>
      <c r="AB445" s="7" t="s">
        <v>42</v>
      </c>
      <c r="AC445" s="7" t="s">
        <v>345</v>
      </c>
      <c r="AD445" s="7" t="s">
        <v>459</v>
      </c>
    </row>
    <row r="446" spans="1:31" ht="15" customHeight="1">
      <c r="A446" s="7">
        <v>447</v>
      </c>
      <c r="B446" s="7">
        <f t="shared" si="26"/>
        <v>0</v>
      </c>
      <c r="C446" s="7">
        <v>447</v>
      </c>
      <c r="D446" s="60">
        <v>6</v>
      </c>
      <c r="E446" t="s">
        <v>84</v>
      </c>
      <c r="F446" s="47" t="s">
        <v>1168</v>
      </c>
      <c r="G446" s="47">
        <f t="shared" si="27"/>
        <v>0</v>
      </c>
      <c r="H446" s="47">
        <f t="shared" si="24"/>
        <v>29</v>
      </c>
      <c r="I446" s="47" t="str">
        <f t="shared" si="25"/>
        <v>L_MODV2_SOIL_K_29</v>
      </c>
      <c r="J446"/>
      <c r="K446" s="7" t="s">
        <v>1211</v>
      </c>
      <c r="L446" t="s">
        <v>33</v>
      </c>
      <c r="M446" t="s">
        <v>549</v>
      </c>
      <c r="N446" s="7" t="s">
        <v>142</v>
      </c>
      <c r="O446" t="s">
        <v>143</v>
      </c>
      <c r="P446" s="2" t="s">
        <v>144</v>
      </c>
      <c r="Q446" t="s">
        <v>145</v>
      </c>
      <c r="R446" t="s">
        <v>146</v>
      </c>
      <c r="S446" t="s">
        <v>93</v>
      </c>
      <c r="T446" t="s">
        <v>147</v>
      </c>
      <c r="U446" t="s">
        <v>80</v>
      </c>
      <c r="V446"/>
      <c r="W446"/>
      <c r="X446"/>
      <c r="Y446"/>
      <c r="Z446"/>
      <c r="AA446" t="s">
        <v>148</v>
      </c>
      <c r="AB446" s="7" t="s">
        <v>42</v>
      </c>
      <c r="AC446" s="7" t="s">
        <v>149</v>
      </c>
      <c r="AD446" t="s">
        <v>150</v>
      </c>
      <c r="AE446"/>
    </row>
    <row r="447" spans="1:31" ht="15" customHeight="1">
      <c r="A447" s="7">
        <v>448</v>
      </c>
      <c r="B447" s="7">
        <f t="shared" si="26"/>
        <v>0</v>
      </c>
      <c r="C447" s="7">
        <v>448</v>
      </c>
      <c r="D447" s="60">
        <v>6</v>
      </c>
      <c r="E447" t="s">
        <v>84</v>
      </c>
      <c r="F447" s="47" t="s">
        <v>1168</v>
      </c>
      <c r="G447" s="47">
        <f t="shared" si="27"/>
        <v>0</v>
      </c>
      <c r="H447" s="47">
        <f t="shared" si="24"/>
        <v>30</v>
      </c>
      <c r="I447" s="47" t="str">
        <f t="shared" si="25"/>
        <v>L_MODV2_SOIL_K_30</v>
      </c>
      <c r="J447"/>
      <c r="K447"/>
      <c r="L447" t="s">
        <v>33</v>
      </c>
      <c r="M447" t="s">
        <v>549</v>
      </c>
      <c r="N447" s="7" t="s">
        <v>142</v>
      </c>
      <c r="O447" t="s">
        <v>143</v>
      </c>
      <c r="P447" s="2" t="s">
        <v>144</v>
      </c>
      <c r="Q447" t="s">
        <v>145</v>
      </c>
      <c r="R447" t="s">
        <v>152</v>
      </c>
      <c r="S447" t="s">
        <v>93</v>
      </c>
      <c r="T447" t="s">
        <v>147</v>
      </c>
      <c r="U447" t="s">
        <v>80</v>
      </c>
      <c r="V447"/>
      <c r="W447"/>
      <c r="X447"/>
      <c r="Y447"/>
      <c r="Z447"/>
      <c r="AA447" t="s">
        <v>148</v>
      </c>
      <c r="AB447" s="7" t="s">
        <v>42</v>
      </c>
      <c r="AC447" s="7" t="s">
        <v>149</v>
      </c>
      <c r="AD447" t="s">
        <v>150</v>
      </c>
      <c r="AE447"/>
    </row>
    <row r="448" spans="1:31" ht="15" customHeight="1">
      <c r="A448" s="7">
        <v>449</v>
      </c>
      <c r="B448" s="7">
        <f t="shared" si="26"/>
        <v>0</v>
      </c>
      <c r="C448" s="7">
        <v>449</v>
      </c>
      <c r="D448" s="60">
        <v>6</v>
      </c>
      <c r="E448" t="s">
        <v>84</v>
      </c>
      <c r="F448" s="47" t="s">
        <v>1168</v>
      </c>
      <c r="G448" s="47">
        <f t="shared" si="27"/>
        <v>0</v>
      </c>
      <c r="H448" s="47">
        <f t="shared" si="24"/>
        <v>31</v>
      </c>
      <c r="I448" s="47" t="str">
        <f t="shared" si="25"/>
        <v>L_MODV2_SOIL_K_31</v>
      </c>
      <c r="J448"/>
      <c r="K448"/>
      <c r="L448" t="s">
        <v>33</v>
      </c>
      <c r="M448" t="s">
        <v>549</v>
      </c>
      <c r="N448" s="7" t="s">
        <v>142</v>
      </c>
      <c r="O448" t="s">
        <v>143</v>
      </c>
      <c r="P448" s="2" t="s">
        <v>144</v>
      </c>
      <c r="Q448" t="s">
        <v>145</v>
      </c>
      <c r="R448" t="s">
        <v>152</v>
      </c>
      <c r="S448" t="s">
        <v>93</v>
      </c>
      <c r="T448" t="s">
        <v>147</v>
      </c>
      <c r="U448" t="s">
        <v>80</v>
      </c>
      <c r="V448"/>
      <c r="W448"/>
      <c r="X448"/>
      <c r="Y448"/>
      <c r="Z448"/>
      <c r="AA448" t="s">
        <v>148</v>
      </c>
      <c r="AB448" s="7" t="s">
        <v>42</v>
      </c>
      <c r="AC448" s="7" t="s">
        <v>149</v>
      </c>
      <c r="AD448" t="s">
        <v>150</v>
      </c>
      <c r="AE448"/>
    </row>
    <row r="449" spans="1:31" ht="15" customHeight="1">
      <c r="A449" s="7">
        <v>450</v>
      </c>
      <c r="B449" s="7">
        <f t="shared" si="26"/>
        <v>0</v>
      </c>
      <c r="C449" s="7">
        <v>450</v>
      </c>
      <c r="D449" s="38">
        <v>5</v>
      </c>
      <c r="E449" s="47" t="s">
        <v>549</v>
      </c>
      <c r="F449" s="47" t="s">
        <v>1168</v>
      </c>
      <c r="G449" s="47">
        <f t="shared" si="27"/>
        <v>0</v>
      </c>
      <c r="H449" s="47">
        <f t="shared" si="24"/>
        <v>32</v>
      </c>
      <c r="I449" s="47" t="str">
        <f t="shared" si="25"/>
        <v>L_MODV2_SOIL_K_32</v>
      </c>
      <c r="K449" s="7" t="s">
        <v>1211</v>
      </c>
      <c r="L449" s="7" t="s">
        <v>33</v>
      </c>
      <c r="M449" s="7" t="s">
        <v>549</v>
      </c>
      <c r="N449" s="7" t="s">
        <v>142</v>
      </c>
      <c r="O449" s="7" t="s">
        <v>143</v>
      </c>
      <c r="P449" s="2" t="s">
        <v>144</v>
      </c>
      <c r="T449" s="7" t="s">
        <v>102</v>
      </c>
      <c r="U449" s="7" t="s">
        <v>103</v>
      </c>
      <c r="AA449" t="s">
        <v>148</v>
      </c>
      <c r="AB449" s="7" t="s">
        <v>42</v>
      </c>
    </row>
    <row r="450" spans="1:31" ht="15" customHeight="1">
      <c r="A450" s="7">
        <v>451</v>
      </c>
      <c r="B450" s="7">
        <f t="shared" si="26"/>
        <v>0</v>
      </c>
      <c r="C450" s="7">
        <v>451</v>
      </c>
      <c r="D450" s="38">
        <v>9</v>
      </c>
      <c r="E450" s="47" t="s">
        <v>45</v>
      </c>
      <c r="F450" s="47" t="s">
        <v>1168</v>
      </c>
      <c r="G450" s="47">
        <f t="shared" si="27"/>
        <v>0</v>
      </c>
      <c r="H450" s="47">
        <f t="shared" si="24"/>
        <v>33</v>
      </c>
      <c r="I450" s="47" t="str">
        <f t="shared" si="25"/>
        <v>L_MODV2_SOIL_K_33</v>
      </c>
      <c r="J450" s="7" t="s">
        <v>1212</v>
      </c>
      <c r="K450" s="8" t="s">
        <v>1213</v>
      </c>
      <c r="L450" s="7" t="s">
        <v>33</v>
      </c>
      <c r="M450" s="8" t="s">
        <v>549</v>
      </c>
      <c r="N450" s="8" t="s">
        <v>50</v>
      </c>
      <c r="O450" s="8" t="s">
        <v>51</v>
      </c>
      <c r="P450" s="8" t="s">
        <v>52</v>
      </c>
      <c r="Q450" s="7" t="s">
        <v>53</v>
      </c>
      <c r="R450" s="7" t="s">
        <v>54</v>
      </c>
      <c r="S450" s="7" t="s">
        <v>133</v>
      </c>
      <c r="T450" s="7" t="s">
        <v>280</v>
      </c>
      <c r="AA450" s="7" t="s">
        <v>41</v>
      </c>
      <c r="AB450" s="7" t="s">
        <v>42</v>
      </c>
      <c r="AC450" s="7" t="s">
        <v>57</v>
      </c>
      <c r="AD450" s="7" t="s">
        <v>58</v>
      </c>
    </row>
    <row r="451" spans="1:31" ht="15" customHeight="1">
      <c r="A451" s="7">
        <v>452</v>
      </c>
      <c r="B451" s="7">
        <f t="shared" si="26"/>
        <v>0</v>
      </c>
      <c r="C451" s="7">
        <v>452</v>
      </c>
      <c r="D451" s="38">
        <v>5</v>
      </c>
      <c r="E451" s="47" t="s">
        <v>549</v>
      </c>
      <c r="F451" s="47" t="s">
        <v>1168</v>
      </c>
      <c r="G451" s="47">
        <f t="shared" si="27"/>
        <v>0</v>
      </c>
      <c r="H451" s="47">
        <f t="shared" ref="H451:H514" si="28">IF(G451=1,1,H450+1)</f>
        <v>34</v>
      </c>
      <c r="I451" s="47" t="str">
        <f t="shared" ref="I451:I514" si="29">_xlfn.CONCAT("L_MODV2_SOIL_",F451,"_",H451)</f>
        <v>L_MODV2_SOIL_K_34</v>
      </c>
      <c r="J451" s="7" t="s">
        <v>1214</v>
      </c>
      <c r="K451" s="8" t="s">
        <v>1215</v>
      </c>
      <c r="L451" s="7" t="s">
        <v>33</v>
      </c>
      <c r="M451" s="8" t="s">
        <v>549</v>
      </c>
      <c r="N451" s="8" t="s">
        <v>886</v>
      </c>
      <c r="O451" s="8" t="s">
        <v>1118</v>
      </c>
      <c r="P451" s="8" t="s">
        <v>504</v>
      </c>
      <c r="Q451" s="7" t="s">
        <v>92</v>
      </c>
      <c r="R451" t="s">
        <v>159</v>
      </c>
      <c r="S451" s="84" t="s">
        <v>133</v>
      </c>
      <c r="T451" s="7" t="s">
        <v>102</v>
      </c>
      <c r="U451" s="7" t="s">
        <v>103</v>
      </c>
      <c r="AA451" s="7" t="s">
        <v>96</v>
      </c>
      <c r="AB451" s="7" t="s">
        <v>42</v>
      </c>
      <c r="AC451" s="7" t="s">
        <v>121</v>
      </c>
      <c r="AD451" s="7" t="s">
        <v>1119</v>
      </c>
    </row>
    <row r="452" spans="1:31" ht="15" customHeight="1">
      <c r="A452" s="7">
        <v>453</v>
      </c>
      <c r="B452" s="7">
        <f t="shared" ref="B452:B515" si="30">IF(A451=A452-1,0,1)</f>
        <v>0</v>
      </c>
      <c r="C452" s="7">
        <v>453</v>
      </c>
      <c r="D452" s="38">
        <v>5</v>
      </c>
      <c r="E452" s="47" t="s">
        <v>549</v>
      </c>
      <c r="F452" s="47" t="s">
        <v>1168</v>
      </c>
      <c r="G452" s="47">
        <f t="shared" ref="G452:G515" si="31">IF(F452&lt;&gt;F451,1,0)</f>
        <v>0</v>
      </c>
      <c r="H452" s="47">
        <f t="shared" si="28"/>
        <v>35</v>
      </c>
      <c r="I452" s="47" t="str">
        <f t="shared" si="29"/>
        <v>L_MODV2_SOIL_K_35</v>
      </c>
      <c r="K452" s="7" t="s">
        <v>1120</v>
      </c>
      <c r="L452" s="7" t="s">
        <v>33</v>
      </c>
      <c r="M452" s="7" t="s">
        <v>549</v>
      </c>
      <c r="N452" s="7" t="s">
        <v>1121</v>
      </c>
      <c r="O452" s="74" t="s">
        <v>1122</v>
      </c>
      <c r="P452" s="8" t="s">
        <v>110</v>
      </c>
      <c r="Q452" s="7" t="s">
        <v>92</v>
      </c>
      <c r="T452" s="7" t="s">
        <v>102</v>
      </c>
      <c r="U452" s="7" t="s">
        <v>103</v>
      </c>
      <c r="AA452" s="7" t="s">
        <v>80</v>
      </c>
      <c r="AB452" s="7" t="s">
        <v>42</v>
      </c>
    </row>
    <row r="453" spans="1:31" ht="15" customHeight="1">
      <c r="A453" s="7">
        <v>454</v>
      </c>
      <c r="B453" s="7">
        <f t="shared" si="30"/>
        <v>0</v>
      </c>
      <c r="C453" s="7">
        <v>454</v>
      </c>
      <c r="D453" s="38">
        <v>5</v>
      </c>
      <c r="E453" s="47" t="s">
        <v>549</v>
      </c>
      <c r="F453" s="47" t="s">
        <v>1168</v>
      </c>
      <c r="G453" s="47">
        <f t="shared" si="31"/>
        <v>0</v>
      </c>
      <c r="H453" s="47">
        <f t="shared" si="28"/>
        <v>36</v>
      </c>
      <c r="I453" s="47" t="str">
        <f t="shared" si="29"/>
        <v>L_MODV2_SOIL_K_36</v>
      </c>
      <c r="J453" s="7" t="s">
        <v>1216</v>
      </c>
      <c r="K453" s="8" t="s">
        <v>1217</v>
      </c>
      <c r="L453" s="7" t="s">
        <v>33</v>
      </c>
      <c r="M453" s="8" t="s">
        <v>549</v>
      </c>
      <c r="N453" s="8" t="s">
        <v>473</v>
      </c>
      <c r="O453" s="8" t="s">
        <v>474</v>
      </c>
      <c r="P453" s="8" t="s">
        <v>475</v>
      </c>
      <c r="Q453" s="7" t="s">
        <v>92</v>
      </c>
      <c r="R453" t="s">
        <v>159</v>
      </c>
      <c r="S453" s="84" t="s">
        <v>133</v>
      </c>
      <c r="T453" s="7" t="s">
        <v>102</v>
      </c>
      <c r="U453" s="7" t="s">
        <v>103</v>
      </c>
      <c r="AA453" s="7" t="s">
        <v>96</v>
      </c>
      <c r="AB453" s="7" t="s">
        <v>42</v>
      </c>
    </row>
    <row r="454" spans="1:31" ht="15" customHeight="1">
      <c r="A454" s="7">
        <v>455</v>
      </c>
      <c r="B454" s="7">
        <f t="shared" si="30"/>
        <v>0</v>
      </c>
      <c r="C454" s="7">
        <v>455</v>
      </c>
      <c r="D454" s="38">
        <v>5</v>
      </c>
      <c r="E454" s="47" t="s">
        <v>549</v>
      </c>
      <c r="F454" s="47" t="s">
        <v>1168</v>
      </c>
      <c r="G454" s="47">
        <f t="shared" si="31"/>
        <v>0</v>
      </c>
      <c r="H454" s="47">
        <f t="shared" si="28"/>
        <v>37</v>
      </c>
      <c r="I454" s="47" t="str">
        <f t="shared" si="29"/>
        <v>L_MODV2_SOIL_K_37</v>
      </c>
      <c r="L454" s="7" t="s">
        <v>33</v>
      </c>
      <c r="M454" s="8" t="s">
        <v>549</v>
      </c>
      <c r="N454" s="8" t="s">
        <v>1125</v>
      </c>
      <c r="O454" s="8" t="s">
        <v>1126</v>
      </c>
      <c r="P454" s="8" t="s">
        <v>1068</v>
      </c>
      <c r="Q454" s="7" t="s">
        <v>92</v>
      </c>
      <c r="R454" t="s">
        <v>159</v>
      </c>
      <c r="S454" s="84" t="s">
        <v>133</v>
      </c>
      <c r="T454" s="7" t="s">
        <v>102</v>
      </c>
      <c r="U454" s="7" t="s">
        <v>103</v>
      </c>
      <c r="AA454" s="7" t="s">
        <v>80</v>
      </c>
      <c r="AB454" s="7" t="s">
        <v>42</v>
      </c>
    </row>
    <row r="455" spans="1:31" ht="15" customHeight="1">
      <c r="A455" s="7">
        <v>456</v>
      </c>
      <c r="B455" s="7">
        <f t="shared" si="30"/>
        <v>0</v>
      </c>
      <c r="C455" s="7">
        <v>456</v>
      </c>
      <c r="D455" s="38">
        <v>5</v>
      </c>
      <c r="E455" s="47" t="s">
        <v>549</v>
      </c>
      <c r="F455" s="47" t="s">
        <v>1168</v>
      </c>
      <c r="G455" s="47">
        <f t="shared" si="31"/>
        <v>0</v>
      </c>
      <c r="H455" s="47">
        <f t="shared" si="28"/>
        <v>38</v>
      </c>
      <c r="I455" s="47" t="str">
        <f t="shared" si="29"/>
        <v>L_MODV2_SOIL_K_38</v>
      </c>
      <c r="K455" s="7" t="s">
        <v>1218</v>
      </c>
      <c r="L455" s="7" t="s">
        <v>33</v>
      </c>
      <c r="M455" s="7" t="s">
        <v>1219</v>
      </c>
      <c r="N455" s="8" t="s">
        <v>212</v>
      </c>
      <c r="O455" s="7" t="s">
        <v>213</v>
      </c>
      <c r="P455" s="37">
        <v>4.8611111111111112E-2</v>
      </c>
      <c r="Q455" t="s">
        <v>92</v>
      </c>
      <c r="R455" s="7" t="s">
        <v>175</v>
      </c>
      <c r="S455" s="7" t="s">
        <v>214</v>
      </c>
      <c r="T455" s="7" t="s">
        <v>102</v>
      </c>
      <c r="U455" s="7" t="s">
        <v>103</v>
      </c>
      <c r="AA455" t="s">
        <v>96</v>
      </c>
      <c r="AB455" s="7" t="s">
        <v>42</v>
      </c>
      <c r="AC455" s="7" t="s">
        <v>217</v>
      </c>
      <c r="AD455" t="s">
        <v>218</v>
      </c>
    </row>
    <row r="456" spans="1:31" ht="15" customHeight="1">
      <c r="A456" s="7">
        <v>457</v>
      </c>
      <c r="B456" s="7">
        <f t="shared" si="30"/>
        <v>0</v>
      </c>
      <c r="C456" s="7">
        <v>457</v>
      </c>
      <c r="D456" s="38">
        <v>5</v>
      </c>
      <c r="E456" s="47" t="s">
        <v>549</v>
      </c>
      <c r="F456" s="47" t="s">
        <v>1168</v>
      </c>
      <c r="G456" s="47">
        <f t="shared" si="31"/>
        <v>0</v>
      </c>
      <c r="H456" s="47">
        <f t="shared" si="28"/>
        <v>39</v>
      </c>
      <c r="I456" s="47" t="str">
        <f t="shared" si="29"/>
        <v>L_MODV2_SOIL_K_39</v>
      </c>
      <c r="K456" s="7" t="s">
        <v>1220</v>
      </c>
      <c r="L456" s="7" t="s">
        <v>33</v>
      </c>
      <c r="M456" s="7" t="s">
        <v>1219</v>
      </c>
      <c r="N456" s="2" t="s">
        <v>221</v>
      </c>
      <c r="O456" s="8" t="s">
        <v>222</v>
      </c>
      <c r="P456" s="2" t="s">
        <v>223</v>
      </c>
      <c r="Q456" s="7" t="s">
        <v>92</v>
      </c>
      <c r="R456" s="35" t="s">
        <v>224</v>
      </c>
      <c r="S456" t="s">
        <v>93</v>
      </c>
      <c r="T456" s="7" t="s">
        <v>102</v>
      </c>
      <c r="U456" s="7" t="s">
        <v>103</v>
      </c>
      <c r="AA456" t="s">
        <v>41</v>
      </c>
      <c r="AB456" s="7" t="s">
        <v>42</v>
      </c>
      <c r="AC456" t="s">
        <v>225</v>
      </c>
      <c r="AD456" s="7" t="s">
        <v>226</v>
      </c>
    </row>
    <row r="457" spans="1:31" ht="15" customHeight="1">
      <c r="A457" s="7">
        <v>458</v>
      </c>
      <c r="B457" s="7">
        <f t="shared" si="30"/>
        <v>0</v>
      </c>
      <c r="C457" s="7">
        <v>458</v>
      </c>
      <c r="D457" s="38">
        <v>5</v>
      </c>
      <c r="E457" s="47" t="s">
        <v>549</v>
      </c>
      <c r="F457" s="47" t="s">
        <v>1221</v>
      </c>
      <c r="G457" s="47">
        <f t="shared" si="31"/>
        <v>1</v>
      </c>
      <c r="H457" s="47">
        <f t="shared" si="28"/>
        <v>1</v>
      </c>
      <c r="I457" s="47" t="str">
        <f t="shared" si="29"/>
        <v>L_MODV2_SOIL_KFF_1</v>
      </c>
      <c r="K457" s="7" t="s">
        <v>1222</v>
      </c>
      <c r="L457" s="7" t="s">
        <v>33</v>
      </c>
      <c r="M457" s="7" t="s">
        <v>1223</v>
      </c>
      <c r="N457" s="7" t="s">
        <v>130</v>
      </c>
      <c r="O457" s="8" t="s">
        <v>1224</v>
      </c>
      <c r="P457" s="8" t="s">
        <v>55</v>
      </c>
      <c r="Q457" s="8" t="s">
        <v>55</v>
      </c>
      <c r="R457" s="8" t="s">
        <v>55</v>
      </c>
      <c r="S457" s="8" t="s">
        <v>55</v>
      </c>
      <c r="T457" s="7" t="s">
        <v>68</v>
      </c>
      <c r="AA457" s="7" t="s">
        <v>80</v>
      </c>
      <c r="AB457" s="7" t="s">
        <v>42</v>
      </c>
    </row>
    <row r="458" spans="1:31" ht="15" customHeight="1">
      <c r="A458" s="7">
        <v>459</v>
      </c>
      <c r="B458" s="7">
        <f t="shared" si="30"/>
        <v>0</v>
      </c>
      <c r="C458" s="7">
        <v>459</v>
      </c>
      <c r="D458" s="38">
        <v>5</v>
      </c>
      <c r="E458" s="47" t="s">
        <v>549</v>
      </c>
      <c r="F458" s="47" t="s">
        <v>1221</v>
      </c>
      <c r="G458" s="47">
        <f t="shared" si="31"/>
        <v>0</v>
      </c>
      <c r="H458" s="47">
        <f t="shared" si="28"/>
        <v>2</v>
      </c>
      <c r="I458" s="47" t="str">
        <f t="shared" si="29"/>
        <v>L_MODV2_SOIL_KFF_2</v>
      </c>
      <c r="K458" s="7" t="s">
        <v>1225</v>
      </c>
      <c r="L458" s="7" t="s">
        <v>33</v>
      </c>
      <c r="M458" s="7" t="s">
        <v>1223</v>
      </c>
      <c r="N458" s="7" t="s">
        <v>130</v>
      </c>
      <c r="O458" s="8" t="s">
        <v>1224</v>
      </c>
      <c r="P458" s="8" t="s">
        <v>55</v>
      </c>
      <c r="Q458" s="8" t="s">
        <v>55</v>
      </c>
      <c r="R458" s="8" t="s">
        <v>55</v>
      </c>
      <c r="S458" s="8" t="s">
        <v>55</v>
      </c>
      <c r="T458" s="7" t="s">
        <v>68</v>
      </c>
      <c r="AA458" s="7" t="s">
        <v>80</v>
      </c>
      <c r="AB458" s="7" t="s">
        <v>42</v>
      </c>
    </row>
    <row r="459" spans="1:31" s="53" customFormat="1" ht="15" customHeight="1">
      <c r="A459" s="7">
        <v>460</v>
      </c>
      <c r="B459" s="7">
        <f t="shared" si="30"/>
        <v>0</v>
      </c>
      <c r="C459" s="7">
        <v>460</v>
      </c>
      <c r="D459" s="38">
        <v>5</v>
      </c>
      <c r="E459" s="47" t="s">
        <v>549</v>
      </c>
      <c r="F459" s="47" t="s">
        <v>1221</v>
      </c>
      <c r="G459" s="47">
        <f t="shared" si="31"/>
        <v>0</v>
      </c>
      <c r="H459" s="47">
        <f t="shared" si="28"/>
        <v>3</v>
      </c>
      <c r="I459" s="47" t="str">
        <f t="shared" si="29"/>
        <v>L_MODV2_SOIL_KFF_3</v>
      </c>
      <c r="J459" s="7"/>
      <c r="K459" s="7" t="s">
        <v>1226</v>
      </c>
      <c r="L459" s="7" t="s">
        <v>33</v>
      </c>
      <c r="M459" s="7" t="s">
        <v>1223</v>
      </c>
      <c r="N459" s="7" t="s">
        <v>130</v>
      </c>
      <c r="O459" s="8" t="s">
        <v>1224</v>
      </c>
      <c r="P459" s="8" t="s">
        <v>55</v>
      </c>
      <c r="Q459" s="8" t="s">
        <v>55</v>
      </c>
      <c r="R459" s="8" t="s">
        <v>55</v>
      </c>
      <c r="S459" s="8" t="s">
        <v>55</v>
      </c>
      <c r="T459" s="7" t="s">
        <v>68</v>
      </c>
      <c r="U459" s="7"/>
      <c r="V459" s="7"/>
      <c r="W459" s="7"/>
      <c r="X459" s="7"/>
      <c r="Y459" s="7"/>
      <c r="Z459" s="7"/>
      <c r="AA459" s="7" t="s">
        <v>80</v>
      </c>
      <c r="AB459" s="7" t="s">
        <v>42</v>
      </c>
      <c r="AC459" s="7"/>
      <c r="AD459" s="7"/>
      <c r="AE459" s="7"/>
    </row>
    <row r="460" spans="1:31" s="53" customFormat="1" ht="15" customHeight="1">
      <c r="A460" s="7">
        <v>461</v>
      </c>
      <c r="B460" s="7">
        <f t="shared" si="30"/>
        <v>0</v>
      </c>
      <c r="C460" s="7">
        <v>461</v>
      </c>
      <c r="D460" s="38">
        <v>5</v>
      </c>
      <c r="E460" s="47" t="s">
        <v>549</v>
      </c>
      <c r="F460" s="47" t="s">
        <v>1227</v>
      </c>
      <c r="G460" s="47">
        <f t="shared" si="31"/>
        <v>1</v>
      </c>
      <c r="H460" s="47">
        <f t="shared" si="28"/>
        <v>1</v>
      </c>
      <c r="I460" s="47" t="str">
        <f t="shared" si="29"/>
        <v>L_MODV2_SOIL_TK_1</v>
      </c>
      <c r="J460" s="57" t="s">
        <v>1164</v>
      </c>
      <c r="K460" s="7" t="s">
        <v>1167</v>
      </c>
      <c r="L460" s="7" t="s">
        <v>33</v>
      </c>
      <c r="M460" s="7" t="s">
        <v>1228</v>
      </c>
      <c r="N460" s="7" t="s">
        <v>909</v>
      </c>
      <c r="O460" s="74" t="s">
        <v>910</v>
      </c>
      <c r="P460" s="8"/>
      <c r="Q460" s="7"/>
      <c r="R460" s="7"/>
      <c r="S460" s="7"/>
      <c r="T460" s="7" t="s">
        <v>102</v>
      </c>
      <c r="U460" s="7" t="s">
        <v>103</v>
      </c>
      <c r="V460" s="7"/>
      <c r="W460" s="7"/>
      <c r="X460" s="7"/>
      <c r="Y460" s="7"/>
      <c r="Z460" s="7"/>
      <c r="AA460" s="7"/>
      <c r="AB460" s="7" t="s">
        <v>42</v>
      </c>
      <c r="AC460" s="7"/>
      <c r="AD460" s="7"/>
      <c r="AE460" s="7"/>
    </row>
    <row r="461" spans="1:31" ht="15" customHeight="1">
      <c r="A461" s="7">
        <v>462</v>
      </c>
      <c r="B461" s="7">
        <f t="shared" si="30"/>
        <v>0</v>
      </c>
      <c r="C461" s="7">
        <v>462</v>
      </c>
      <c r="D461" s="38">
        <v>5</v>
      </c>
      <c r="E461" s="47" t="s">
        <v>549</v>
      </c>
      <c r="F461" s="47" t="s">
        <v>1227</v>
      </c>
      <c r="G461" s="47">
        <f t="shared" si="31"/>
        <v>0</v>
      </c>
      <c r="H461" s="47">
        <f t="shared" si="28"/>
        <v>2</v>
      </c>
      <c r="I461" s="47" t="str">
        <f t="shared" si="29"/>
        <v>L_MODV2_SOIL_TK_2</v>
      </c>
      <c r="K461" s="7" t="s">
        <v>1229</v>
      </c>
      <c r="L461" s="7" t="s">
        <v>33</v>
      </c>
      <c r="M461" s="7" t="s">
        <v>1228</v>
      </c>
      <c r="N461" s="7" t="s">
        <v>1163</v>
      </c>
      <c r="O461" s="7" t="s">
        <v>1163</v>
      </c>
      <c r="T461" s="7" t="s">
        <v>102</v>
      </c>
      <c r="U461" s="7" t="s">
        <v>103</v>
      </c>
      <c r="AB461" s="7" t="s">
        <v>42</v>
      </c>
    </row>
    <row r="462" spans="1:31" ht="15" customHeight="1">
      <c r="A462" s="7">
        <v>463</v>
      </c>
      <c r="B462" s="7">
        <f t="shared" si="30"/>
        <v>0</v>
      </c>
      <c r="C462" s="7">
        <v>463</v>
      </c>
      <c r="D462" s="38">
        <v>5</v>
      </c>
      <c r="E462" s="47" t="s">
        <v>549</v>
      </c>
      <c r="F462" s="47" t="s">
        <v>1227</v>
      </c>
      <c r="G462" s="47">
        <f t="shared" si="31"/>
        <v>0</v>
      </c>
      <c r="H462" s="47">
        <f t="shared" si="28"/>
        <v>3</v>
      </c>
      <c r="I462" s="47" t="str">
        <f t="shared" si="29"/>
        <v>L_MODV2_SOIL_TK_3</v>
      </c>
      <c r="J462" s="57" t="s">
        <v>1166</v>
      </c>
      <c r="K462" s="7" t="s">
        <v>1230</v>
      </c>
      <c r="L462" s="7" t="s">
        <v>33</v>
      </c>
      <c r="M462" s="7" t="s">
        <v>1228</v>
      </c>
      <c r="N462" s="7" t="s">
        <v>909</v>
      </c>
      <c r="O462" s="74" t="s">
        <v>910</v>
      </c>
      <c r="T462" s="7" t="s">
        <v>102</v>
      </c>
      <c r="U462" s="7" t="s">
        <v>103</v>
      </c>
      <c r="AB462" s="7" t="s">
        <v>42</v>
      </c>
    </row>
    <row r="463" spans="1:31" ht="15" customHeight="1">
      <c r="A463" s="7">
        <v>464</v>
      </c>
      <c r="B463" s="7">
        <f t="shared" si="30"/>
        <v>0</v>
      </c>
      <c r="C463" s="7">
        <v>464</v>
      </c>
      <c r="D463" s="38">
        <v>15</v>
      </c>
      <c r="E463" s="47" t="s">
        <v>176</v>
      </c>
      <c r="F463" s="47" t="s">
        <v>1231</v>
      </c>
      <c r="G463" s="47">
        <f t="shared" si="31"/>
        <v>1</v>
      </c>
      <c r="H463" s="47">
        <f t="shared" si="28"/>
        <v>1</v>
      </c>
      <c r="I463" s="47" t="str">
        <f t="shared" si="29"/>
        <v>L_MODV2_SOIL_PMN_1</v>
      </c>
      <c r="K463" s="7"/>
      <c r="L463" s="7" t="s">
        <v>33</v>
      </c>
      <c r="M463" s="7" t="s">
        <v>1232</v>
      </c>
      <c r="N463" s="7" t="s">
        <v>157</v>
      </c>
      <c r="O463" s="7" t="s">
        <v>204</v>
      </c>
      <c r="P463" s="52" t="s">
        <v>1233</v>
      </c>
      <c r="Q463" s="7" t="s">
        <v>92</v>
      </c>
      <c r="R463" t="s">
        <v>712</v>
      </c>
      <c r="S463" s="7" t="s">
        <v>184</v>
      </c>
      <c r="T463" s="7" t="s">
        <v>102</v>
      </c>
      <c r="U463" s="7" t="s">
        <v>103</v>
      </c>
      <c r="AA463" s="7" t="s">
        <v>41</v>
      </c>
      <c r="AB463" s="7" t="s">
        <v>42</v>
      </c>
      <c r="AC463" s="7" t="s">
        <v>812</v>
      </c>
      <c r="AD463" t="s">
        <v>1234</v>
      </c>
    </row>
    <row r="464" spans="1:31" ht="15" customHeight="1">
      <c r="A464" s="7">
        <v>465</v>
      </c>
      <c r="B464" s="7">
        <f t="shared" si="30"/>
        <v>0</v>
      </c>
      <c r="C464" s="7">
        <v>465</v>
      </c>
      <c r="D464" s="38">
        <v>10</v>
      </c>
      <c r="E464" s="47" t="s">
        <v>59</v>
      </c>
      <c r="F464" s="72" t="s">
        <v>1235</v>
      </c>
      <c r="G464" s="47">
        <f t="shared" si="31"/>
        <v>1</v>
      </c>
      <c r="H464" s="47">
        <f t="shared" si="28"/>
        <v>1</v>
      </c>
      <c r="I464" s="47" t="str">
        <f t="shared" si="29"/>
        <v>L_MODV2_SOIL_SREF_1</v>
      </c>
      <c r="J464" s="7" t="s">
        <v>1236</v>
      </c>
      <c r="L464" s="7" t="s">
        <v>33</v>
      </c>
      <c r="M464" s="8" t="s">
        <v>1237</v>
      </c>
      <c r="N464" s="8" t="s">
        <v>1237</v>
      </c>
      <c r="O464" s="8" t="s">
        <v>1238</v>
      </c>
      <c r="P464" s="39" t="s">
        <v>110</v>
      </c>
      <c r="Q464" s="46" t="s">
        <v>92</v>
      </c>
      <c r="R464" s="7" t="s">
        <v>91</v>
      </c>
      <c r="S464" s="7" t="s">
        <v>1237</v>
      </c>
      <c r="AA464" s="7" t="s">
        <v>41</v>
      </c>
      <c r="AB464" s="7" t="s">
        <v>42</v>
      </c>
      <c r="AC464" s="7" t="s">
        <v>69</v>
      </c>
      <c r="AD464" s="7" t="s">
        <v>1239</v>
      </c>
    </row>
    <row r="465" spans="1:32" ht="15" customHeight="1">
      <c r="A465" s="7">
        <v>466</v>
      </c>
      <c r="B465" s="7">
        <f t="shared" si="30"/>
        <v>0</v>
      </c>
      <c r="C465" s="7">
        <v>466</v>
      </c>
      <c r="D465" s="38">
        <v>13</v>
      </c>
      <c r="E465" s="47" t="s">
        <v>614</v>
      </c>
      <c r="F465" s="47" t="s">
        <v>1240</v>
      </c>
      <c r="G465" s="47">
        <f t="shared" si="31"/>
        <v>1</v>
      </c>
      <c r="H465" s="47">
        <f t="shared" si="28"/>
        <v>1</v>
      </c>
      <c r="I465" s="47" t="str">
        <f t="shared" si="29"/>
        <v>L_MODV2_SOIL_SAND_1</v>
      </c>
      <c r="K465" s="8" t="s">
        <v>1241</v>
      </c>
      <c r="L465" s="7" t="s">
        <v>33</v>
      </c>
      <c r="M465" s="8" t="s">
        <v>1242</v>
      </c>
      <c r="N465" s="8" t="s">
        <v>618</v>
      </c>
      <c r="O465" s="8" t="s">
        <v>619</v>
      </c>
      <c r="P465" s="39" t="s">
        <v>620</v>
      </c>
      <c r="Q465" s="7" t="s">
        <v>53</v>
      </c>
      <c r="S465" s="7" t="s">
        <v>621</v>
      </c>
      <c r="T465" s="7" t="s">
        <v>68</v>
      </c>
      <c r="AA465" s="7" t="s">
        <v>96</v>
      </c>
      <c r="AB465" s="7" t="s">
        <v>42</v>
      </c>
      <c r="AC465" s="7" t="s">
        <v>43</v>
      </c>
      <c r="AD465" t="s">
        <v>622</v>
      </c>
    </row>
    <row r="466" spans="1:32" ht="15" customHeight="1">
      <c r="A466" s="7">
        <v>467</v>
      </c>
      <c r="B466" s="7">
        <f t="shared" si="30"/>
        <v>0</v>
      </c>
      <c r="C466" s="7">
        <v>467</v>
      </c>
      <c r="D466" s="38">
        <v>13</v>
      </c>
      <c r="E466" s="47" t="s">
        <v>614</v>
      </c>
      <c r="F466" s="47" t="s">
        <v>1240</v>
      </c>
      <c r="G466" s="47">
        <f t="shared" si="31"/>
        <v>0</v>
      </c>
      <c r="H466" s="47">
        <f t="shared" si="28"/>
        <v>2</v>
      </c>
      <c r="I466" s="47" t="str">
        <f t="shared" si="29"/>
        <v>L_MODV2_SOIL_SAND_2</v>
      </c>
      <c r="K466" s="8" t="s">
        <v>1243</v>
      </c>
      <c r="L466" s="7" t="s">
        <v>33</v>
      </c>
      <c r="M466" s="8" t="s">
        <v>1242</v>
      </c>
      <c r="N466" s="8" t="s">
        <v>618</v>
      </c>
      <c r="O466" s="8" t="s">
        <v>624</v>
      </c>
      <c r="P466" s="39" t="s">
        <v>620</v>
      </c>
      <c r="Q466" s="7" t="s">
        <v>53</v>
      </c>
      <c r="R466" s="7" t="s">
        <v>630</v>
      </c>
      <c r="S466" s="7" t="s">
        <v>626</v>
      </c>
      <c r="T466" s="7" t="s">
        <v>68</v>
      </c>
      <c r="AA466" s="7" t="s">
        <v>41</v>
      </c>
      <c r="AB466" s="7" t="s">
        <v>42</v>
      </c>
      <c r="AC466" s="7" t="s">
        <v>43</v>
      </c>
      <c r="AD466" t="s">
        <v>627</v>
      </c>
    </row>
    <row r="467" spans="1:32" ht="15" customHeight="1">
      <c r="A467" s="7">
        <v>468</v>
      </c>
      <c r="B467" s="7">
        <f t="shared" si="30"/>
        <v>0</v>
      </c>
      <c r="C467" s="7">
        <v>468</v>
      </c>
      <c r="D467" s="38">
        <v>13</v>
      </c>
      <c r="E467" s="47" t="s">
        <v>614</v>
      </c>
      <c r="F467" s="47" t="s">
        <v>1240</v>
      </c>
      <c r="G467" s="47">
        <f t="shared" si="31"/>
        <v>0</v>
      </c>
      <c r="H467" s="47">
        <f t="shared" si="28"/>
        <v>3</v>
      </c>
      <c r="I467" s="47" t="str">
        <f t="shared" si="29"/>
        <v>L_MODV2_SOIL_SAND_3</v>
      </c>
      <c r="K467" s="8" t="s">
        <v>1244</v>
      </c>
      <c r="L467" s="7" t="s">
        <v>33</v>
      </c>
      <c r="M467" s="8" t="s">
        <v>1242</v>
      </c>
      <c r="N467" s="8" t="s">
        <v>618</v>
      </c>
      <c r="O467" s="8" t="s">
        <v>634</v>
      </c>
      <c r="P467" s="39" t="s">
        <v>620</v>
      </c>
      <c r="Q467" s="7" t="s">
        <v>53</v>
      </c>
      <c r="R467" s="7" t="s">
        <v>630</v>
      </c>
      <c r="S467" s="7" t="s">
        <v>631</v>
      </c>
      <c r="T467" s="7" t="s">
        <v>68</v>
      </c>
      <c r="AA467" s="7" t="s">
        <v>41</v>
      </c>
      <c r="AB467" s="7" t="s">
        <v>42</v>
      </c>
      <c r="AC467" s="7" t="s">
        <v>43</v>
      </c>
      <c r="AD467" t="s">
        <v>632</v>
      </c>
    </row>
    <row r="468" spans="1:32" ht="15" customHeight="1">
      <c r="A468" s="7">
        <v>469</v>
      </c>
      <c r="B468" s="7">
        <f t="shared" si="30"/>
        <v>0</v>
      </c>
      <c r="C468" s="7">
        <v>469</v>
      </c>
      <c r="D468" s="38">
        <v>13</v>
      </c>
      <c r="E468" s="47" t="s">
        <v>614</v>
      </c>
      <c r="F468" s="47" t="s">
        <v>1240</v>
      </c>
      <c r="G468" s="47">
        <f t="shared" si="31"/>
        <v>0</v>
      </c>
      <c r="H468" s="47">
        <f t="shared" si="28"/>
        <v>4</v>
      </c>
      <c r="I468" s="47" t="str">
        <f t="shared" si="29"/>
        <v>L_MODV2_SOIL_SAND_4</v>
      </c>
      <c r="K468" s="8" t="s">
        <v>1245</v>
      </c>
      <c r="L468" s="7" t="s">
        <v>33</v>
      </c>
      <c r="M468" s="8" t="s">
        <v>1242</v>
      </c>
      <c r="N468" s="8" t="s">
        <v>618</v>
      </c>
      <c r="O468" s="8" t="s">
        <v>634</v>
      </c>
      <c r="P468" s="39" t="s">
        <v>620</v>
      </c>
      <c r="Q468" s="7" t="s">
        <v>53</v>
      </c>
      <c r="R468" s="7" t="s">
        <v>630</v>
      </c>
      <c r="S468" s="7" t="s">
        <v>631</v>
      </c>
      <c r="T468" s="7" t="s">
        <v>68</v>
      </c>
      <c r="AA468" s="7" t="s">
        <v>41</v>
      </c>
      <c r="AB468" s="7" t="s">
        <v>42</v>
      </c>
      <c r="AC468" s="7" t="s">
        <v>43</v>
      </c>
      <c r="AD468" t="s">
        <v>635</v>
      </c>
    </row>
    <row r="469" spans="1:32" ht="15" customHeight="1">
      <c r="A469" s="7">
        <v>470</v>
      </c>
      <c r="B469" s="7">
        <f t="shared" si="30"/>
        <v>0</v>
      </c>
      <c r="C469" s="7">
        <v>470</v>
      </c>
      <c r="D469" s="60">
        <v>13</v>
      </c>
      <c r="E469" t="s">
        <v>614</v>
      </c>
      <c r="F469" s="77" t="s">
        <v>1246</v>
      </c>
      <c r="G469" s="47">
        <f t="shared" si="31"/>
        <v>1</v>
      </c>
      <c r="H469" s="47">
        <f t="shared" si="28"/>
        <v>1</v>
      </c>
      <c r="I469" s="47" t="str">
        <f t="shared" si="29"/>
        <v>L_MODV2_SOIL_SANDC_1</v>
      </c>
      <c r="J469"/>
      <c r="K469"/>
      <c r="L469" t="s">
        <v>33</v>
      </c>
      <c r="M469" s="76" t="s">
        <v>1247</v>
      </c>
      <c r="N469" t="s">
        <v>618</v>
      </c>
      <c r="O469" t="s">
        <v>1248</v>
      </c>
      <c r="P469" t="s">
        <v>620</v>
      </c>
      <c r="Q469" t="s">
        <v>53</v>
      </c>
      <c r="R469" t="s">
        <v>956</v>
      </c>
      <c r="S469" t="s">
        <v>631</v>
      </c>
      <c r="T469" t="s">
        <v>68</v>
      </c>
      <c r="U469"/>
      <c r="V469"/>
      <c r="W469"/>
      <c r="X469"/>
      <c r="Y469"/>
      <c r="Z469"/>
      <c r="AA469" t="s">
        <v>41</v>
      </c>
      <c r="AB469" s="7" t="s">
        <v>42</v>
      </c>
      <c r="AC469" t="s">
        <v>1249</v>
      </c>
      <c r="AD469" t="s">
        <v>1250</v>
      </c>
      <c r="AE469"/>
      <c r="AF469" s="7" t="s">
        <v>42</v>
      </c>
    </row>
    <row r="470" spans="1:32" ht="15" customHeight="1">
      <c r="A470" s="7">
        <v>471</v>
      </c>
      <c r="B470" s="7">
        <f t="shared" si="30"/>
        <v>0</v>
      </c>
      <c r="C470" s="7">
        <v>471</v>
      </c>
      <c r="D470" s="60">
        <v>13</v>
      </c>
      <c r="E470" t="s">
        <v>614</v>
      </c>
      <c r="F470" s="77" t="s">
        <v>1251</v>
      </c>
      <c r="G470" s="47">
        <f t="shared" si="31"/>
        <v>1</v>
      </c>
      <c r="H470" s="47">
        <f t="shared" si="28"/>
        <v>1</v>
      </c>
      <c r="I470" s="47" t="str">
        <f t="shared" si="29"/>
        <v>L_MODV2_SOIL_SANDF_1</v>
      </c>
      <c r="J470"/>
      <c r="K470"/>
      <c r="L470" t="s">
        <v>33</v>
      </c>
      <c r="M470" s="76" t="s">
        <v>1252</v>
      </c>
      <c r="N470" t="s">
        <v>618</v>
      </c>
      <c r="O470" t="s">
        <v>1253</v>
      </c>
      <c r="P470" t="s">
        <v>620</v>
      </c>
      <c r="Q470" t="s">
        <v>53</v>
      </c>
      <c r="R470" t="s">
        <v>956</v>
      </c>
      <c r="S470" t="s">
        <v>631</v>
      </c>
      <c r="T470" t="s">
        <v>68</v>
      </c>
      <c r="U470"/>
      <c r="V470"/>
      <c r="W470"/>
      <c r="X470"/>
      <c r="Y470"/>
      <c r="Z470"/>
      <c r="AA470" t="s">
        <v>41</v>
      </c>
      <c r="AB470" s="7" t="s">
        <v>42</v>
      </c>
      <c r="AC470" t="s">
        <v>1249</v>
      </c>
      <c r="AD470" t="s">
        <v>1250</v>
      </c>
      <c r="AE470"/>
      <c r="AF470" s="7" t="s">
        <v>42</v>
      </c>
    </row>
    <row r="471" spans="1:32" ht="15" customHeight="1">
      <c r="A471" s="7">
        <v>472</v>
      </c>
      <c r="B471" s="7">
        <f t="shared" si="30"/>
        <v>0</v>
      </c>
      <c r="C471" s="7">
        <v>472</v>
      </c>
      <c r="D471" s="60">
        <v>13</v>
      </c>
      <c r="E471" t="s">
        <v>614</v>
      </c>
      <c r="F471" s="77" t="s">
        <v>1254</v>
      </c>
      <c r="G471" s="47">
        <f t="shared" si="31"/>
        <v>1</v>
      </c>
      <c r="H471" s="47">
        <f t="shared" si="28"/>
        <v>1</v>
      </c>
      <c r="I471" s="47" t="str">
        <f t="shared" si="29"/>
        <v>L_MODV2_SOIL_SANDM_1</v>
      </c>
      <c r="J471"/>
      <c r="K471"/>
      <c r="L471" t="s">
        <v>33</v>
      </c>
      <c r="M471" s="76" t="s">
        <v>1255</v>
      </c>
      <c r="N471" t="s">
        <v>618</v>
      </c>
      <c r="O471" t="s">
        <v>1256</v>
      </c>
      <c r="P471" t="s">
        <v>620</v>
      </c>
      <c r="Q471" t="s">
        <v>53</v>
      </c>
      <c r="R471" t="s">
        <v>956</v>
      </c>
      <c r="S471" t="s">
        <v>631</v>
      </c>
      <c r="T471" t="s">
        <v>68</v>
      </c>
      <c r="U471"/>
      <c r="V471"/>
      <c r="W471"/>
      <c r="X471"/>
      <c r="Y471"/>
      <c r="Z471"/>
      <c r="AA471" t="s">
        <v>41</v>
      </c>
      <c r="AB471" s="7" t="s">
        <v>42</v>
      </c>
      <c r="AC471" t="s">
        <v>1249</v>
      </c>
      <c r="AD471" t="s">
        <v>1250</v>
      </c>
      <c r="AE471"/>
      <c r="AF471" s="7" t="s">
        <v>42</v>
      </c>
    </row>
    <row r="472" spans="1:32" ht="15" customHeight="1">
      <c r="A472" s="7">
        <v>473</v>
      </c>
      <c r="B472" s="7">
        <f t="shared" si="30"/>
        <v>0</v>
      </c>
      <c r="C472" s="7">
        <v>473</v>
      </c>
      <c r="D472" s="60">
        <v>13</v>
      </c>
      <c r="E472" t="s">
        <v>614</v>
      </c>
      <c r="F472" s="77" t="s">
        <v>1257</v>
      </c>
      <c r="G472" s="47">
        <f t="shared" si="31"/>
        <v>1</v>
      </c>
      <c r="H472" s="47">
        <f t="shared" si="28"/>
        <v>1</v>
      </c>
      <c r="I472" s="47" t="str">
        <f t="shared" si="29"/>
        <v>L_MODV2_SOIL_SANDVC_1</v>
      </c>
      <c r="J472"/>
      <c r="K472"/>
      <c r="L472" t="s">
        <v>33</v>
      </c>
      <c r="M472" s="76" t="s">
        <v>1258</v>
      </c>
      <c r="N472" t="s">
        <v>618</v>
      </c>
      <c r="O472" t="s">
        <v>1259</v>
      </c>
      <c r="P472" t="s">
        <v>620</v>
      </c>
      <c r="Q472" t="s">
        <v>53</v>
      </c>
      <c r="R472" t="s">
        <v>956</v>
      </c>
      <c r="S472" t="s">
        <v>631</v>
      </c>
      <c r="T472" t="s">
        <v>68</v>
      </c>
      <c r="U472"/>
      <c r="V472"/>
      <c r="W472"/>
      <c r="X472"/>
      <c r="Y472"/>
      <c r="Z472"/>
      <c r="AA472" t="s">
        <v>41</v>
      </c>
      <c r="AB472" s="7" t="s">
        <v>42</v>
      </c>
      <c r="AC472" t="s">
        <v>1249</v>
      </c>
      <c r="AD472" t="s">
        <v>1250</v>
      </c>
      <c r="AE472"/>
      <c r="AF472" s="7" t="s">
        <v>42</v>
      </c>
    </row>
    <row r="473" spans="1:32" ht="15" customHeight="1">
      <c r="A473" s="7">
        <v>474</v>
      </c>
      <c r="B473" s="7">
        <f t="shared" si="30"/>
        <v>0</v>
      </c>
      <c r="C473" s="7">
        <v>474</v>
      </c>
      <c r="D473" s="60">
        <v>13</v>
      </c>
      <c r="E473" t="s">
        <v>614</v>
      </c>
      <c r="F473" s="77" t="s">
        <v>1260</v>
      </c>
      <c r="G473" s="47">
        <f t="shared" si="31"/>
        <v>1</v>
      </c>
      <c r="H473" s="47">
        <f t="shared" si="28"/>
        <v>1</v>
      </c>
      <c r="I473" s="47" t="str">
        <f t="shared" si="29"/>
        <v>L_MODV2_SOIL_SANDVF_1</v>
      </c>
      <c r="J473"/>
      <c r="K473"/>
      <c r="L473" t="s">
        <v>33</v>
      </c>
      <c r="M473" s="76" t="s">
        <v>1261</v>
      </c>
      <c r="N473" t="s">
        <v>618</v>
      </c>
      <c r="O473" t="s">
        <v>1262</v>
      </c>
      <c r="P473" t="s">
        <v>620</v>
      </c>
      <c r="Q473" t="s">
        <v>53</v>
      </c>
      <c r="R473" t="s">
        <v>956</v>
      </c>
      <c r="S473" t="s">
        <v>631</v>
      </c>
      <c r="T473" t="s">
        <v>68</v>
      </c>
      <c r="U473"/>
      <c r="V473"/>
      <c r="W473"/>
      <c r="X473"/>
      <c r="Y473"/>
      <c r="Z473"/>
      <c r="AA473" t="s">
        <v>41</v>
      </c>
      <c r="AB473" s="7" t="s">
        <v>42</v>
      </c>
      <c r="AC473" t="s">
        <v>1249</v>
      </c>
      <c r="AD473" t="s">
        <v>1250</v>
      </c>
      <c r="AE473"/>
      <c r="AF473" s="7" t="s">
        <v>42</v>
      </c>
    </row>
    <row r="474" spans="1:32" ht="15" customHeight="1">
      <c r="A474" s="7">
        <v>475</v>
      </c>
      <c r="B474" s="7">
        <f t="shared" si="30"/>
        <v>0</v>
      </c>
      <c r="C474" s="7">
        <v>475</v>
      </c>
      <c r="D474" s="38">
        <v>13</v>
      </c>
      <c r="E474" s="47" t="s">
        <v>614</v>
      </c>
      <c r="F474" s="77" t="s">
        <v>1246</v>
      </c>
      <c r="G474" s="47">
        <f t="shared" si="31"/>
        <v>1</v>
      </c>
      <c r="H474" s="47">
        <f t="shared" si="28"/>
        <v>1</v>
      </c>
      <c r="I474" s="47" t="str">
        <f t="shared" si="29"/>
        <v>L_MODV2_SOIL_SANDC_1</v>
      </c>
      <c r="K474" s="8" t="s">
        <v>1263</v>
      </c>
      <c r="L474" s="7" t="s">
        <v>33</v>
      </c>
      <c r="M474" s="76" t="s">
        <v>1247</v>
      </c>
      <c r="N474" s="8" t="s">
        <v>618</v>
      </c>
      <c r="O474" s="8" t="s">
        <v>634</v>
      </c>
      <c r="P474" s="39" t="s">
        <v>620</v>
      </c>
      <c r="Q474" s="7" t="s">
        <v>53</v>
      </c>
      <c r="S474" s="7" t="s">
        <v>631</v>
      </c>
      <c r="T474" s="7" t="s">
        <v>68</v>
      </c>
      <c r="AA474" s="7" t="s">
        <v>41</v>
      </c>
      <c r="AB474" s="7" t="s">
        <v>42</v>
      </c>
      <c r="AC474" s="7" t="s">
        <v>43</v>
      </c>
      <c r="AD474" t="s">
        <v>635</v>
      </c>
      <c r="AF474" s="7" t="s">
        <v>289</v>
      </c>
    </row>
    <row r="475" spans="1:32" ht="15" customHeight="1">
      <c r="A475" s="7">
        <v>476</v>
      </c>
      <c r="B475" s="7">
        <f t="shared" si="30"/>
        <v>0</v>
      </c>
      <c r="C475" s="7">
        <v>476</v>
      </c>
      <c r="D475" s="38">
        <v>13</v>
      </c>
      <c r="E475" s="47" t="s">
        <v>614</v>
      </c>
      <c r="F475" s="77" t="s">
        <v>1246</v>
      </c>
      <c r="G475" s="47">
        <f t="shared" si="31"/>
        <v>0</v>
      </c>
      <c r="H475" s="47">
        <f t="shared" si="28"/>
        <v>2</v>
      </c>
      <c r="I475" s="47" t="str">
        <f t="shared" si="29"/>
        <v>L_MODV2_SOIL_SANDC_2</v>
      </c>
      <c r="K475" s="8" t="s">
        <v>1264</v>
      </c>
      <c r="L475" s="7" t="s">
        <v>33</v>
      </c>
      <c r="M475" s="76" t="s">
        <v>1247</v>
      </c>
      <c r="N475" s="8" t="s">
        <v>618</v>
      </c>
      <c r="O475" s="8" t="s">
        <v>634</v>
      </c>
      <c r="P475" s="39" t="s">
        <v>620</v>
      </c>
      <c r="Q475" s="7" t="s">
        <v>53</v>
      </c>
      <c r="S475" s="7" t="s">
        <v>631</v>
      </c>
      <c r="T475" s="7" t="s">
        <v>68</v>
      </c>
      <c r="AA475" s="7" t="s">
        <v>41</v>
      </c>
      <c r="AB475" s="7" t="s">
        <v>42</v>
      </c>
      <c r="AC475" s="7" t="s">
        <v>43</v>
      </c>
      <c r="AD475" t="s">
        <v>635</v>
      </c>
      <c r="AF475" s="7" t="s">
        <v>289</v>
      </c>
    </row>
    <row r="476" spans="1:32" ht="15" customHeight="1">
      <c r="A476" s="7">
        <v>477</v>
      </c>
      <c r="B476" s="7">
        <f t="shared" si="30"/>
        <v>0</v>
      </c>
      <c r="C476" s="7">
        <v>477</v>
      </c>
      <c r="D476" s="38">
        <v>13</v>
      </c>
      <c r="E476" s="47" t="s">
        <v>614</v>
      </c>
      <c r="F476" s="77" t="s">
        <v>1246</v>
      </c>
      <c r="G476" s="47">
        <f t="shared" si="31"/>
        <v>0</v>
      </c>
      <c r="H476" s="47">
        <f t="shared" si="28"/>
        <v>3</v>
      </c>
      <c r="I476" s="47" t="str">
        <f t="shared" si="29"/>
        <v>L_MODV2_SOIL_SANDC_3</v>
      </c>
      <c r="K476" s="8" t="s">
        <v>1265</v>
      </c>
      <c r="L476" s="7" t="s">
        <v>33</v>
      </c>
      <c r="M476" s="76" t="s">
        <v>1247</v>
      </c>
      <c r="N476" s="8" t="s">
        <v>618</v>
      </c>
      <c r="O476" s="8" t="s">
        <v>634</v>
      </c>
      <c r="P476" s="39" t="s">
        <v>620</v>
      </c>
      <c r="Q476" s="7" t="s">
        <v>53</v>
      </c>
      <c r="S476" s="7" t="s">
        <v>631</v>
      </c>
      <c r="T476" s="7" t="s">
        <v>68</v>
      </c>
      <c r="AA476" s="7" t="s">
        <v>41</v>
      </c>
      <c r="AB476" s="7" t="s">
        <v>42</v>
      </c>
      <c r="AC476" s="7" t="s">
        <v>43</v>
      </c>
      <c r="AD476" t="s">
        <v>635</v>
      </c>
      <c r="AF476" s="7" t="s">
        <v>289</v>
      </c>
    </row>
    <row r="477" spans="1:32" ht="15" customHeight="1">
      <c r="A477" s="7">
        <v>478</v>
      </c>
      <c r="B477" s="7">
        <f t="shared" si="30"/>
        <v>0</v>
      </c>
      <c r="C477" s="7">
        <v>478</v>
      </c>
      <c r="D477" s="38">
        <v>13</v>
      </c>
      <c r="E477" s="47" t="s">
        <v>614</v>
      </c>
      <c r="F477" s="77" t="s">
        <v>1251</v>
      </c>
      <c r="G477" s="47">
        <f t="shared" si="31"/>
        <v>1</v>
      </c>
      <c r="H477" s="47">
        <f t="shared" si="28"/>
        <v>1</v>
      </c>
      <c r="I477" s="47" t="str">
        <f t="shared" si="29"/>
        <v>L_MODV2_SOIL_SANDF_1</v>
      </c>
      <c r="K477" s="8" t="s">
        <v>1266</v>
      </c>
      <c r="L477" s="7" t="s">
        <v>33</v>
      </c>
      <c r="M477" s="76" t="s">
        <v>1252</v>
      </c>
      <c r="N477" s="8" t="s">
        <v>618</v>
      </c>
      <c r="O477" s="8" t="s">
        <v>634</v>
      </c>
      <c r="P477" s="39" t="s">
        <v>620</v>
      </c>
      <c r="Q477" s="7" t="s">
        <v>53</v>
      </c>
      <c r="S477" s="7" t="s">
        <v>631</v>
      </c>
      <c r="T477" s="7" t="s">
        <v>68</v>
      </c>
      <c r="AA477" s="7" t="s">
        <v>41</v>
      </c>
      <c r="AB477" s="7" t="s">
        <v>42</v>
      </c>
      <c r="AC477" s="7" t="s">
        <v>43</v>
      </c>
      <c r="AD477" t="s">
        <v>635</v>
      </c>
      <c r="AF477" s="7" t="s">
        <v>289</v>
      </c>
    </row>
    <row r="478" spans="1:32" ht="15" customHeight="1">
      <c r="A478" s="7">
        <v>479</v>
      </c>
      <c r="B478" s="7">
        <f t="shared" si="30"/>
        <v>0</v>
      </c>
      <c r="C478" s="7">
        <v>479</v>
      </c>
      <c r="D478" s="38">
        <v>13</v>
      </c>
      <c r="E478" s="47" t="s">
        <v>614</v>
      </c>
      <c r="F478" s="77" t="s">
        <v>1251</v>
      </c>
      <c r="G478" s="47">
        <f t="shared" si="31"/>
        <v>0</v>
      </c>
      <c r="H478" s="47">
        <f t="shared" si="28"/>
        <v>2</v>
      </c>
      <c r="I478" s="47" t="str">
        <f t="shared" si="29"/>
        <v>L_MODV2_SOIL_SANDF_2</v>
      </c>
      <c r="K478" s="8" t="s">
        <v>1267</v>
      </c>
      <c r="L478" s="7" t="s">
        <v>33</v>
      </c>
      <c r="M478" s="76" t="s">
        <v>1252</v>
      </c>
      <c r="N478" s="8" t="s">
        <v>618</v>
      </c>
      <c r="O478" s="8" t="s">
        <v>634</v>
      </c>
      <c r="P478" s="39" t="s">
        <v>620</v>
      </c>
      <c r="Q478" s="7" t="s">
        <v>53</v>
      </c>
      <c r="S478" s="7" t="s">
        <v>631</v>
      </c>
      <c r="T478" s="7" t="s">
        <v>68</v>
      </c>
      <c r="AA478" s="7" t="s">
        <v>41</v>
      </c>
      <c r="AB478" s="7" t="s">
        <v>42</v>
      </c>
      <c r="AC478" s="7" t="s">
        <v>43</v>
      </c>
      <c r="AD478" t="s">
        <v>635</v>
      </c>
      <c r="AF478" s="7" t="s">
        <v>289</v>
      </c>
    </row>
    <row r="479" spans="1:32" ht="15" customHeight="1">
      <c r="A479" s="7">
        <v>480</v>
      </c>
      <c r="B479" s="7">
        <f t="shared" si="30"/>
        <v>0</v>
      </c>
      <c r="C479" s="7">
        <v>480</v>
      </c>
      <c r="D479" s="38">
        <v>13</v>
      </c>
      <c r="E479" s="47" t="s">
        <v>614</v>
      </c>
      <c r="F479" s="77" t="s">
        <v>1251</v>
      </c>
      <c r="G479" s="47">
        <f t="shared" si="31"/>
        <v>0</v>
      </c>
      <c r="H479" s="47">
        <f t="shared" si="28"/>
        <v>3</v>
      </c>
      <c r="I479" s="47" t="str">
        <f t="shared" si="29"/>
        <v>L_MODV2_SOIL_SANDF_3</v>
      </c>
      <c r="K479" s="8" t="s">
        <v>1268</v>
      </c>
      <c r="L479" s="7" t="s">
        <v>33</v>
      </c>
      <c r="M479" s="76" t="s">
        <v>1252</v>
      </c>
      <c r="N479" s="8" t="s">
        <v>618</v>
      </c>
      <c r="O479" s="8" t="s">
        <v>634</v>
      </c>
      <c r="P479" s="39" t="s">
        <v>620</v>
      </c>
      <c r="Q479" s="7" t="s">
        <v>53</v>
      </c>
      <c r="S479" s="7" t="s">
        <v>631</v>
      </c>
      <c r="T479" s="7" t="s">
        <v>68</v>
      </c>
      <c r="AA479" s="7" t="s">
        <v>41</v>
      </c>
      <c r="AB479" s="7" t="s">
        <v>42</v>
      </c>
      <c r="AC479" s="7" t="s">
        <v>43</v>
      </c>
      <c r="AD479" t="s">
        <v>635</v>
      </c>
      <c r="AF479" s="7" t="s">
        <v>289</v>
      </c>
    </row>
    <row r="480" spans="1:32" ht="15" customHeight="1">
      <c r="A480" s="7">
        <v>481</v>
      </c>
      <c r="B480" s="7">
        <f t="shared" si="30"/>
        <v>0</v>
      </c>
      <c r="C480" s="7">
        <v>481</v>
      </c>
      <c r="D480" s="38">
        <v>10</v>
      </c>
      <c r="E480" s="47" t="s">
        <v>59</v>
      </c>
      <c r="F480" s="72" t="s">
        <v>1269</v>
      </c>
      <c r="G480" s="47">
        <f t="shared" si="31"/>
        <v>1</v>
      </c>
      <c r="H480" s="47">
        <f t="shared" si="28"/>
        <v>1</v>
      </c>
      <c r="I480" s="47" t="str">
        <f t="shared" si="29"/>
        <v>L_MODV2_SOIL_SHC_1</v>
      </c>
      <c r="J480" s="7" t="s">
        <v>1270</v>
      </c>
      <c r="L480" s="7" t="s">
        <v>33</v>
      </c>
      <c r="M480" s="8" t="s">
        <v>1271</v>
      </c>
      <c r="N480" s="8" t="s">
        <v>1272</v>
      </c>
      <c r="O480" s="8" t="s">
        <v>1273</v>
      </c>
      <c r="P480" s="39" t="s">
        <v>91</v>
      </c>
      <c r="Q480" s="46" t="s">
        <v>91</v>
      </c>
      <c r="R480" s="7" t="s">
        <v>91</v>
      </c>
      <c r="T480" s="7" t="s">
        <v>1274</v>
      </c>
      <c r="U480" s="7" t="s">
        <v>1275</v>
      </c>
      <c r="AA480" s="7" t="s">
        <v>41</v>
      </c>
      <c r="AB480" s="7" t="s">
        <v>42</v>
      </c>
      <c r="AC480" s="7" t="s">
        <v>69</v>
      </c>
      <c r="AD480" s="7" t="s">
        <v>1276</v>
      </c>
    </row>
    <row r="481" spans="1:31" ht="15" customHeight="1">
      <c r="A481" s="7">
        <v>482</v>
      </c>
      <c r="B481" s="7">
        <f t="shared" si="30"/>
        <v>0</v>
      </c>
      <c r="C481" s="7">
        <v>482</v>
      </c>
      <c r="D481" s="38">
        <v>14</v>
      </c>
      <c r="E481" s="47" t="s">
        <v>207</v>
      </c>
      <c r="F481" s="47" t="s">
        <v>1277</v>
      </c>
      <c r="G481" s="47">
        <f t="shared" si="31"/>
        <v>1</v>
      </c>
      <c r="H481" s="47">
        <f t="shared" si="28"/>
        <v>1</v>
      </c>
      <c r="I481" s="47" t="str">
        <f t="shared" si="29"/>
        <v>L_MODV2_SOIL_SE_1</v>
      </c>
      <c r="J481" s="10" t="s">
        <v>1278</v>
      </c>
      <c r="K481" t="s">
        <v>1279</v>
      </c>
      <c r="L481" t="s">
        <v>33</v>
      </c>
      <c r="M481" t="s">
        <v>1280</v>
      </c>
      <c r="N481" s="8" t="s">
        <v>212</v>
      </c>
      <c r="O481" t="s">
        <v>213</v>
      </c>
      <c r="P481" s="37">
        <v>4.8611111111111112E-2</v>
      </c>
      <c r="Q481" s="49" t="s">
        <v>92</v>
      </c>
      <c r="R481" s="7" t="s">
        <v>175</v>
      </c>
      <c r="S481" s="7" t="s">
        <v>214</v>
      </c>
      <c r="T481" t="s">
        <v>215</v>
      </c>
      <c r="U481" t="s">
        <v>216</v>
      </c>
      <c r="V481"/>
      <c r="W481"/>
      <c r="X481"/>
      <c r="Y481"/>
      <c r="Z481"/>
      <c r="AA481" t="s">
        <v>96</v>
      </c>
      <c r="AB481" s="7" t="s">
        <v>42</v>
      </c>
      <c r="AC481" t="s">
        <v>217</v>
      </c>
      <c r="AD481" t="s">
        <v>218</v>
      </c>
    </row>
    <row r="482" spans="1:31" ht="15" customHeight="1">
      <c r="A482" s="7">
        <v>483</v>
      </c>
      <c r="B482" s="7">
        <f t="shared" si="30"/>
        <v>0</v>
      </c>
      <c r="C482" s="7">
        <v>483</v>
      </c>
      <c r="D482" s="38">
        <v>8</v>
      </c>
      <c r="E482" s="47" t="s">
        <v>284</v>
      </c>
      <c r="F482" s="47" t="s">
        <v>1277</v>
      </c>
      <c r="G482" s="47">
        <f t="shared" si="31"/>
        <v>0</v>
      </c>
      <c r="H482" s="47">
        <f t="shared" si="28"/>
        <v>2</v>
      </c>
      <c r="I482" s="47" t="str">
        <f t="shared" si="29"/>
        <v>L_MODV2_SOIL_SE_2</v>
      </c>
      <c r="K482" s="7"/>
      <c r="L482" s="7" t="s">
        <v>33</v>
      </c>
      <c r="M482" s="7" t="s">
        <v>1280</v>
      </c>
      <c r="N482" s="7" t="s">
        <v>108</v>
      </c>
      <c r="O482" s="7" t="s">
        <v>109</v>
      </c>
      <c r="P482" s="8" t="s">
        <v>110</v>
      </c>
      <c r="Q482" s="7" t="s">
        <v>92</v>
      </c>
      <c r="R482" s="7" t="s">
        <v>38</v>
      </c>
      <c r="S482" s="7" t="s">
        <v>647</v>
      </c>
      <c r="T482" s="7" t="s">
        <v>102</v>
      </c>
      <c r="U482" s="7" t="s">
        <v>103</v>
      </c>
      <c r="AA482" s="7" t="s">
        <v>41</v>
      </c>
      <c r="AB482" s="7" t="s">
        <v>42</v>
      </c>
      <c r="AC482" s="7" t="s">
        <v>111</v>
      </c>
      <c r="AD482" s="7" t="s">
        <v>112</v>
      </c>
    </row>
    <row r="483" spans="1:31" ht="15" customHeight="1">
      <c r="A483" s="7">
        <v>484</v>
      </c>
      <c r="B483" s="7">
        <f t="shared" si="30"/>
        <v>0</v>
      </c>
      <c r="C483" s="7">
        <v>484</v>
      </c>
      <c r="D483" s="38">
        <v>14</v>
      </c>
      <c r="E483" s="47" t="s">
        <v>207</v>
      </c>
      <c r="F483" s="47" t="s">
        <v>1277</v>
      </c>
      <c r="G483" s="47">
        <f t="shared" si="31"/>
        <v>0</v>
      </c>
      <c r="H483" s="47">
        <f t="shared" si="28"/>
        <v>3</v>
      </c>
      <c r="I483" s="47" t="str">
        <f t="shared" si="29"/>
        <v>L_MODV2_SOIL_SE_3</v>
      </c>
      <c r="J483" s="10" t="s">
        <v>1281</v>
      </c>
      <c r="K483" t="s">
        <v>1282</v>
      </c>
      <c r="L483" t="s">
        <v>33</v>
      </c>
      <c r="M483" t="s">
        <v>1280</v>
      </c>
      <c r="N483" s="2" t="s">
        <v>221</v>
      </c>
      <c r="O483" s="8" t="s">
        <v>222</v>
      </c>
      <c r="P483" s="2" t="s">
        <v>223</v>
      </c>
      <c r="Q483" s="49" t="s">
        <v>92</v>
      </c>
      <c r="R483" s="35" t="s">
        <v>224</v>
      </c>
      <c r="S483" t="s">
        <v>93</v>
      </c>
      <c r="T483" t="s">
        <v>102</v>
      </c>
      <c r="U483" s="7" t="s">
        <v>103</v>
      </c>
      <c r="AA483" t="s">
        <v>41</v>
      </c>
      <c r="AB483" s="7" t="s">
        <v>42</v>
      </c>
      <c r="AC483" t="s">
        <v>225</v>
      </c>
      <c r="AD483" s="7" t="s">
        <v>226</v>
      </c>
    </row>
    <row r="484" spans="1:31" ht="15" customHeight="1">
      <c r="A484" s="7">
        <v>485</v>
      </c>
      <c r="B484" s="7">
        <f t="shared" si="30"/>
        <v>0</v>
      </c>
      <c r="C484" s="7">
        <v>485</v>
      </c>
      <c r="D484" s="38">
        <v>9</v>
      </c>
      <c r="E484" s="47" t="s">
        <v>45</v>
      </c>
      <c r="F484" s="47" t="s">
        <v>1277</v>
      </c>
      <c r="G484" s="47">
        <f t="shared" si="31"/>
        <v>0</v>
      </c>
      <c r="H484" s="47">
        <f t="shared" si="28"/>
        <v>4</v>
      </c>
      <c r="I484" s="47" t="str">
        <f t="shared" si="29"/>
        <v>L_MODV2_SOIL_SE_4</v>
      </c>
      <c r="J484" s="7" t="s">
        <v>1283</v>
      </c>
      <c r="L484" s="7" t="s">
        <v>33</v>
      </c>
      <c r="M484" s="8" t="s">
        <v>1284</v>
      </c>
      <c r="N484" s="8" t="s">
        <v>50</v>
      </c>
      <c r="O484" s="8" t="s">
        <v>51</v>
      </c>
      <c r="P484" s="8" t="s">
        <v>52</v>
      </c>
      <c r="Q484" s="7" t="s">
        <v>53</v>
      </c>
      <c r="R484" s="7" t="s">
        <v>54</v>
      </c>
      <c r="S484" s="7" t="s">
        <v>214</v>
      </c>
      <c r="T484" s="7" t="s">
        <v>102</v>
      </c>
      <c r="U484" s="7" t="s">
        <v>103</v>
      </c>
      <c r="AA484" s="7" t="s">
        <v>41</v>
      </c>
      <c r="AB484" s="7" t="s">
        <v>42</v>
      </c>
      <c r="AC484" s="7" t="s">
        <v>121</v>
      </c>
      <c r="AD484" s="7" t="s">
        <v>160</v>
      </c>
      <c r="AE484" s="7" t="s">
        <v>707</v>
      </c>
    </row>
    <row r="485" spans="1:31" ht="15" customHeight="1">
      <c r="A485" s="7">
        <v>486</v>
      </c>
      <c r="B485" s="7">
        <f t="shared" si="30"/>
        <v>0</v>
      </c>
      <c r="C485" s="7">
        <v>486</v>
      </c>
      <c r="D485" s="38">
        <v>10</v>
      </c>
      <c r="E485" s="62" t="s">
        <v>59</v>
      </c>
      <c r="F485" s="62" t="s">
        <v>1285</v>
      </c>
      <c r="G485" s="47">
        <f t="shared" si="31"/>
        <v>1</v>
      </c>
      <c r="H485" s="47">
        <f t="shared" si="28"/>
        <v>1</v>
      </c>
      <c r="I485" s="47" t="str">
        <f t="shared" si="29"/>
        <v>L_MODV2_SOIL_STCM_1</v>
      </c>
      <c r="J485" s="7" t="s">
        <v>1286</v>
      </c>
      <c r="L485" s="7" t="s">
        <v>33</v>
      </c>
      <c r="M485" s="8" t="s">
        <v>1287</v>
      </c>
      <c r="N485" s="8" t="s">
        <v>76</v>
      </c>
      <c r="O485" s="8" t="s">
        <v>1288</v>
      </c>
      <c r="P485" s="39" t="s">
        <v>1289</v>
      </c>
      <c r="Q485" s="46" t="s">
        <v>92</v>
      </c>
      <c r="R485" s="7" t="s">
        <v>1290</v>
      </c>
      <c r="S485" s="7" t="s">
        <v>680</v>
      </c>
      <c r="T485" s="7" t="s">
        <v>102</v>
      </c>
      <c r="AA485" s="7" t="s">
        <v>41</v>
      </c>
      <c r="AB485" s="7" t="s">
        <v>42</v>
      </c>
      <c r="AC485" s="7" t="s">
        <v>69</v>
      </c>
      <c r="AD485" s="7" t="s">
        <v>1291</v>
      </c>
    </row>
    <row r="486" spans="1:31" ht="15" customHeight="1">
      <c r="A486" s="7">
        <v>487</v>
      </c>
      <c r="B486" s="7">
        <f t="shared" si="30"/>
        <v>0</v>
      </c>
      <c r="C486" s="7">
        <v>487</v>
      </c>
      <c r="D486" s="38">
        <v>10</v>
      </c>
      <c r="E486" s="62" t="s">
        <v>59</v>
      </c>
      <c r="F486" s="62" t="s">
        <v>1285</v>
      </c>
      <c r="G486" s="47">
        <f t="shared" si="31"/>
        <v>0</v>
      </c>
      <c r="H486" s="47">
        <f t="shared" si="28"/>
        <v>2</v>
      </c>
      <c r="I486" s="47" t="str">
        <f t="shared" si="29"/>
        <v>L_MODV2_SOIL_STCM_2</v>
      </c>
      <c r="J486" s="7" t="s">
        <v>1292</v>
      </c>
      <c r="L486" s="7" t="s">
        <v>33</v>
      </c>
      <c r="M486" s="8" t="s">
        <v>1287</v>
      </c>
      <c r="N486" s="8" t="s">
        <v>76</v>
      </c>
      <c r="O486" s="8" t="s">
        <v>1288</v>
      </c>
      <c r="P486" s="39" t="s">
        <v>1289</v>
      </c>
      <c r="Q486" s="46" t="s">
        <v>92</v>
      </c>
      <c r="R486" s="7" t="s">
        <v>1290</v>
      </c>
      <c r="S486" s="7" t="s">
        <v>1293</v>
      </c>
      <c r="T486" s="7" t="s">
        <v>102</v>
      </c>
      <c r="AA486" s="7" t="s">
        <v>41</v>
      </c>
      <c r="AB486" s="7" t="s">
        <v>42</v>
      </c>
      <c r="AC486" s="7" t="s">
        <v>69</v>
      </c>
      <c r="AD486" s="7" t="s">
        <v>1291</v>
      </c>
    </row>
    <row r="487" spans="1:31" ht="15" customHeight="1">
      <c r="A487" s="7">
        <v>488</v>
      </c>
      <c r="B487" s="7">
        <f t="shared" si="30"/>
        <v>0</v>
      </c>
      <c r="C487" s="7">
        <v>488</v>
      </c>
      <c r="D487" s="38">
        <v>10</v>
      </c>
      <c r="E487" s="62" t="s">
        <v>59</v>
      </c>
      <c r="F487" s="62" t="s">
        <v>1285</v>
      </c>
      <c r="G487" s="47">
        <f t="shared" si="31"/>
        <v>0</v>
      </c>
      <c r="H487" s="47">
        <f t="shared" si="28"/>
        <v>3</v>
      </c>
      <c r="I487" s="47" t="str">
        <f t="shared" si="29"/>
        <v>L_MODV2_SOIL_STCM_3</v>
      </c>
      <c r="J487" s="7" t="s">
        <v>1294</v>
      </c>
      <c r="L487" s="7" t="s">
        <v>33</v>
      </c>
      <c r="M487" s="8" t="s">
        <v>1287</v>
      </c>
      <c r="N487" s="8" t="s">
        <v>76</v>
      </c>
      <c r="O487" s="8" t="s">
        <v>1288</v>
      </c>
      <c r="P487" s="39" t="s">
        <v>1289</v>
      </c>
      <c r="Q487" s="46" t="s">
        <v>92</v>
      </c>
      <c r="R487" s="7" t="s">
        <v>1290</v>
      </c>
      <c r="S487" s="7" t="s">
        <v>164</v>
      </c>
      <c r="T487" s="7" t="s">
        <v>102</v>
      </c>
      <c r="AA487" s="7" t="s">
        <v>41</v>
      </c>
      <c r="AB487" s="7" t="s">
        <v>42</v>
      </c>
      <c r="AC487" s="7" t="s">
        <v>69</v>
      </c>
      <c r="AD487" s="7" t="s">
        <v>1291</v>
      </c>
    </row>
    <row r="488" spans="1:31" ht="15" customHeight="1">
      <c r="A488" s="7">
        <v>489</v>
      </c>
      <c r="B488" s="7">
        <f t="shared" si="30"/>
        <v>0</v>
      </c>
      <c r="C488" s="7">
        <v>489</v>
      </c>
      <c r="D488" s="38">
        <v>10</v>
      </c>
      <c r="E488" s="62" t="s">
        <v>59</v>
      </c>
      <c r="F488" s="62" t="s">
        <v>1285</v>
      </c>
      <c r="G488" s="47">
        <f t="shared" si="31"/>
        <v>0</v>
      </c>
      <c r="H488" s="47">
        <f t="shared" si="28"/>
        <v>4</v>
      </c>
      <c r="I488" s="47" t="str">
        <f t="shared" si="29"/>
        <v>L_MODV2_SOIL_STCM_4</v>
      </c>
      <c r="J488" s="7" t="s">
        <v>1295</v>
      </c>
      <c r="L488" s="7" t="s">
        <v>33</v>
      </c>
      <c r="M488" s="8" t="s">
        <v>1287</v>
      </c>
      <c r="N488" s="8" t="s">
        <v>76</v>
      </c>
      <c r="O488" s="8" t="s">
        <v>1288</v>
      </c>
      <c r="P488" s="39" t="s">
        <v>1289</v>
      </c>
      <c r="Q488" s="46" t="s">
        <v>92</v>
      </c>
      <c r="R488" s="7" t="s">
        <v>1290</v>
      </c>
      <c r="S488" s="7" t="s">
        <v>1296</v>
      </c>
      <c r="T488" s="7" t="s">
        <v>102</v>
      </c>
      <c r="AA488" s="7" t="s">
        <v>96</v>
      </c>
      <c r="AB488" s="7" t="s">
        <v>42</v>
      </c>
      <c r="AC488" s="7" t="s">
        <v>1297</v>
      </c>
      <c r="AD488" s="7" t="s">
        <v>1298</v>
      </c>
    </row>
    <row r="489" spans="1:31" ht="15" customHeight="1">
      <c r="A489" s="7">
        <v>490</v>
      </c>
      <c r="B489" s="7">
        <f t="shared" si="30"/>
        <v>0</v>
      </c>
      <c r="C489" s="7">
        <v>490</v>
      </c>
      <c r="D489" s="38">
        <v>10</v>
      </c>
      <c r="E489" s="62" t="s">
        <v>59</v>
      </c>
      <c r="F489" s="62" t="s">
        <v>1285</v>
      </c>
      <c r="G489" s="47">
        <f t="shared" si="31"/>
        <v>0</v>
      </c>
      <c r="H489" s="47">
        <f t="shared" si="28"/>
        <v>5</v>
      </c>
      <c r="I489" s="47" t="str">
        <f t="shared" si="29"/>
        <v>L_MODV2_SOIL_STCM_5</v>
      </c>
      <c r="J489" s="7" t="s">
        <v>1299</v>
      </c>
      <c r="L489" s="7" t="s">
        <v>33</v>
      </c>
      <c r="M489" s="8" t="s">
        <v>1287</v>
      </c>
      <c r="N489" s="8" t="s">
        <v>76</v>
      </c>
      <c r="O489" s="8" t="s">
        <v>1300</v>
      </c>
      <c r="P489" s="39" t="s">
        <v>1289</v>
      </c>
      <c r="Q489" s="46" t="s">
        <v>92</v>
      </c>
      <c r="R489" s="7" t="s">
        <v>1301</v>
      </c>
      <c r="S489" s="7" t="s">
        <v>680</v>
      </c>
      <c r="T489" s="7" t="s">
        <v>102</v>
      </c>
      <c r="AA489" s="7" t="s">
        <v>41</v>
      </c>
      <c r="AB489" s="7" t="s">
        <v>42</v>
      </c>
      <c r="AC489" s="7" t="s">
        <v>69</v>
      </c>
      <c r="AD489" s="7" t="s">
        <v>1291</v>
      </c>
    </row>
    <row r="490" spans="1:31" ht="15" customHeight="1">
      <c r="A490" s="7">
        <v>491</v>
      </c>
      <c r="B490" s="7">
        <f t="shared" si="30"/>
        <v>0</v>
      </c>
      <c r="C490" s="7">
        <v>491</v>
      </c>
      <c r="D490" s="38">
        <v>10</v>
      </c>
      <c r="E490" s="62" t="s">
        <v>59</v>
      </c>
      <c r="F490" s="62" t="s">
        <v>1285</v>
      </c>
      <c r="G490" s="47">
        <f t="shared" si="31"/>
        <v>0</v>
      </c>
      <c r="H490" s="47">
        <f t="shared" si="28"/>
        <v>6</v>
      </c>
      <c r="I490" s="47" t="str">
        <f t="shared" si="29"/>
        <v>L_MODV2_SOIL_STCM_6</v>
      </c>
      <c r="J490" s="7" t="s">
        <v>1302</v>
      </c>
      <c r="L490" s="7" t="s">
        <v>33</v>
      </c>
      <c r="M490" s="8" t="s">
        <v>1287</v>
      </c>
      <c r="N490" s="8" t="s">
        <v>76</v>
      </c>
      <c r="O490" s="8" t="s">
        <v>1300</v>
      </c>
      <c r="P490" s="39" t="s">
        <v>1289</v>
      </c>
      <c r="Q490" s="46" t="s">
        <v>92</v>
      </c>
      <c r="R490" s="7" t="s">
        <v>1301</v>
      </c>
      <c r="S490" s="7" t="s">
        <v>1293</v>
      </c>
      <c r="T490" s="7" t="s">
        <v>102</v>
      </c>
      <c r="AA490" s="7" t="s">
        <v>41</v>
      </c>
      <c r="AB490" s="7" t="s">
        <v>42</v>
      </c>
      <c r="AC490" s="7" t="s">
        <v>69</v>
      </c>
      <c r="AD490" s="7" t="s">
        <v>1291</v>
      </c>
    </row>
    <row r="491" spans="1:31" ht="15" customHeight="1">
      <c r="A491" s="7">
        <v>492</v>
      </c>
      <c r="B491" s="7">
        <f t="shared" si="30"/>
        <v>0</v>
      </c>
      <c r="C491" s="7">
        <v>492</v>
      </c>
      <c r="D491" s="38">
        <v>10</v>
      </c>
      <c r="E491" s="62" t="s">
        <v>59</v>
      </c>
      <c r="F491" s="62" t="s">
        <v>1285</v>
      </c>
      <c r="G491" s="47">
        <f t="shared" si="31"/>
        <v>0</v>
      </c>
      <c r="H491" s="47">
        <f t="shared" si="28"/>
        <v>7</v>
      </c>
      <c r="I491" s="47" t="str">
        <f t="shared" si="29"/>
        <v>L_MODV2_SOIL_STCM_7</v>
      </c>
      <c r="J491" s="7" t="s">
        <v>1303</v>
      </c>
      <c r="L491" s="7" t="s">
        <v>33</v>
      </c>
      <c r="M491" s="8" t="s">
        <v>1287</v>
      </c>
      <c r="N491" s="8" t="s">
        <v>76</v>
      </c>
      <c r="O491" s="8" t="s">
        <v>1300</v>
      </c>
      <c r="P491" s="39" t="s">
        <v>1289</v>
      </c>
      <c r="Q491" s="46" t="s">
        <v>92</v>
      </c>
      <c r="R491" s="7" t="s">
        <v>1301</v>
      </c>
      <c r="S491" s="7" t="s">
        <v>164</v>
      </c>
      <c r="T491" s="7" t="s">
        <v>102</v>
      </c>
      <c r="AA491" s="7" t="s">
        <v>41</v>
      </c>
      <c r="AB491" s="7" t="s">
        <v>42</v>
      </c>
      <c r="AC491" s="7" t="s">
        <v>69</v>
      </c>
      <c r="AD491" s="7" t="s">
        <v>1291</v>
      </c>
    </row>
    <row r="492" spans="1:31" ht="15" customHeight="1">
      <c r="A492" s="7">
        <v>493</v>
      </c>
      <c r="B492" s="7">
        <f t="shared" si="30"/>
        <v>0</v>
      </c>
      <c r="C492" s="7">
        <v>493</v>
      </c>
      <c r="D492" s="38">
        <v>10</v>
      </c>
      <c r="E492" s="62" t="s">
        <v>59</v>
      </c>
      <c r="F492" s="62" t="s">
        <v>1285</v>
      </c>
      <c r="G492" s="47">
        <f t="shared" si="31"/>
        <v>0</v>
      </c>
      <c r="H492" s="47">
        <f t="shared" si="28"/>
        <v>8</v>
      </c>
      <c r="I492" s="47" t="str">
        <f t="shared" si="29"/>
        <v>L_MODV2_SOIL_STCM_8</v>
      </c>
      <c r="J492" s="7" t="s">
        <v>1304</v>
      </c>
      <c r="L492" s="7" t="s">
        <v>33</v>
      </c>
      <c r="M492" s="8" t="s">
        <v>1287</v>
      </c>
      <c r="N492" s="8" t="s">
        <v>76</v>
      </c>
      <c r="O492" s="8" t="s">
        <v>1305</v>
      </c>
      <c r="P492" s="39" t="s">
        <v>1289</v>
      </c>
      <c r="Q492" s="46" t="s">
        <v>92</v>
      </c>
      <c r="R492" s="7" t="s">
        <v>1306</v>
      </c>
      <c r="S492" s="7" t="s">
        <v>680</v>
      </c>
      <c r="T492" s="7" t="s">
        <v>102</v>
      </c>
      <c r="AA492" s="7" t="s">
        <v>41</v>
      </c>
      <c r="AB492" s="7" t="s">
        <v>42</v>
      </c>
      <c r="AC492" s="7" t="s">
        <v>69</v>
      </c>
      <c r="AD492" s="7" t="s">
        <v>1291</v>
      </c>
    </row>
    <row r="493" spans="1:31" ht="15" customHeight="1">
      <c r="A493" s="7">
        <v>494</v>
      </c>
      <c r="B493" s="7">
        <f t="shared" si="30"/>
        <v>0</v>
      </c>
      <c r="C493" s="7">
        <v>494</v>
      </c>
      <c r="D493" s="38">
        <v>10</v>
      </c>
      <c r="E493" s="62" t="s">
        <v>59</v>
      </c>
      <c r="F493" s="62" t="s">
        <v>1285</v>
      </c>
      <c r="G493" s="47">
        <f t="shared" si="31"/>
        <v>0</v>
      </c>
      <c r="H493" s="47">
        <f t="shared" si="28"/>
        <v>9</v>
      </c>
      <c r="I493" s="47" t="str">
        <f t="shared" si="29"/>
        <v>L_MODV2_SOIL_STCM_9</v>
      </c>
      <c r="J493" s="7" t="s">
        <v>1307</v>
      </c>
      <c r="L493" s="7" t="s">
        <v>33</v>
      </c>
      <c r="M493" s="8" t="s">
        <v>1287</v>
      </c>
      <c r="N493" s="8" t="s">
        <v>76</v>
      </c>
      <c r="O493" s="8" t="s">
        <v>1305</v>
      </c>
      <c r="P493" s="39" t="s">
        <v>1289</v>
      </c>
      <c r="Q493" s="46" t="s">
        <v>92</v>
      </c>
      <c r="R493" s="7" t="s">
        <v>1306</v>
      </c>
      <c r="S493" s="7" t="s">
        <v>1293</v>
      </c>
      <c r="T493" s="7" t="s">
        <v>102</v>
      </c>
      <c r="AA493" s="7" t="s">
        <v>41</v>
      </c>
      <c r="AB493" s="7" t="s">
        <v>42</v>
      </c>
      <c r="AC493" s="7" t="s">
        <v>69</v>
      </c>
      <c r="AD493" s="7" t="s">
        <v>1291</v>
      </c>
    </row>
    <row r="494" spans="1:31" ht="15" customHeight="1">
      <c r="A494" s="7">
        <v>495</v>
      </c>
      <c r="B494" s="7">
        <f t="shared" si="30"/>
        <v>0</v>
      </c>
      <c r="C494" s="7">
        <v>495</v>
      </c>
      <c r="D494" s="38">
        <v>10</v>
      </c>
      <c r="E494" s="62" t="s">
        <v>59</v>
      </c>
      <c r="F494" s="62" t="s">
        <v>1285</v>
      </c>
      <c r="G494" s="47">
        <f t="shared" si="31"/>
        <v>0</v>
      </c>
      <c r="H494" s="47">
        <f t="shared" si="28"/>
        <v>10</v>
      </c>
      <c r="I494" s="47" t="str">
        <f t="shared" si="29"/>
        <v>L_MODV2_SOIL_STCM_10</v>
      </c>
      <c r="J494" s="7" t="s">
        <v>1307</v>
      </c>
      <c r="L494" s="7" t="s">
        <v>33</v>
      </c>
      <c r="M494" s="8" t="s">
        <v>1287</v>
      </c>
      <c r="N494" s="8" t="s">
        <v>76</v>
      </c>
      <c r="O494" s="8" t="s">
        <v>1305</v>
      </c>
      <c r="P494" s="39" t="s">
        <v>1289</v>
      </c>
      <c r="Q494" s="46" t="s">
        <v>92</v>
      </c>
      <c r="R494" s="7" t="s">
        <v>1306</v>
      </c>
      <c r="S494" s="7" t="s">
        <v>164</v>
      </c>
      <c r="T494" s="7" t="s">
        <v>102</v>
      </c>
      <c r="AA494" s="7" t="s">
        <v>41</v>
      </c>
      <c r="AB494" s="7" t="s">
        <v>42</v>
      </c>
      <c r="AC494" s="7" t="s">
        <v>69</v>
      </c>
      <c r="AD494" s="7" t="s">
        <v>1291</v>
      </c>
    </row>
    <row r="495" spans="1:31" ht="15" customHeight="1">
      <c r="A495" s="7">
        <v>496</v>
      </c>
      <c r="B495" s="7">
        <f t="shared" si="30"/>
        <v>0</v>
      </c>
      <c r="C495" s="7">
        <v>496</v>
      </c>
      <c r="D495" s="38">
        <v>10</v>
      </c>
      <c r="E495" s="62" t="s">
        <v>59</v>
      </c>
      <c r="F495" s="62" t="s">
        <v>1285</v>
      </c>
      <c r="G495" s="47">
        <f t="shared" si="31"/>
        <v>0</v>
      </c>
      <c r="H495" s="47">
        <f t="shared" si="28"/>
        <v>11</v>
      </c>
      <c r="I495" s="47" t="str">
        <f t="shared" si="29"/>
        <v>L_MODV2_SOIL_STCM_11</v>
      </c>
      <c r="L495" s="7" t="s">
        <v>33</v>
      </c>
      <c r="M495" s="8" t="s">
        <v>1287</v>
      </c>
      <c r="N495" s="8" t="s">
        <v>76</v>
      </c>
      <c r="O495" s="8" t="s">
        <v>1308</v>
      </c>
      <c r="P495" s="39" t="s">
        <v>1289</v>
      </c>
      <c r="Q495" s="46" t="s">
        <v>92</v>
      </c>
      <c r="R495" s="7" t="s">
        <v>1309</v>
      </c>
      <c r="S495" s="7" t="s">
        <v>680</v>
      </c>
      <c r="T495" s="7" t="s">
        <v>102</v>
      </c>
      <c r="AA495" s="7" t="s">
        <v>41</v>
      </c>
      <c r="AB495" s="7" t="s">
        <v>42</v>
      </c>
      <c r="AC495" s="7" t="s">
        <v>69</v>
      </c>
      <c r="AD495" s="7" t="s">
        <v>1291</v>
      </c>
    </row>
    <row r="496" spans="1:31" ht="15" customHeight="1">
      <c r="A496" s="7">
        <v>497</v>
      </c>
      <c r="B496" s="7">
        <f t="shared" si="30"/>
        <v>0</v>
      </c>
      <c r="C496" s="7">
        <v>497</v>
      </c>
      <c r="D496" s="38">
        <v>10</v>
      </c>
      <c r="E496" s="62" t="s">
        <v>59</v>
      </c>
      <c r="F496" s="62" t="s">
        <v>1285</v>
      </c>
      <c r="G496" s="47">
        <f t="shared" si="31"/>
        <v>0</v>
      </c>
      <c r="H496" s="47">
        <f t="shared" si="28"/>
        <v>12</v>
      </c>
      <c r="I496" s="47" t="str">
        <f t="shared" si="29"/>
        <v>L_MODV2_SOIL_STCM_12</v>
      </c>
      <c r="L496" s="7" t="s">
        <v>33</v>
      </c>
      <c r="M496" s="8" t="s">
        <v>1287</v>
      </c>
      <c r="N496" s="8" t="s">
        <v>76</v>
      </c>
      <c r="O496" s="8" t="s">
        <v>1308</v>
      </c>
      <c r="P496" s="39" t="s">
        <v>1289</v>
      </c>
      <c r="Q496" s="46" t="s">
        <v>92</v>
      </c>
      <c r="R496" s="7" t="s">
        <v>1309</v>
      </c>
      <c r="S496" s="7" t="s">
        <v>1293</v>
      </c>
      <c r="T496" s="7" t="s">
        <v>102</v>
      </c>
      <c r="AA496" s="7" t="s">
        <v>41</v>
      </c>
      <c r="AB496" s="7" t="s">
        <v>42</v>
      </c>
      <c r="AC496" s="7" t="s">
        <v>69</v>
      </c>
      <c r="AD496" s="7" t="s">
        <v>1291</v>
      </c>
    </row>
    <row r="497" spans="1:30" ht="15" customHeight="1">
      <c r="A497" s="7">
        <v>498</v>
      </c>
      <c r="B497" s="7">
        <f t="shared" si="30"/>
        <v>0</v>
      </c>
      <c r="C497" s="7">
        <v>498</v>
      </c>
      <c r="D497" s="38">
        <v>10</v>
      </c>
      <c r="E497" s="62" t="s">
        <v>59</v>
      </c>
      <c r="F497" s="62" t="s">
        <v>1285</v>
      </c>
      <c r="G497" s="47">
        <f t="shared" si="31"/>
        <v>0</v>
      </c>
      <c r="H497" s="47">
        <f t="shared" si="28"/>
        <v>13</v>
      </c>
      <c r="I497" s="47" t="str">
        <f t="shared" si="29"/>
        <v>L_MODV2_SOIL_STCM_13</v>
      </c>
      <c r="L497" s="7" t="s">
        <v>33</v>
      </c>
      <c r="M497" s="8" t="s">
        <v>1287</v>
      </c>
      <c r="N497" s="8" t="s">
        <v>76</v>
      </c>
      <c r="O497" s="8" t="s">
        <v>1308</v>
      </c>
      <c r="P497" s="39" t="s">
        <v>1289</v>
      </c>
      <c r="Q497" s="46" t="s">
        <v>92</v>
      </c>
      <c r="R497" s="7" t="s">
        <v>1309</v>
      </c>
      <c r="S497" s="7" t="s">
        <v>164</v>
      </c>
      <c r="T497" s="7" t="s">
        <v>102</v>
      </c>
      <c r="AA497" s="7" t="s">
        <v>41</v>
      </c>
      <c r="AB497" s="7" t="s">
        <v>42</v>
      </c>
      <c r="AC497" s="7" t="s">
        <v>69</v>
      </c>
      <c r="AD497" s="7" t="s">
        <v>1291</v>
      </c>
    </row>
    <row r="498" spans="1:30" ht="15" customHeight="1">
      <c r="A498" s="7">
        <v>499</v>
      </c>
      <c r="B498" s="7">
        <f t="shared" si="30"/>
        <v>0</v>
      </c>
      <c r="C498" s="7">
        <v>499</v>
      </c>
      <c r="D498" s="38">
        <v>14</v>
      </c>
      <c r="E498" s="47" t="s">
        <v>207</v>
      </c>
      <c r="F498" s="47" t="s">
        <v>1310</v>
      </c>
      <c r="G498" s="47">
        <f t="shared" si="31"/>
        <v>1</v>
      </c>
      <c r="H498" s="47">
        <f t="shared" si="28"/>
        <v>1</v>
      </c>
      <c r="I498" s="47" t="str">
        <f t="shared" si="29"/>
        <v>L_MODV2_SOIL_SI_1</v>
      </c>
      <c r="J498" s="10" t="s">
        <v>1311</v>
      </c>
      <c r="K498" t="s">
        <v>1312</v>
      </c>
      <c r="L498" t="s">
        <v>33</v>
      </c>
      <c r="M498" t="s">
        <v>1313</v>
      </c>
      <c r="N498" s="8" t="s">
        <v>479</v>
      </c>
      <c r="O498" t="s">
        <v>1314</v>
      </c>
      <c r="P498" s="58" t="s">
        <v>485</v>
      </c>
      <c r="Q498" s="49" t="s">
        <v>92</v>
      </c>
      <c r="R498"/>
      <c r="S498" t="s">
        <v>93</v>
      </c>
      <c r="T498" t="s">
        <v>102</v>
      </c>
      <c r="U498" s="7" t="s">
        <v>103</v>
      </c>
      <c r="AA498" t="s">
        <v>41</v>
      </c>
      <c r="AB498" s="7" t="s">
        <v>42</v>
      </c>
      <c r="AC498" s="7" t="s">
        <v>345</v>
      </c>
      <c r="AD498" s="7" t="s">
        <v>1315</v>
      </c>
    </row>
    <row r="499" spans="1:30" ht="15" customHeight="1">
      <c r="A499" s="7">
        <v>500</v>
      </c>
      <c r="B499" s="7">
        <f t="shared" si="30"/>
        <v>0</v>
      </c>
      <c r="C499" s="7">
        <v>500</v>
      </c>
      <c r="D499" s="38">
        <v>8</v>
      </c>
      <c r="E499" s="47" t="s">
        <v>284</v>
      </c>
      <c r="F499" s="47" t="s">
        <v>1310</v>
      </c>
      <c r="G499" s="47">
        <f t="shared" si="31"/>
        <v>0</v>
      </c>
      <c r="H499" s="47">
        <f t="shared" si="28"/>
        <v>2</v>
      </c>
      <c r="I499" s="47" t="str">
        <f t="shared" si="29"/>
        <v>L_MODV2_SOIL_SI_2</v>
      </c>
      <c r="K499" s="7"/>
      <c r="L499" s="7" t="s">
        <v>33</v>
      </c>
      <c r="M499" s="7" t="s">
        <v>1313</v>
      </c>
      <c r="N499" s="7" t="s">
        <v>108</v>
      </c>
      <c r="O499" s="7" t="s">
        <v>109</v>
      </c>
      <c r="P499" s="8" t="s">
        <v>110</v>
      </c>
      <c r="Q499" s="7" t="s">
        <v>92</v>
      </c>
      <c r="R499" s="7" t="s">
        <v>38</v>
      </c>
      <c r="S499" s="7" t="s">
        <v>647</v>
      </c>
      <c r="T499" s="7" t="s">
        <v>102</v>
      </c>
      <c r="U499" s="7" t="s">
        <v>103</v>
      </c>
      <c r="AA499" s="7" t="s">
        <v>41</v>
      </c>
      <c r="AB499" s="7" t="s">
        <v>42</v>
      </c>
      <c r="AC499" s="7" t="s">
        <v>111</v>
      </c>
      <c r="AD499" s="7" t="s">
        <v>112</v>
      </c>
    </row>
    <row r="500" spans="1:30" ht="15" customHeight="1">
      <c r="A500" s="7">
        <v>501</v>
      </c>
      <c r="B500" s="7">
        <f t="shared" si="30"/>
        <v>0</v>
      </c>
      <c r="C500" s="7">
        <v>501</v>
      </c>
      <c r="D500" s="38">
        <v>14</v>
      </c>
      <c r="E500" s="47" t="s">
        <v>207</v>
      </c>
      <c r="F500" s="47" t="s">
        <v>1310</v>
      </c>
      <c r="G500" s="47">
        <f t="shared" si="31"/>
        <v>0</v>
      </c>
      <c r="H500" s="47">
        <f t="shared" si="28"/>
        <v>3</v>
      </c>
      <c r="I500" s="47" t="str">
        <f t="shared" si="29"/>
        <v>L_MODV2_SOIL_SI_3</v>
      </c>
      <c r="J500" s="10" t="s">
        <v>1316</v>
      </c>
      <c r="K500" t="s">
        <v>1317</v>
      </c>
      <c r="L500" t="s">
        <v>33</v>
      </c>
      <c r="M500" t="s">
        <v>1313</v>
      </c>
      <c r="N500" s="8" t="s">
        <v>108</v>
      </c>
      <c r="O500" t="s">
        <v>109</v>
      </c>
      <c r="P500" s="8" t="s">
        <v>110</v>
      </c>
      <c r="Q500" s="7" t="s">
        <v>92</v>
      </c>
      <c r="R500" s="7" t="s">
        <v>38</v>
      </c>
      <c r="S500" t="s">
        <v>184</v>
      </c>
      <c r="T500" s="7" t="s">
        <v>102</v>
      </c>
      <c r="U500" s="7" t="s">
        <v>103</v>
      </c>
      <c r="AA500" t="s">
        <v>41</v>
      </c>
      <c r="AB500" s="7" t="s">
        <v>42</v>
      </c>
      <c r="AC500" s="7" t="s">
        <v>111</v>
      </c>
      <c r="AD500" s="7" t="s">
        <v>112</v>
      </c>
    </row>
    <row r="501" spans="1:30" ht="15" customHeight="1">
      <c r="A501" s="7">
        <v>502</v>
      </c>
      <c r="B501" s="7">
        <f t="shared" si="30"/>
        <v>0</v>
      </c>
      <c r="C501" s="7">
        <v>502</v>
      </c>
      <c r="D501" s="38">
        <v>9</v>
      </c>
      <c r="E501" s="47" t="s">
        <v>45</v>
      </c>
      <c r="F501" s="47" t="s">
        <v>1310</v>
      </c>
      <c r="G501" s="47">
        <f t="shared" si="31"/>
        <v>0</v>
      </c>
      <c r="H501" s="47">
        <f t="shared" si="28"/>
        <v>4</v>
      </c>
      <c r="I501" s="47" t="str">
        <f t="shared" si="29"/>
        <v>L_MODV2_SOIL_SI_4</v>
      </c>
      <c r="J501" s="7" t="s">
        <v>1318</v>
      </c>
      <c r="K501" s="7" t="s">
        <v>1319</v>
      </c>
      <c r="L501" s="7" t="s">
        <v>33</v>
      </c>
      <c r="M501" s="7" t="s">
        <v>1313</v>
      </c>
      <c r="N501" s="7" t="s">
        <v>50</v>
      </c>
      <c r="O501" s="7" t="s">
        <v>51</v>
      </c>
      <c r="P501" s="8" t="s">
        <v>52</v>
      </c>
      <c r="Q501" s="7" t="s">
        <v>53</v>
      </c>
      <c r="R501" s="7" t="s">
        <v>54</v>
      </c>
      <c r="S501" s="7" t="s">
        <v>93</v>
      </c>
      <c r="T501" s="7" t="s">
        <v>168</v>
      </c>
      <c r="AA501" s="7" t="s">
        <v>80</v>
      </c>
      <c r="AB501" s="7" t="s">
        <v>42</v>
      </c>
      <c r="AC501" s="7" t="s">
        <v>57</v>
      </c>
      <c r="AD501" s="7" t="s">
        <v>58</v>
      </c>
    </row>
    <row r="502" spans="1:30" ht="15" customHeight="1">
      <c r="A502" s="7">
        <v>503</v>
      </c>
      <c r="B502" s="7">
        <f t="shared" si="30"/>
        <v>0</v>
      </c>
      <c r="C502" s="7">
        <v>503</v>
      </c>
      <c r="D502" s="38">
        <v>14</v>
      </c>
      <c r="E502" s="47" t="s">
        <v>207</v>
      </c>
      <c r="F502" s="47" t="s">
        <v>1310</v>
      </c>
      <c r="G502" s="47">
        <f t="shared" si="31"/>
        <v>0</v>
      </c>
      <c r="H502" s="47">
        <f t="shared" si="28"/>
        <v>5</v>
      </c>
      <c r="I502" s="47" t="str">
        <f t="shared" si="29"/>
        <v>L_MODV2_SOIL_SI_5</v>
      </c>
      <c r="J502" s="10" t="s">
        <v>1320</v>
      </c>
      <c r="K502" t="s">
        <v>1321</v>
      </c>
      <c r="L502" t="s">
        <v>33</v>
      </c>
      <c r="M502" t="s">
        <v>1313</v>
      </c>
      <c r="N502" s="8" t="s">
        <v>1121</v>
      </c>
      <c r="O502" s="76" t="s">
        <v>1122</v>
      </c>
      <c r="P502" s="2"/>
      <c r="Q502" s="49" t="s">
        <v>92</v>
      </c>
      <c r="R502"/>
      <c r="S502" t="s">
        <v>184</v>
      </c>
      <c r="T502" t="s">
        <v>102</v>
      </c>
      <c r="U502" s="7" t="s">
        <v>103</v>
      </c>
      <c r="AA502" t="s">
        <v>80</v>
      </c>
      <c r="AB502" s="7" t="s">
        <v>42</v>
      </c>
      <c r="AC502"/>
      <c r="AD502" s="8"/>
    </row>
    <row r="503" spans="1:30" ht="15" customHeight="1">
      <c r="A503" s="7">
        <v>504</v>
      </c>
      <c r="B503" s="7">
        <f t="shared" si="30"/>
        <v>0</v>
      </c>
      <c r="C503" s="7">
        <v>504</v>
      </c>
      <c r="D503" s="38">
        <v>13</v>
      </c>
      <c r="E503" s="47" t="s">
        <v>614</v>
      </c>
      <c r="F503" s="47" t="s">
        <v>1322</v>
      </c>
      <c r="G503" s="47">
        <f t="shared" si="31"/>
        <v>1</v>
      </c>
      <c r="H503" s="47">
        <f t="shared" si="28"/>
        <v>1</v>
      </c>
      <c r="I503" s="47" t="str">
        <f t="shared" si="29"/>
        <v>L_MODV2_SOIL_SILT_1</v>
      </c>
      <c r="K503" s="8" t="s">
        <v>1323</v>
      </c>
      <c r="L503" s="7" t="s">
        <v>33</v>
      </c>
      <c r="M503" s="8" t="s">
        <v>1324</v>
      </c>
      <c r="N503" s="8" t="s">
        <v>618</v>
      </c>
      <c r="O503" s="8" t="s">
        <v>619</v>
      </c>
      <c r="P503" s="39" t="s">
        <v>620</v>
      </c>
      <c r="Q503" s="7" t="s">
        <v>53</v>
      </c>
      <c r="S503" s="7" t="s">
        <v>621</v>
      </c>
      <c r="T503" s="7" t="s">
        <v>68</v>
      </c>
      <c r="AA503" s="7" t="s">
        <v>96</v>
      </c>
      <c r="AB503" s="7" t="s">
        <v>42</v>
      </c>
      <c r="AC503" s="7" t="s">
        <v>43</v>
      </c>
      <c r="AD503" t="s">
        <v>622</v>
      </c>
    </row>
    <row r="504" spans="1:30" ht="15" customHeight="1">
      <c r="A504" s="7">
        <v>505</v>
      </c>
      <c r="B504" s="7">
        <f t="shared" si="30"/>
        <v>0</v>
      </c>
      <c r="C504" s="7">
        <v>505</v>
      </c>
      <c r="D504" s="38">
        <v>13</v>
      </c>
      <c r="E504" s="47" t="s">
        <v>614</v>
      </c>
      <c r="F504" s="47" t="s">
        <v>1322</v>
      </c>
      <c r="G504" s="47">
        <f t="shared" si="31"/>
        <v>0</v>
      </c>
      <c r="H504" s="47">
        <f t="shared" si="28"/>
        <v>2</v>
      </c>
      <c r="I504" s="47" t="str">
        <f t="shared" si="29"/>
        <v>L_MODV2_SOIL_SILT_2</v>
      </c>
      <c r="K504" s="8" t="s">
        <v>1325</v>
      </c>
      <c r="L504" s="7" t="s">
        <v>33</v>
      </c>
      <c r="M504" s="8" t="s">
        <v>1324</v>
      </c>
      <c r="N504" s="8" t="s">
        <v>618</v>
      </c>
      <c r="O504" s="8" t="s">
        <v>624</v>
      </c>
      <c r="P504" s="39" t="s">
        <v>620</v>
      </c>
      <c r="Q504" s="7" t="s">
        <v>53</v>
      </c>
      <c r="R504" s="7" t="s">
        <v>630</v>
      </c>
      <c r="S504" s="7" t="s">
        <v>626</v>
      </c>
      <c r="T504" s="7" t="s">
        <v>68</v>
      </c>
      <c r="AA504" s="7" t="s">
        <v>41</v>
      </c>
      <c r="AB504" s="7" t="s">
        <v>42</v>
      </c>
      <c r="AC504" s="7" t="s">
        <v>43</v>
      </c>
      <c r="AD504" t="s">
        <v>627</v>
      </c>
    </row>
    <row r="505" spans="1:30" ht="15" customHeight="1">
      <c r="A505" s="7">
        <v>506</v>
      </c>
      <c r="B505" s="7">
        <f t="shared" si="30"/>
        <v>0</v>
      </c>
      <c r="C505" s="7">
        <v>506</v>
      </c>
      <c r="D505" s="38">
        <v>13</v>
      </c>
      <c r="E505" s="47" t="s">
        <v>614</v>
      </c>
      <c r="F505" s="47" t="s">
        <v>1322</v>
      </c>
      <c r="G505" s="47">
        <f t="shared" si="31"/>
        <v>0</v>
      </c>
      <c r="H505" s="47">
        <f t="shared" si="28"/>
        <v>3</v>
      </c>
      <c r="I505" s="47" t="str">
        <f t="shared" si="29"/>
        <v>L_MODV2_SOIL_SILT_3</v>
      </c>
      <c r="K505" s="8" t="s">
        <v>1326</v>
      </c>
      <c r="L505" s="7" t="s">
        <v>33</v>
      </c>
      <c r="M505" s="8" t="s">
        <v>1324</v>
      </c>
      <c r="N505" s="8" t="s">
        <v>618</v>
      </c>
      <c r="O505" s="8" t="s">
        <v>629</v>
      </c>
      <c r="P505" s="39" t="s">
        <v>620</v>
      </c>
      <c r="Q505" s="7" t="s">
        <v>53</v>
      </c>
      <c r="R505" s="7" t="s">
        <v>630</v>
      </c>
      <c r="S505" s="7" t="s">
        <v>631</v>
      </c>
      <c r="T505" s="7" t="s">
        <v>68</v>
      </c>
      <c r="AA505" s="7" t="s">
        <v>41</v>
      </c>
      <c r="AB505" s="7" t="s">
        <v>42</v>
      </c>
      <c r="AC505" s="7" t="s">
        <v>43</v>
      </c>
      <c r="AD505" t="s">
        <v>632</v>
      </c>
    </row>
    <row r="506" spans="1:30" ht="15" customHeight="1">
      <c r="A506" s="7">
        <v>507</v>
      </c>
      <c r="B506" s="7">
        <f t="shared" si="30"/>
        <v>0</v>
      </c>
      <c r="C506" s="7">
        <v>507</v>
      </c>
      <c r="D506" s="38">
        <v>13</v>
      </c>
      <c r="E506" s="47" t="s">
        <v>614</v>
      </c>
      <c r="F506" s="47" t="s">
        <v>1322</v>
      </c>
      <c r="G506" s="47">
        <f t="shared" si="31"/>
        <v>0</v>
      </c>
      <c r="H506" s="47">
        <f t="shared" si="28"/>
        <v>4</v>
      </c>
      <c r="I506" s="47" t="str">
        <f t="shared" si="29"/>
        <v>L_MODV2_SOIL_SILT_4</v>
      </c>
      <c r="K506" s="8" t="s">
        <v>1327</v>
      </c>
      <c r="L506" s="7" t="s">
        <v>33</v>
      </c>
      <c r="M506" s="8" t="s">
        <v>1324</v>
      </c>
      <c r="N506" s="8" t="s">
        <v>618</v>
      </c>
      <c r="O506" s="8" t="s">
        <v>634</v>
      </c>
      <c r="P506" s="39" t="s">
        <v>620</v>
      </c>
      <c r="Q506" s="7" t="s">
        <v>53</v>
      </c>
      <c r="R506" s="7" t="s">
        <v>630</v>
      </c>
      <c r="S506" s="7" t="s">
        <v>631</v>
      </c>
      <c r="T506" s="7" t="s">
        <v>68</v>
      </c>
      <c r="AA506" s="7" t="s">
        <v>41</v>
      </c>
      <c r="AB506" s="7" t="s">
        <v>42</v>
      </c>
      <c r="AC506" s="7" t="s">
        <v>43</v>
      </c>
      <c r="AD506" t="s">
        <v>635</v>
      </c>
    </row>
    <row r="507" spans="1:30" ht="15" customHeight="1">
      <c r="A507" s="7">
        <v>508</v>
      </c>
      <c r="B507" s="7">
        <f t="shared" si="30"/>
        <v>0</v>
      </c>
      <c r="C507" s="7">
        <v>508</v>
      </c>
      <c r="D507" s="38">
        <v>13</v>
      </c>
      <c r="E507" s="47" t="s">
        <v>614</v>
      </c>
      <c r="F507" s="47" t="s">
        <v>1328</v>
      </c>
      <c r="G507" s="47">
        <f t="shared" si="31"/>
        <v>1</v>
      </c>
      <c r="H507" s="47">
        <f t="shared" si="28"/>
        <v>1</v>
      </c>
      <c r="I507" s="47" t="str">
        <f t="shared" si="29"/>
        <v>L_MODV2_SOIL_SILTCLAY_1</v>
      </c>
      <c r="K507" s="8" t="s">
        <v>1329</v>
      </c>
      <c r="L507" s="7" t="s">
        <v>33</v>
      </c>
      <c r="M507" s="8" t="s">
        <v>1330</v>
      </c>
      <c r="N507" s="8" t="s">
        <v>55</v>
      </c>
      <c r="O507" s="8" t="s">
        <v>55</v>
      </c>
      <c r="P507" s="39" t="s">
        <v>620</v>
      </c>
      <c r="Q507" s="8" t="s">
        <v>55</v>
      </c>
      <c r="R507" s="8" t="s">
        <v>55</v>
      </c>
      <c r="S507" s="8" t="s">
        <v>55</v>
      </c>
      <c r="T507" s="7" t="s">
        <v>68</v>
      </c>
      <c r="AA507" s="7" t="s">
        <v>41</v>
      </c>
      <c r="AB507" s="7" t="s">
        <v>42</v>
      </c>
      <c r="AC507" s="7" t="s">
        <v>57</v>
      </c>
      <c r="AD507" t="s">
        <v>1331</v>
      </c>
    </row>
    <row r="508" spans="1:30" ht="15" customHeight="1">
      <c r="A508" s="7">
        <v>509</v>
      </c>
      <c r="B508" s="7">
        <f t="shared" si="30"/>
        <v>0</v>
      </c>
      <c r="C508" s="7">
        <v>509</v>
      </c>
      <c r="D508" s="38">
        <v>14</v>
      </c>
      <c r="E508" s="47" t="s">
        <v>207</v>
      </c>
      <c r="F508" s="47" t="s">
        <v>1332</v>
      </c>
      <c r="G508" s="47">
        <f t="shared" si="31"/>
        <v>1</v>
      </c>
      <c r="H508" s="47">
        <f t="shared" si="28"/>
        <v>1</v>
      </c>
      <c r="I508" s="47" t="str">
        <f t="shared" si="29"/>
        <v>L_MODV2_SOIL_AG_1</v>
      </c>
      <c r="J508" s="10" t="s">
        <v>1333</v>
      </c>
      <c r="K508" t="s">
        <v>1334</v>
      </c>
      <c r="L508" t="s">
        <v>33</v>
      </c>
      <c r="M508" t="s">
        <v>1335</v>
      </c>
      <c r="N508" s="2" t="s">
        <v>221</v>
      </c>
      <c r="O508" s="8" t="s">
        <v>222</v>
      </c>
      <c r="P508" s="2" t="s">
        <v>223</v>
      </c>
      <c r="Q508" s="49" t="s">
        <v>92</v>
      </c>
      <c r="R508" s="35" t="s">
        <v>224</v>
      </c>
      <c r="S508" t="s">
        <v>93</v>
      </c>
      <c r="T508" t="s">
        <v>102</v>
      </c>
      <c r="U508" s="7" t="s">
        <v>103</v>
      </c>
      <c r="AA508" t="s">
        <v>41</v>
      </c>
      <c r="AB508" s="7" t="s">
        <v>42</v>
      </c>
      <c r="AC508" t="s">
        <v>225</v>
      </c>
      <c r="AD508" s="7" t="s">
        <v>226</v>
      </c>
    </row>
    <row r="509" spans="1:30" ht="15" customHeight="1">
      <c r="A509" s="7">
        <v>510</v>
      </c>
      <c r="B509" s="7">
        <f t="shared" si="30"/>
        <v>0</v>
      </c>
      <c r="C509" s="7">
        <v>510</v>
      </c>
      <c r="D509" s="38">
        <v>6</v>
      </c>
      <c r="E509" s="47" t="s">
        <v>84</v>
      </c>
      <c r="F509" s="47" t="s">
        <v>78</v>
      </c>
      <c r="G509" s="47">
        <f t="shared" si="31"/>
        <v>1</v>
      </c>
      <c r="H509" s="47">
        <f t="shared" si="28"/>
        <v>1</v>
      </c>
      <c r="I509" s="47" t="str">
        <f t="shared" si="29"/>
        <v>L_MODV2_SOIL_NA_1</v>
      </c>
      <c r="J509" s="7" t="s">
        <v>1336</v>
      </c>
      <c r="K509" s="8" t="s">
        <v>1337</v>
      </c>
      <c r="L509" s="7" t="s">
        <v>33</v>
      </c>
      <c r="M509" s="8" t="s">
        <v>1338</v>
      </c>
      <c r="N509" s="8" t="s">
        <v>401</v>
      </c>
      <c r="O509" s="7" t="s">
        <v>406</v>
      </c>
      <c r="P509" s="39" t="s">
        <v>110</v>
      </c>
      <c r="Q509" s="7" t="s">
        <v>92</v>
      </c>
      <c r="R509" t="s">
        <v>132</v>
      </c>
      <c r="S509" s="7" t="s">
        <v>133</v>
      </c>
      <c r="T509" s="7" t="s">
        <v>102</v>
      </c>
      <c r="U509" s="7" t="s">
        <v>103</v>
      </c>
      <c r="AA509" s="7" t="s">
        <v>41</v>
      </c>
      <c r="AB509" s="7" t="s">
        <v>42</v>
      </c>
      <c r="AC509" s="7" t="s">
        <v>200</v>
      </c>
      <c r="AD509" s="7" t="s">
        <v>407</v>
      </c>
    </row>
    <row r="510" spans="1:30" ht="15" customHeight="1">
      <c r="A510" s="7">
        <v>511</v>
      </c>
      <c r="B510" s="7">
        <f t="shared" si="30"/>
        <v>0</v>
      </c>
      <c r="C510" s="7">
        <v>511</v>
      </c>
      <c r="D510" s="38">
        <v>6</v>
      </c>
      <c r="E510" s="47" t="s">
        <v>84</v>
      </c>
      <c r="F510" s="47" t="s">
        <v>78</v>
      </c>
      <c r="G510" s="47">
        <f t="shared" si="31"/>
        <v>0</v>
      </c>
      <c r="H510" s="47">
        <f t="shared" si="28"/>
        <v>2</v>
      </c>
      <c r="I510" s="47" t="str">
        <f t="shared" si="29"/>
        <v>L_MODV2_SOIL_NA_2</v>
      </c>
      <c r="K510" s="7"/>
      <c r="L510" s="7" t="s">
        <v>33</v>
      </c>
      <c r="M510" s="7" t="s">
        <v>1338</v>
      </c>
      <c r="N510" s="7" t="s">
        <v>108</v>
      </c>
      <c r="O510" s="7" t="s">
        <v>109</v>
      </c>
      <c r="P510" s="8" t="s">
        <v>110</v>
      </c>
      <c r="Q510" s="7" t="s">
        <v>92</v>
      </c>
      <c r="R510" s="7" t="s">
        <v>38</v>
      </c>
      <c r="S510" s="7" t="s">
        <v>93</v>
      </c>
      <c r="T510" s="7" t="s">
        <v>102</v>
      </c>
      <c r="U510" s="7" t="s">
        <v>103</v>
      </c>
      <c r="AA510" s="7" t="s">
        <v>41</v>
      </c>
      <c r="AB510" s="7" t="s">
        <v>42</v>
      </c>
      <c r="AC510" s="7" t="s">
        <v>111</v>
      </c>
      <c r="AD510" s="7" t="s">
        <v>112</v>
      </c>
    </row>
    <row r="511" spans="1:30" ht="15" customHeight="1">
      <c r="A511" s="7">
        <v>512</v>
      </c>
      <c r="B511" s="7">
        <f t="shared" si="30"/>
        <v>0</v>
      </c>
      <c r="C511" s="7">
        <v>512</v>
      </c>
      <c r="D511" s="38">
        <v>6</v>
      </c>
      <c r="E511" s="47" t="s">
        <v>84</v>
      </c>
      <c r="F511" s="47" t="s">
        <v>78</v>
      </c>
      <c r="G511" s="47">
        <f t="shared" si="31"/>
        <v>0</v>
      </c>
      <c r="H511" s="47">
        <f t="shared" si="28"/>
        <v>3</v>
      </c>
      <c r="I511" s="47" t="str">
        <f t="shared" si="29"/>
        <v>L_MODV2_SOIL_NA_3</v>
      </c>
      <c r="J511" s="7" t="s">
        <v>1339</v>
      </c>
      <c r="K511" s="8" t="s">
        <v>1340</v>
      </c>
      <c r="L511" s="7" t="s">
        <v>33</v>
      </c>
      <c r="M511" s="8" t="s">
        <v>1338</v>
      </c>
      <c r="N511" s="8" t="s">
        <v>319</v>
      </c>
      <c r="O511" s="2" t="s">
        <v>320</v>
      </c>
      <c r="P511" s="37" t="s">
        <v>65</v>
      </c>
      <c r="Q511" s="7" t="s">
        <v>92</v>
      </c>
      <c r="R511" t="s">
        <v>132</v>
      </c>
      <c r="S511" s="7" t="s">
        <v>133</v>
      </c>
      <c r="T511" s="7" t="s">
        <v>102</v>
      </c>
      <c r="U511" s="7" t="s">
        <v>103</v>
      </c>
      <c r="AA511" s="7" t="s">
        <v>41</v>
      </c>
      <c r="AB511" s="7" t="s">
        <v>42</v>
      </c>
      <c r="AC511" s="7" t="s">
        <v>140</v>
      </c>
      <c r="AD511" s="19" t="s">
        <v>321</v>
      </c>
    </row>
    <row r="512" spans="1:30" ht="15" customHeight="1">
      <c r="A512" s="7">
        <v>513</v>
      </c>
      <c r="B512" s="7">
        <f t="shared" si="30"/>
        <v>0</v>
      </c>
      <c r="C512" s="7">
        <v>513</v>
      </c>
      <c r="D512" s="38">
        <v>6</v>
      </c>
      <c r="E512" s="47" t="s">
        <v>84</v>
      </c>
      <c r="F512" s="47" t="s">
        <v>78</v>
      </c>
      <c r="G512" s="47">
        <f t="shared" si="31"/>
        <v>0</v>
      </c>
      <c r="H512" s="47">
        <f t="shared" si="28"/>
        <v>4</v>
      </c>
      <c r="I512" s="47" t="str">
        <f t="shared" si="29"/>
        <v>L_MODV2_SOIL_NA_4</v>
      </c>
      <c r="J512" s="7" t="s">
        <v>1341</v>
      </c>
      <c r="K512" s="7" t="s">
        <v>1342</v>
      </c>
      <c r="L512" s="7" t="s">
        <v>33</v>
      </c>
      <c r="M512" s="7" t="s">
        <v>1338</v>
      </c>
      <c r="N512" s="7" t="s">
        <v>445</v>
      </c>
      <c r="O512" s="7" t="s">
        <v>446</v>
      </c>
      <c r="P512" s="20">
        <v>4.8611111111111112E-2</v>
      </c>
      <c r="Q512" s="7" t="s">
        <v>92</v>
      </c>
      <c r="R512" t="s">
        <v>132</v>
      </c>
      <c r="S512" s="7" t="s">
        <v>133</v>
      </c>
      <c r="T512" s="7" t="s">
        <v>102</v>
      </c>
      <c r="U512" s="7" t="s">
        <v>103</v>
      </c>
      <c r="AA512" s="7" t="s">
        <v>41</v>
      </c>
      <c r="AB512" s="7" t="s">
        <v>42</v>
      </c>
      <c r="AC512" t="s">
        <v>447</v>
      </c>
      <c r="AD512" s="7" t="s">
        <v>448</v>
      </c>
    </row>
    <row r="513" spans="1:31" ht="15" customHeight="1">
      <c r="A513" s="7">
        <v>514</v>
      </c>
      <c r="B513" s="7">
        <f t="shared" si="30"/>
        <v>0</v>
      </c>
      <c r="C513" s="7">
        <v>514</v>
      </c>
      <c r="D513" s="38">
        <v>6</v>
      </c>
      <c r="E513" s="47" t="s">
        <v>84</v>
      </c>
      <c r="F513" s="47" t="s">
        <v>78</v>
      </c>
      <c r="G513" s="47">
        <f t="shared" si="31"/>
        <v>0</v>
      </c>
      <c r="H513" s="47">
        <f t="shared" si="28"/>
        <v>5</v>
      </c>
      <c r="I513" s="47" t="str">
        <f t="shared" si="29"/>
        <v>L_MODV2_SOIL_NA_5</v>
      </c>
      <c r="J513" s="7" t="s">
        <v>1343</v>
      </c>
      <c r="K513" s="8" t="s">
        <v>1344</v>
      </c>
      <c r="L513" s="7" t="s">
        <v>33</v>
      </c>
      <c r="M513" s="8" t="s">
        <v>1338</v>
      </c>
      <c r="N513" s="8" t="s">
        <v>130</v>
      </c>
      <c r="O513" s="8" t="s">
        <v>131</v>
      </c>
      <c r="P513" s="8" t="s">
        <v>110</v>
      </c>
      <c r="Q513" s="7" t="s">
        <v>92</v>
      </c>
      <c r="R513" s="7" t="s">
        <v>132</v>
      </c>
      <c r="S513" s="7" t="s">
        <v>133</v>
      </c>
      <c r="T513" s="7" t="s">
        <v>102</v>
      </c>
      <c r="U513" s="7" t="s">
        <v>103</v>
      </c>
      <c r="AA513" s="7" t="s">
        <v>41</v>
      </c>
      <c r="AB513" s="7" t="s">
        <v>42</v>
      </c>
      <c r="AC513" t="s">
        <v>137</v>
      </c>
      <c r="AD513" s="19" t="s">
        <v>138</v>
      </c>
    </row>
    <row r="514" spans="1:31" ht="15" customHeight="1">
      <c r="A514" s="7">
        <v>515</v>
      </c>
      <c r="B514" s="7">
        <f t="shared" si="30"/>
        <v>0</v>
      </c>
      <c r="C514" s="7">
        <v>515</v>
      </c>
      <c r="D514" s="38">
        <v>6</v>
      </c>
      <c r="E514" s="47" t="s">
        <v>84</v>
      </c>
      <c r="F514" s="47" t="s">
        <v>78</v>
      </c>
      <c r="G514" s="47">
        <f t="shared" si="31"/>
        <v>0</v>
      </c>
      <c r="H514" s="47">
        <f t="shared" si="28"/>
        <v>6</v>
      </c>
      <c r="I514" s="47" t="str">
        <f t="shared" si="29"/>
        <v>L_MODV2_SOIL_NA_6</v>
      </c>
      <c r="K514" s="7"/>
      <c r="L514" s="7" t="s">
        <v>33</v>
      </c>
      <c r="M514" s="7" t="s">
        <v>1338</v>
      </c>
      <c r="N514" s="7" t="s">
        <v>130</v>
      </c>
      <c r="O514" s="7" t="s">
        <v>131</v>
      </c>
      <c r="P514" s="8" t="s">
        <v>110</v>
      </c>
      <c r="Q514" s="7" t="s">
        <v>66</v>
      </c>
      <c r="R514" s="7" t="s">
        <v>132</v>
      </c>
      <c r="S514" s="7" t="s">
        <v>133</v>
      </c>
      <c r="T514" s="7" t="s">
        <v>139</v>
      </c>
      <c r="U514" s="7" t="s">
        <v>102</v>
      </c>
      <c r="AA514" s="7" t="s">
        <v>41</v>
      </c>
      <c r="AB514" s="7" t="s">
        <v>42</v>
      </c>
      <c r="AC514" t="s">
        <v>140</v>
      </c>
      <c r="AD514" s="7" t="s">
        <v>138</v>
      </c>
    </row>
    <row r="515" spans="1:31" ht="15" customHeight="1">
      <c r="A515" s="7">
        <v>516</v>
      </c>
      <c r="B515" s="7">
        <f t="shared" si="30"/>
        <v>0</v>
      </c>
      <c r="C515" s="7">
        <v>516</v>
      </c>
      <c r="D515" s="38">
        <v>9</v>
      </c>
      <c r="E515" s="47" t="s">
        <v>45</v>
      </c>
      <c r="F515" s="47" t="s">
        <v>78</v>
      </c>
      <c r="G515" s="47">
        <f t="shared" si="31"/>
        <v>0</v>
      </c>
      <c r="H515" s="47">
        <f t="shared" ref="H515:H578" si="32">IF(G515=1,1,H514+1)</f>
        <v>7</v>
      </c>
      <c r="I515" s="47" t="str">
        <f t="shared" ref="I515:I578" si="33">_xlfn.CONCAT("L_MODV2_SOIL_",F515,"_",H515)</f>
        <v>L_MODV2_SOIL_NA_7</v>
      </c>
      <c r="J515" s="7" t="s">
        <v>1345</v>
      </c>
      <c r="K515" s="8" t="s">
        <v>1346</v>
      </c>
      <c r="L515" s="7" t="s">
        <v>33</v>
      </c>
      <c r="M515" s="8" t="s">
        <v>1338</v>
      </c>
      <c r="N515" s="8" t="s">
        <v>50</v>
      </c>
      <c r="O515" s="8" t="s">
        <v>51</v>
      </c>
      <c r="P515" s="8" t="s">
        <v>52</v>
      </c>
      <c r="Q515" s="7" t="s">
        <v>53</v>
      </c>
      <c r="R515" s="7" t="s">
        <v>54</v>
      </c>
      <c r="S515" s="7" t="s">
        <v>133</v>
      </c>
      <c r="T515" s="7" t="s">
        <v>280</v>
      </c>
      <c r="AA515" s="7" t="s">
        <v>41</v>
      </c>
      <c r="AB515" s="7" t="s">
        <v>42</v>
      </c>
      <c r="AC515" s="7" t="s">
        <v>57</v>
      </c>
      <c r="AD515" s="7" t="s">
        <v>58</v>
      </c>
    </row>
    <row r="516" spans="1:31" ht="15" customHeight="1">
      <c r="A516" s="7">
        <v>517</v>
      </c>
      <c r="B516" s="7">
        <f t="shared" ref="B516:B579" si="34">IF(A515=A516-1,0,1)</f>
        <v>0</v>
      </c>
      <c r="C516" s="7">
        <v>517</v>
      </c>
      <c r="D516" s="38">
        <v>9</v>
      </c>
      <c r="E516" s="47" t="s">
        <v>45</v>
      </c>
      <c r="F516" s="47" t="s">
        <v>1347</v>
      </c>
      <c r="G516" s="47">
        <f t="shared" ref="G516:G579" si="35">IF(F516&lt;&gt;F515,1,0)</f>
        <v>1</v>
      </c>
      <c r="H516" s="47">
        <f t="shared" si="32"/>
        <v>1</v>
      </c>
      <c r="I516" s="47" t="str">
        <f t="shared" si="33"/>
        <v>L_MODV2_SOIL_SAR_1</v>
      </c>
      <c r="K516" s="7" t="s">
        <v>1348</v>
      </c>
      <c r="L516" s="7" t="s">
        <v>33</v>
      </c>
      <c r="M516" s="7" t="s">
        <v>1349</v>
      </c>
      <c r="N516" s="7" t="s">
        <v>401</v>
      </c>
      <c r="O516" s="7" t="s">
        <v>401</v>
      </c>
      <c r="P516" s="8" t="s">
        <v>55</v>
      </c>
      <c r="Q516" s="8" t="s">
        <v>55</v>
      </c>
      <c r="R516" s="8" t="s">
        <v>55</v>
      </c>
      <c r="S516" s="8" t="s">
        <v>55</v>
      </c>
      <c r="T516" s="7" t="s">
        <v>1350</v>
      </c>
      <c r="AA516" s="7" t="s">
        <v>80</v>
      </c>
      <c r="AB516" s="7" t="s">
        <v>42</v>
      </c>
    </row>
    <row r="517" spans="1:31" ht="15" customHeight="1">
      <c r="A517" s="7">
        <v>518</v>
      </c>
      <c r="B517" s="7">
        <f t="shared" si="34"/>
        <v>0</v>
      </c>
      <c r="C517" s="7">
        <v>518</v>
      </c>
      <c r="D517" s="38">
        <v>9</v>
      </c>
      <c r="E517" s="47" t="s">
        <v>45</v>
      </c>
      <c r="F517" s="47" t="s">
        <v>1347</v>
      </c>
      <c r="G517" s="47">
        <f t="shared" si="35"/>
        <v>0</v>
      </c>
      <c r="H517" s="47">
        <f t="shared" si="32"/>
        <v>2</v>
      </c>
      <c r="I517" s="47" t="str">
        <f t="shared" si="33"/>
        <v>L_MODV2_SOIL_SAR_2</v>
      </c>
      <c r="J517" s="7" t="s">
        <v>1351</v>
      </c>
      <c r="K517" s="7" t="s">
        <v>1352</v>
      </c>
      <c r="L517" s="7" t="s">
        <v>33</v>
      </c>
      <c r="M517" s="7" t="s">
        <v>1349</v>
      </c>
      <c r="N517" s="8" t="s">
        <v>188</v>
      </c>
      <c r="O517" s="7" t="s">
        <v>760</v>
      </c>
      <c r="P517" s="39" t="s">
        <v>760</v>
      </c>
      <c r="Q517" s="7" t="s">
        <v>53</v>
      </c>
      <c r="R517" s="7" t="s">
        <v>91</v>
      </c>
      <c r="S517" s="8" t="s">
        <v>55</v>
      </c>
      <c r="T517" s="7" t="s">
        <v>1353</v>
      </c>
      <c r="AA517" s="7" t="s">
        <v>80</v>
      </c>
      <c r="AB517" s="7" t="s">
        <v>42</v>
      </c>
    </row>
    <row r="518" spans="1:31" ht="15" customHeight="1">
      <c r="A518" s="7">
        <v>519</v>
      </c>
      <c r="B518" s="7">
        <f t="shared" si="34"/>
        <v>0</v>
      </c>
      <c r="C518" s="7">
        <v>519</v>
      </c>
      <c r="D518" s="38">
        <v>9</v>
      </c>
      <c r="E518" s="47" t="s">
        <v>45</v>
      </c>
      <c r="F518" s="47" t="s">
        <v>1347</v>
      </c>
      <c r="G518" s="47">
        <f t="shared" si="35"/>
        <v>0</v>
      </c>
      <c r="H518" s="47">
        <f t="shared" si="32"/>
        <v>3</v>
      </c>
      <c r="I518" s="47" t="str">
        <f t="shared" si="33"/>
        <v>L_MODV2_SOIL_SAR_3</v>
      </c>
      <c r="J518" s="7" t="s">
        <v>1354</v>
      </c>
      <c r="K518" s="8" t="s">
        <v>1355</v>
      </c>
      <c r="L518" s="7" t="s">
        <v>33</v>
      </c>
      <c r="M518" s="8" t="s">
        <v>1349</v>
      </c>
      <c r="N518" s="8" t="s">
        <v>50</v>
      </c>
      <c r="O518" s="8" t="s">
        <v>51</v>
      </c>
      <c r="P518" s="8" t="s">
        <v>52</v>
      </c>
      <c r="Q518" s="7" t="s">
        <v>53</v>
      </c>
      <c r="R518" s="7" t="s">
        <v>54</v>
      </c>
      <c r="S518" s="7" t="s">
        <v>55</v>
      </c>
      <c r="T518" s="7" t="s">
        <v>56</v>
      </c>
      <c r="AA518" s="7" t="s">
        <v>41</v>
      </c>
      <c r="AB518" s="7" t="s">
        <v>42</v>
      </c>
      <c r="AC518" s="7" t="s">
        <v>1356</v>
      </c>
      <c r="AD518" s="7" t="s">
        <v>58</v>
      </c>
    </row>
    <row r="519" spans="1:31" ht="15" customHeight="1">
      <c r="A519" s="7">
        <v>520</v>
      </c>
      <c r="B519" s="7">
        <f t="shared" si="34"/>
        <v>0</v>
      </c>
      <c r="C519" s="7">
        <v>520</v>
      </c>
      <c r="D519" s="38">
        <v>10</v>
      </c>
      <c r="E519" s="47" t="s">
        <v>59</v>
      </c>
      <c r="F519" s="77" t="s">
        <v>1357</v>
      </c>
      <c r="G519" s="47">
        <f t="shared" si="35"/>
        <v>1</v>
      </c>
      <c r="H519" s="47">
        <f t="shared" si="32"/>
        <v>1</v>
      </c>
      <c r="I519" s="47" t="str">
        <f t="shared" si="33"/>
        <v>L_MODV2_SOIL_ACEN_1</v>
      </c>
      <c r="J519" s="7" t="s">
        <v>1358</v>
      </c>
      <c r="L519" s="7" t="s">
        <v>33</v>
      </c>
      <c r="M519" s="8" t="s">
        <v>1359</v>
      </c>
      <c r="N519" s="8" t="s">
        <v>1360</v>
      </c>
      <c r="O519" s="8" t="s">
        <v>1361</v>
      </c>
      <c r="P519" s="39" t="s">
        <v>1043</v>
      </c>
      <c r="Q519" s="46" t="s">
        <v>92</v>
      </c>
      <c r="S519" s="7" t="s">
        <v>231</v>
      </c>
      <c r="T519" s="7" t="s">
        <v>964</v>
      </c>
      <c r="AA519" s="7" t="s">
        <v>41</v>
      </c>
      <c r="AB519" s="7" t="s">
        <v>42</v>
      </c>
      <c r="AC519" s="7" t="s">
        <v>69</v>
      </c>
      <c r="AD519" s="7" t="s">
        <v>1362</v>
      </c>
    </row>
    <row r="520" spans="1:31" ht="15" customHeight="1">
      <c r="A520" s="7">
        <v>521</v>
      </c>
      <c r="B520" s="7">
        <f t="shared" si="34"/>
        <v>0</v>
      </c>
      <c r="C520" s="7">
        <v>521</v>
      </c>
      <c r="D520" s="38">
        <v>9</v>
      </c>
      <c r="E520" s="47" t="s">
        <v>45</v>
      </c>
      <c r="F520" s="47" t="s">
        <v>1363</v>
      </c>
      <c r="G520" s="47">
        <f t="shared" si="35"/>
        <v>1</v>
      </c>
      <c r="H520" s="47">
        <f t="shared" si="32"/>
        <v>1</v>
      </c>
      <c r="I520" s="47" t="str">
        <f t="shared" si="33"/>
        <v>L_MODV2_SOIL_SS_1</v>
      </c>
      <c r="J520" s="7" t="s">
        <v>1364</v>
      </c>
      <c r="K520" s="8" t="s">
        <v>1365</v>
      </c>
      <c r="L520" s="7" t="s">
        <v>33</v>
      </c>
      <c r="M520" s="8" t="s">
        <v>1366</v>
      </c>
      <c r="N520" s="7" t="s">
        <v>50</v>
      </c>
      <c r="O520" s="8" t="s">
        <v>51</v>
      </c>
      <c r="P520" s="8" t="s">
        <v>52</v>
      </c>
      <c r="Q520" s="7" t="s">
        <v>53</v>
      </c>
      <c r="R520" s="7" t="s">
        <v>54</v>
      </c>
      <c r="S520" s="7" t="s">
        <v>680</v>
      </c>
      <c r="T520" s="7" t="s">
        <v>102</v>
      </c>
      <c r="U520" s="7" t="s">
        <v>103</v>
      </c>
      <c r="AA520" s="7" t="s">
        <v>41</v>
      </c>
      <c r="AB520" s="7" t="s">
        <v>42</v>
      </c>
      <c r="AC520" s="7" t="s">
        <v>57</v>
      </c>
      <c r="AD520" s="7" t="s">
        <v>58</v>
      </c>
    </row>
    <row r="521" spans="1:31" ht="15" customHeight="1">
      <c r="A521" s="7">
        <v>522</v>
      </c>
      <c r="B521" s="7">
        <f t="shared" si="34"/>
        <v>0</v>
      </c>
      <c r="C521" s="7">
        <v>522</v>
      </c>
      <c r="D521" s="38">
        <v>14</v>
      </c>
      <c r="E521" s="47" t="s">
        <v>207</v>
      </c>
      <c r="F521" s="47" t="s">
        <v>1367</v>
      </c>
      <c r="G521" s="47">
        <f t="shared" si="35"/>
        <v>1</v>
      </c>
      <c r="H521" s="47">
        <f t="shared" si="32"/>
        <v>1</v>
      </c>
      <c r="I521" s="47" t="str">
        <f t="shared" si="33"/>
        <v>L_MODV2_SOIL_SR_1</v>
      </c>
      <c r="J521" s="10" t="s">
        <v>1368</v>
      </c>
      <c r="K521" t="s">
        <v>1369</v>
      </c>
      <c r="L521" t="s">
        <v>33</v>
      </c>
      <c r="M521" t="s">
        <v>1370</v>
      </c>
      <c r="N521" s="2" t="s">
        <v>221</v>
      </c>
      <c r="O521" s="8" t="s">
        <v>222</v>
      </c>
      <c r="P521" s="2" t="s">
        <v>223</v>
      </c>
      <c r="Q521" s="49" t="s">
        <v>92</v>
      </c>
      <c r="R521" s="35" t="s">
        <v>224</v>
      </c>
      <c r="S521" t="s">
        <v>93</v>
      </c>
      <c r="T521" t="s">
        <v>102</v>
      </c>
      <c r="U521" s="7" t="s">
        <v>103</v>
      </c>
      <c r="AA521" t="s">
        <v>41</v>
      </c>
      <c r="AB521" s="7" t="s">
        <v>42</v>
      </c>
      <c r="AC521" t="s">
        <v>225</v>
      </c>
      <c r="AD521" s="7" t="s">
        <v>226</v>
      </c>
    </row>
    <row r="522" spans="1:31" ht="15" customHeight="1">
      <c r="A522" s="7">
        <v>523</v>
      </c>
      <c r="B522" s="7">
        <f t="shared" si="34"/>
        <v>0</v>
      </c>
      <c r="C522" s="7">
        <v>523</v>
      </c>
      <c r="D522" s="38">
        <v>12</v>
      </c>
      <c r="E522" s="47" t="s">
        <v>1371</v>
      </c>
      <c r="F522" s="77" t="s">
        <v>1372</v>
      </c>
      <c r="G522" s="47">
        <f t="shared" si="35"/>
        <v>1</v>
      </c>
      <c r="H522" s="47">
        <f t="shared" si="32"/>
        <v>1</v>
      </c>
      <c r="I522" s="47" t="str">
        <f t="shared" si="33"/>
        <v>L_MODV2_SOIL_SO4S_1</v>
      </c>
      <c r="J522" s="7" t="s">
        <v>1373</v>
      </c>
      <c r="K522" s="8" t="s">
        <v>1374</v>
      </c>
      <c r="L522" s="7" t="s">
        <v>33</v>
      </c>
      <c r="M522" s="8" t="s">
        <v>1375</v>
      </c>
      <c r="N522" s="8" t="s">
        <v>1376</v>
      </c>
      <c r="O522" s="8" t="s">
        <v>1376</v>
      </c>
      <c r="P522" s="8" t="s">
        <v>485</v>
      </c>
      <c r="Q522" s="7" t="s">
        <v>92</v>
      </c>
      <c r="R522" s="7" t="s">
        <v>159</v>
      </c>
      <c r="S522" s="7" t="s">
        <v>567</v>
      </c>
      <c r="T522" s="7" t="s">
        <v>102</v>
      </c>
      <c r="U522" s="7" t="s">
        <v>103</v>
      </c>
      <c r="AA522" s="7" t="s">
        <v>41</v>
      </c>
      <c r="AB522" s="7" t="s">
        <v>42</v>
      </c>
      <c r="AC522" s="7" t="s">
        <v>121</v>
      </c>
      <c r="AD522" s="7" t="s">
        <v>1377</v>
      </c>
    </row>
    <row r="523" spans="1:31" ht="15" customHeight="1">
      <c r="A523" s="7">
        <v>524</v>
      </c>
      <c r="B523" s="7">
        <f t="shared" si="34"/>
        <v>0</v>
      </c>
      <c r="C523" s="7">
        <v>524</v>
      </c>
      <c r="D523" s="38">
        <v>6</v>
      </c>
      <c r="E523" s="47" t="s">
        <v>84</v>
      </c>
      <c r="F523" s="77" t="s">
        <v>1372</v>
      </c>
      <c r="G523" s="47">
        <f t="shared" si="35"/>
        <v>0</v>
      </c>
      <c r="H523" s="47">
        <f t="shared" si="32"/>
        <v>2</v>
      </c>
      <c r="I523" s="47" t="str">
        <f t="shared" si="33"/>
        <v>L_MODV2_SOIL_SO4S_2</v>
      </c>
      <c r="J523" s="7" t="s">
        <v>1378</v>
      </c>
      <c r="K523" s="8" t="s">
        <v>1374</v>
      </c>
      <c r="L523" s="7" t="s">
        <v>33</v>
      </c>
      <c r="M523" s="8" t="s">
        <v>1375</v>
      </c>
      <c r="N523" s="8" t="s">
        <v>1376</v>
      </c>
      <c r="O523" s="8" t="s">
        <v>1376</v>
      </c>
      <c r="P523" s="8" t="s">
        <v>485</v>
      </c>
      <c r="Q523" s="7" t="s">
        <v>92</v>
      </c>
      <c r="R523" t="s">
        <v>159</v>
      </c>
      <c r="S523" s="7" t="s">
        <v>1379</v>
      </c>
      <c r="T523" s="7" t="s">
        <v>102</v>
      </c>
      <c r="U523" s="7" t="s">
        <v>103</v>
      </c>
      <c r="AA523" s="7" t="s">
        <v>41</v>
      </c>
      <c r="AB523" s="7" t="s">
        <v>42</v>
      </c>
      <c r="AC523" s="7" t="s">
        <v>200</v>
      </c>
      <c r="AD523" s="7" t="s">
        <v>1380</v>
      </c>
    </row>
    <row r="524" spans="1:31" ht="15" customHeight="1">
      <c r="A524" s="7">
        <v>525</v>
      </c>
      <c r="B524" s="7">
        <f t="shared" si="34"/>
        <v>0</v>
      </c>
      <c r="C524" s="7">
        <v>525</v>
      </c>
      <c r="D524" s="38">
        <v>6</v>
      </c>
      <c r="E524" s="47" t="s">
        <v>84</v>
      </c>
      <c r="F524" s="77" t="s">
        <v>1372</v>
      </c>
      <c r="G524" s="47">
        <f t="shared" si="35"/>
        <v>0</v>
      </c>
      <c r="H524" s="47">
        <f t="shared" si="32"/>
        <v>3</v>
      </c>
      <c r="I524" s="47" t="str">
        <f t="shared" si="33"/>
        <v>L_MODV2_SOIL_SO4S_3</v>
      </c>
      <c r="J524" s="7" t="s">
        <v>1381</v>
      </c>
      <c r="L524" s="7" t="s">
        <v>33</v>
      </c>
      <c r="M524" s="8" t="s">
        <v>1375</v>
      </c>
      <c r="N524" s="8" t="s">
        <v>1376</v>
      </c>
      <c r="O524" s="8" t="s">
        <v>1376</v>
      </c>
      <c r="P524" s="8" t="s">
        <v>485</v>
      </c>
      <c r="Q524" s="7" t="s">
        <v>92</v>
      </c>
      <c r="R524" t="s">
        <v>159</v>
      </c>
      <c r="S524" s="7" t="s">
        <v>1379</v>
      </c>
      <c r="T524" s="7" t="s">
        <v>102</v>
      </c>
      <c r="U524" s="7" t="s">
        <v>103</v>
      </c>
      <c r="AA524" s="7" t="s">
        <v>41</v>
      </c>
      <c r="AB524" s="7" t="s">
        <v>42</v>
      </c>
      <c r="AC524" s="7" t="s">
        <v>200</v>
      </c>
      <c r="AD524" s="7" t="s">
        <v>1380</v>
      </c>
    </row>
    <row r="525" spans="1:31" ht="15" customHeight="1">
      <c r="A525" s="7">
        <v>526</v>
      </c>
      <c r="B525" s="7">
        <f t="shared" si="34"/>
        <v>0</v>
      </c>
      <c r="C525" s="7">
        <v>526</v>
      </c>
      <c r="D525" s="38">
        <v>12</v>
      </c>
      <c r="E525" s="47" t="s">
        <v>1371</v>
      </c>
      <c r="F525" s="77" t="s">
        <v>1372</v>
      </c>
      <c r="G525" s="47">
        <f t="shared" si="35"/>
        <v>0</v>
      </c>
      <c r="H525" s="47">
        <f t="shared" si="32"/>
        <v>4</v>
      </c>
      <c r="I525" s="47" t="str">
        <f t="shared" si="33"/>
        <v>L_MODV2_SOIL_SO4S_4</v>
      </c>
      <c r="J525" s="7" t="s">
        <v>1382</v>
      </c>
      <c r="K525" s="8" t="s">
        <v>1374</v>
      </c>
      <c r="L525" s="7" t="s">
        <v>33</v>
      </c>
      <c r="M525" s="8" t="s">
        <v>1375</v>
      </c>
      <c r="N525" s="8" t="s">
        <v>1376</v>
      </c>
      <c r="O525" s="8" t="s">
        <v>1376</v>
      </c>
      <c r="P525" s="8" t="s">
        <v>485</v>
      </c>
      <c r="Q525" s="7" t="s">
        <v>92</v>
      </c>
      <c r="R525" s="7" t="s">
        <v>159</v>
      </c>
      <c r="S525" s="7" t="s">
        <v>1379</v>
      </c>
      <c r="T525" s="7" t="s">
        <v>102</v>
      </c>
      <c r="U525" s="7" t="s">
        <v>103</v>
      </c>
      <c r="AA525" s="7" t="s">
        <v>41</v>
      </c>
      <c r="AB525" s="7" t="s">
        <v>42</v>
      </c>
      <c r="AC525" s="7" t="s">
        <v>121</v>
      </c>
      <c r="AD525" s="7" t="s">
        <v>1377</v>
      </c>
    </row>
    <row r="526" spans="1:31" ht="15" customHeight="1">
      <c r="A526" s="7">
        <v>527</v>
      </c>
      <c r="B526" s="7">
        <f t="shared" si="34"/>
        <v>0</v>
      </c>
      <c r="C526" s="7">
        <v>527</v>
      </c>
      <c r="D526" s="38">
        <v>6</v>
      </c>
      <c r="E526" s="47" t="s">
        <v>84</v>
      </c>
      <c r="F526" s="77" t="s">
        <v>1372</v>
      </c>
      <c r="G526" s="47">
        <f t="shared" si="35"/>
        <v>0</v>
      </c>
      <c r="H526" s="47">
        <f t="shared" si="32"/>
        <v>5</v>
      </c>
      <c r="I526" s="47" t="str">
        <f t="shared" si="33"/>
        <v>L_MODV2_SOIL_SO4S_5</v>
      </c>
      <c r="J526" s="7" t="s">
        <v>1383</v>
      </c>
      <c r="K526" s="7" t="s">
        <v>1384</v>
      </c>
      <c r="L526" s="7" t="s">
        <v>33</v>
      </c>
      <c r="M526" s="74" t="s">
        <v>1375</v>
      </c>
      <c r="N526" s="8" t="s">
        <v>188</v>
      </c>
      <c r="O526" s="7" t="s">
        <v>307</v>
      </c>
      <c r="P526" s="8" t="s">
        <v>190</v>
      </c>
      <c r="Q526" s="7" t="s">
        <v>92</v>
      </c>
      <c r="S526" s="74" t="s">
        <v>1385</v>
      </c>
      <c r="T526" s="7" t="s">
        <v>102</v>
      </c>
      <c r="U526" s="7" t="s">
        <v>103</v>
      </c>
      <c r="AA526" s="7" t="s">
        <v>80</v>
      </c>
      <c r="AB526" s="7" t="s">
        <v>42</v>
      </c>
    </row>
    <row r="527" spans="1:31" ht="15" customHeight="1">
      <c r="A527" s="7">
        <v>528</v>
      </c>
      <c r="B527" s="7">
        <f t="shared" si="34"/>
        <v>0</v>
      </c>
      <c r="C527" s="7">
        <v>528</v>
      </c>
      <c r="D527" s="38">
        <v>6</v>
      </c>
      <c r="E527" s="47" t="s">
        <v>84</v>
      </c>
      <c r="F527" s="77" t="s">
        <v>1372</v>
      </c>
      <c r="G527" s="47">
        <f t="shared" si="35"/>
        <v>0</v>
      </c>
      <c r="H527" s="47">
        <f t="shared" si="32"/>
        <v>6</v>
      </c>
      <c r="I527" s="47" t="str">
        <f t="shared" si="33"/>
        <v>L_MODV2_SOIL_SO4S_6</v>
      </c>
      <c r="J527" s="7" t="s">
        <v>1386</v>
      </c>
      <c r="K527" s="7" t="s">
        <v>1387</v>
      </c>
      <c r="L527" s="7" t="s">
        <v>33</v>
      </c>
      <c r="M527" s="7" t="s">
        <v>1375</v>
      </c>
      <c r="N527" s="8" t="s">
        <v>188</v>
      </c>
      <c r="O527" s="7" t="s">
        <v>307</v>
      </c>
      <c r="P527" s="8" t="s">
        <v>190</v>
      </c>
      <c r="Q527" s="7" t="s">
        <v>92</v>
      </c>
      <c r="S527" s="7" t="s">
        <v>1379</v>
      </c>
      <c r="T527" s="7" t="s">
        <v>280</v>
      </c>
      <c r="AA527" s="7" t="s">
        <v>80</v>
      </c>
      <c r="AB527" s="7" t="s">
        <v>42</v>
      </c>
    </row>
    <row r="528" spans="1:31" customFormat="1" ht="15" customHeight="1">
      <c r="A528" s="7">
        <v>529</v>
      </c>
      <c r="B528" s="7">
        <f t="shared" si="34"/>
        <v>0</v>
      </c>
      <c r="C528" s="7">
        <v>529</v>
      </c>
      <c r="D528" s="38">
        <v>12</v>
      </c>
      <c r="E528" s="47" t="s">
        <v>1371</v>
      </c>
      <c r="F528" s="77" t="s">
        <v>1372</v>
      </c>
      <c r="G528" s="47">
        <f t="shared" si="35"/>
        <v>0</v>
      </c>
      <c r="H528" s="47">
        <f t="shared" si="32"/>
        <v>7</v>
      </c>
      <c r="I528" s="47" t="str">
        <f t="shared" si="33"/>
        <v>L_MODV2_SOIL_SO4S_7</v>
      </c>
      <c r="J528" s="7" t="s">
        <v>1388</v>
      </c>
      <c r="K528" s="7" t="s">
        <v>1387</v>
      </c>
      <c r="L528" s="7" t="s">
        <v>33</v>
      </c>
      <c r="M528" s="7" t="s">
        <v>1375</v>
      </c>
      <c r="N528" s="8" t="s">
        <v>188</v>
      </c>
      <c r="O528" s="7" t="s">
        <v>189</v>
      </c>
      <c r="P528" s="8" t="s">
        <v>190</v>
      </c>
      <c r="Q528" s="7" t="s">
        <v>92</v>
      </c>
      <c r="R528" s="7"/>
      <c r="S528" s="7" t="s">
        <v>1379</v>
      </c>
      <c r="T528" s="7" t="s">
        <v>280</v>
      </c>
      <c r="U528" s="7"/>
      <c r="V528" s="7"/>
      <c r="W528" s="7"/>
      <c r="X528" s="7"/>
      <c r="Y528" s="7"/>
      <c r="Z528" s="7"/>
      <c r="AA528" s="7" t="s">
        <v>80</v>
      </c>
      <c r="AB528" s="7" t="s">
        <v>42</v>
      </c>
      <c r="AC528" s="7"/>
      <c r="AD528" s="7"/>
      <c r="AE528" s="7"/>
    </row>
    <row r="529" spans="1:31" customFormat="1" ht="15" customHeight="1">
      <c r="A529" s="7">
        <v>530</v>
      </c>
      <c r="B529" s="7">
        <f t="shared" si="34"/>
        <v>0</v>
      </c>
      <c r="C529" s="7">
        <v>530</v>
      </c>
      <c r="D529" s="38">
        <v>9</v>
      </c>
      <c r="E529" s="47" t="s">
        <v>45</v>
      </c>
      <c r="F529" s="77" t="s">
        <v>1372</v>
      </c>
      <c r="G529" s="47">
        <f t="shared" si="35"/>
        <v>0</v>
      </c>
      <c r="H529" s="47">
        <f t="shared" si="32"/>
        <v>8</v>
      </c>
      <c r="I529" s="47" t="str">
        <f t="shared" si="33"/>
        <v>L_MODV2_SOIL_SO4S_8</v>
      </c>
      <c r="J529" s="7" t="s">
        <v>1389</v>
      </c>
      <c r="K529" s="7" t="s">
        <v>1390</v>
      </c>
      <c r="L529" s="7" t="s">
        <v>33</v>
      </c>
      <c r="M529" s="7" t="s">
        <v>1375</v>
      </c>
      <c r="N529" s="7" t="s">
        <v>50</v>
      </c>
      <c r="O529" s="7" t="s">
        <v>51</v>
      </c>
      <c r="P529" s="8" t="s">
        <v>52</v>
      </c>
      <c r="Q529" s="7" t="s">
        <v>53</v>
      </c>
      <c r="R529" s="7" t="s">
        <v>54</v>
      </c>
      <c r="S529" s="7" t="s">
        <v>567</v>
      </c>
      <c r="T529" s="7" t="s">
        <v>280</v>
      </c>
      <c r="U529" s="7"/>
      <c r="V529" s="7"/>
      <c r="W529" s="7"/>
      <c r="X529" s="7"/>
      <c r="Y529" s="7"/>
      <c r="Z529" s="7"/>
      <c r="AA529" s="7" t="s">
        <v>96</v>
      </c>
      <c r="AB529" s="7" t="s">
        <v>42</v>
      </c>
      <c r="AC529" s="7" t="s">
        <v>57</v>
      </c>
      <c r="AD529" s="7" t="s">
        <v>58</v>
      </c>
      <c r="AE529" s="7"/>
    </row>
    <row r="530" spans="1:31" customFormat="1" ht="15" customHeight="1">
      <c r="A530" s="7">
        <v>531</v>
      </c>
      <c r="B530" s="7">
        <f t="shared" si="34"/>
        <v>0</v>
      </c>
      <c r="C530" s="7">
        <v>531</v>
      </c>
      <c r="D530" s="38">
        <v>9</v>
      </c>
      <c r="E530" s="47" t="s">
        <v>45</v>
      </c>
      <c r="F530" s="77" t="s">
        <v>1372</v>
      </c>
      <c r="G530" s="47">
        <f t="shared" si="35"/>
        <v>0</v>
      </c>
      <c r="H530" s="47">
        <f t="shared" si="32"/>
        <v>9</v>
      </c>
      <c r="I530" s="47" t="str">
        <f t="shared" si="33"/>
        <v>L_MODV2_SOIL_SO4S_9</v>
      </c>
      <c r="J530" s="7" t="s">
        <v>1391</v>
      </c>
      <c r="K530" s="8" t="s">
        <v>1392</v>
      </c>
      <c r="L530" s="7" t="s">
        <v>33</v>
      </c>
      <c r="M530" s="8" t="s">
        <v>1375</v>
      </c>
      <c r="N530" s="8" t="s">
        <v>50</v>
      </c>
      <c r="O530" s="8" t="s">
        <v>51</v>
      </c>
      <c r="P530" s="8" t="s">
        <v>52</v>
      </c>
      <c r="Q530" s="7" t="s">
        <v>53</v>
      </c>
      <c r="R530" s="7" t="s">
        <v>54</v>
      </c>
      <c r="S530" s="7" t="s">
        <v>1379</v>
      </c>
      <c r="T530" s="7" t="s">
        <v>280</v>
      </c>
      <c r="U530" s="7"/>
      <c r="V530" s="7"/>
      <c r="W530" s="7"/>
      <c r="X530" s="7"/>
      <c r="Y530" s="7"/>
      <c r="Z530" s="7"/>
      <c r="AA530" s="7" t="s">
        <v>41</v>
      </c>
      <c r="AB530" s="7" t="s">
        <v>42</v>
      </c>
      <c r="AC530" s="7" t="s">
        <v>57</v>
      </c>
      <c r="AD530" s="7" t="s">
        <v>58</v>
      </c>
      <c r="AE530" s="7"/>
    </row>
    <row r="531" spans="1:31" customFormat="1" ht="15" customHeight="1">
      <c r="A531" s="7">
        <v>532</v>
      </c>
      <c r="B531" s="7">
        <f t="shared" si="34"/>
        <v>0</v>
      </c>
      <c r="C531" s="7">
        <v>532</v>
      </c>
      <c r="D531" s="38">
        <v>12</v>
      </c>
      <c r="E531" s="47" t="s">
        <v>1371</v>
      </c>
      <c r="F531" s="77" t="s">
        <v>1393</v>
      </c>
      <c r="G531" s="47">
        <f t="shared" si="35"/>
        <v>1</v>
      </c>
      <c r="H531" s="47">
        <f t="shared" si="32"/>
        <v>1</v>
      </c>
      <c r="I531" s="47" t="str">
        <f t="shared" si="33"/>
        <v>L_MODV2_SOIL_S_1</v>
      </c>
      <c r="J531" s="7" t="s">
        <v>1394</v>
      </c>
      <c r="K531" s="7" t="s">
        <v>1395</v>
      </c>
      <c r="L531" s="7" t="s">
        <v>33</v>
      </c>
      <c r="M531" s="74" t="s">
        <v>1371</v>
      </c>
      <c r="N531" s="7" t="s">
        <v>401</v>
      </c>
      <c r="O531" s="7" t="s">
        <v>406</v>
      </c>
      <c r="P531" s="39" t="s">
        <v>110</v>
      </c>
      <c r="Q531" s="7" t="s">
        <v>92</v>
      </c>
      <c r="R531" t="s">
        <v>132</v>
      </c>
      <c r="S531" t="s">
        <v>93</v>
      </c>
      <c r="T531" s="7" t="s">
        <v>102</v>
      </c>
      <c r="U531" s="7" t="s">
        <v>103</v>
      </c>
      <c r="V531" s="7"/>
      <c r="W531" s="7"/>
      <c r="X531" s="7"/>
      <c r="Y531" s="7"/>
      <c r="Z531" s="7"/>
      <c r="AA531" s="7" t="s">
        <v>96</v>
      </c>
      <c r="AB531" s="7" t="s">
        <v>42</v>
      </c>
      <c r="AC531" s="7" t="s">
        <v>200</v>
      </c>
      <c r="AD531" s="7" t="s">
        <v>407</v>
      </c>
      <c r="AE531" s="7"/>
    </row>
    <row r="532" spans="1:31" customFormat="1" ht="15" customHeight="1">
      <c r="A532" s="7">
        <v>533</v>
      </c>
      <c r="B532" s="7">
        <f t="shared" si="34"/>
        <v>0</v>
      </c>
      <c r="C532" s="7">
        <v>533</v>
      </c>
      <c r="D532" s="38">
        <v>12</v>
      </c>
      <c r="E532" s="47" t="s">
        <v>1371</v>
      </c>
      <c r="F532" s="77" t="s">
        <v>1393</v>
      </c>
      <c r="G532" s="47">
        <f t="shared" si="35"/>
        <v>0</v>
      </c>
      <c r="H532" s="47">
        <f t="shared" si="32"/>
        <v>2</v>
      </c>
      <c r="I532" s="47" t="str">
        <f t="shared" si="33"/>
        <v>L_MODV2_SOIL_S_2</v>
      </c>
      <c r="J532" s="7" t="s">
        <v>1396</v>
      </c>
      <c r="K532" s="7" t="s">
        <v>1397</v>
      </c>
      <c r="L532" s="7" t="s">
        <v>33</v>
      </c>
      <c r="M532" s="74" t="s">
        <v>1371</v>
      </c>
      <c r="N532" s="7" t="s">
        <v>401</v>
      </c>
      <c r="O532" s="7" t="s">
        <v>406</v>
      </c>
      <c r="P532" s="39" t="s">
        <v>110</v>
      </c>
      <c r="Q532" s="7" t="s">
        <v>92</v>
      </c>
      <c r="R532" t="s">
        <v>132</v>
      </c>
      <c r="S532" t="s">
        <v>93</v>
      </c>
      <c r="T532" s="7" t="s">
        <v>102</v>
      </c>
      <c r="U532" s="7" t="s">
        <v>103</v>
      </c>
      <c r="V532" s="7"/>
      <c r="W532" s="7"/>
      <c r="X532" s="7"/>
      <c r="Y532" s="7"/>
      <c r="Z532" s="7"/>
      <c r="AA532" s="7" t="s">
        <v>96</v>
      </c>
      <c r="AB532" s="7" t="s">
        <v>42</v>
      </c>
      <c r="AC532" s="7" t="s">
        <v>200</v>
      </c>
      <c r="AD532" s="7" t="s">
        <v>407</v>
      </c>
      <c r="AE532" s="7"/>
    </row>
    <row r="533" spans="1:31" customFormat="1" ht="15" customHeight="1">
      <c r="A533" s="7">
        <v>534</v>
      </c>
      <c r="B533" s="7">
        <f t="shared" si="34"/>
        <v>0</v>
      </c>
      <c r="C533" s="7">
        <v>534</v>
      </c>
      <c r="D533" s="38">
        <v>6</v>
      </c>
      <c r="E533" s="47" t="s">
        <v>84</v>
      </c>
      <c r="F533" s="77" t="s">
        <v>1393</v>
      </c>
      <c r="G533" s="47">
        <f t="shared" si="35"/>
        <v>0</v>
      </c>
      <c r="H533" s="47">
        <f t="shared" si="32"/>
        <v>3</v>
      </c>
      <c r="I533" s="47" t="str">
        <f t="shared" si="33"/>
        <v>L_MODV2_SOIL_S_3</v>
      </c>
      <c r="J533" s="7"/>
      <c r="K533" s="7"/>
      <c r="L533" s="7" t="s">
        <v>33</v>
      </c>
      <c r="M533" s="74" t="s">
        <v>1371</v>
      </c>
      <c r="N533" s="7" t="s">
        <v>108</v>
      </c>
      <c r="O533" s="7" t="s">
        <v>109</v>
      </c>
      <c r="P533" s="8" t="s">
        <v>110</v>
      </c>
      <c r="Q533" s="7" t="s">
        <v>92</v>
      </c>
      <c r="R533" s="7" t="s">
        <v>38</v>
      </c>
      <c r="S533" s="7" t="s">
        <v>93</v>
      </c>
      <c r="T533" s="7" t="s">
        <v>102</v>
      </c>
      <c r="U533" s="7" t="s">
        <v>103</v>
      </c>
      <c r="V533" s="7"/>
      <c r="W533" s="7"/>
      <c r="X533" s="7"/>
      <c r="Y533" s="7"/>
      <c r="Z533" s="7"/>
      <c r="AA533" s="7" t="s">
        <v>41</v>
      </c>
      <c r="AB533" s="7" t="s">
        <v>42</v>
      </c>
      <c r="AC533" s="7" t="s">
        <v>111</v>
      </c>
      <c r="AD533" s="7" t="s">
        <v>112</v>
      </c>
      <c r="AE533" s="7"/>
    </row>
    <row r="534" spans="1:31" customFormat="1" ht="15" customHeight="1">
      <c r="A534" s="7">
        <v>535</v>
      </c>
      <c r="B534" s="7">
        <f t="shared" si="34"/>
        <v>0</v>
      </c>
      <c r="C534" s="7">
        <v>535</v>
      </c>
      <c r="D534" s="38">
        <v>6</v>
      </c>
      <c r="E534" s="47" t="s">
        <v>84</v>
      </c>
      <c r="F534" s="77" t="s">
        <v>1393</v>
      </c>
      <c r="G534" s="47">
        <f t="shared" si="35"/>
        <v>0</v>
      </c>
      <c r="H534" s="47">
        <f t="shared" si="32"/>
        <v>4</v>
      </c>
      <c r="I534" s="47" t="str">
        <f t="shared" si="33"/>
        <v>L_MODV2_SOIL_S_4</v>
      </c>
      <c r="J534" s="7" t="s">
        <v>1398</v>
      </c>
      <c r="K534" s="7" t="s">
        <v>1399</v>
      </c>
      <c r="L534" s="7" t="s">
        <v>33</v>
      </c>
      <c r="M534" s="74" t="s">
        <v>1371</v>
      </c>
      <c r="N534" s="7" t="s">
        <v>108</v>
      </c>
      <c r="O534" s="7" t="s">
        <v>108</v>
      </c>
      <c r="P534" s="8"/>
      <c r="Q534" s="7" t="s">
        <v>92</v>
      </c>
      <c r="R534" s="7"/>
      <c r="S534" s="7" t="s">
        <v>93</v>
      </c>
      <c r="T534" s="7" t="s">
        <v>102</v>
      </c>
      <c r="U534" s="7" t="s">
        <v>103</v>
      </c>
      <c r="V534" s="7"/>
      <c r="W534" s="7"/>
      <c r="X534" s="7"/>
      <c r="Y534" s="7"/>
      <c r="Z534" s="7"/>
      <c r="AA534" s="7" t="s">
        <v>80</v>
      </c>
      <c r="AB534" s="7" t="s">
        <v>42</v>
      </c>
      <c r="AC534" s="7"/>
      <c r="AD534" s="7"/>
      <c r="AE534" s="7"/>
    </row>
    <row r="535" spans="1:31" customFormat="1" ht="15" customHeight="1">
      <c r="A535" s="7">
        <v>536</v>
      </c>
      <c r="B535" s="7">
        <f t="shared" si="34"/>
        <v>0</v>
      </c>
      <c r="C535" s="7">
        <v>536</v>
      </c>
      <c r="D535" s="38">
        <v>6</v>
      </c>
      <c r="E535" s="47" t="s">
        <v>84</v>
      </c>
      <c r="F535" s="77" t="s">
        <v>1393</v>
      </c>
      <c r="G535" s="47">
        <f t="shared" si="35"/>
        <v>0</v>
      </c>
      <c r="H535" s="47">
        <f t="shared" si="32"/>
        <v>5</v>
      </c>
      <c r="I535" s="47" t="str">
        <f t="shared" si="33"/>
        <v>L_MODV2_SOIL_S_5</v>
      </c>
      <c r="J535" s="7" t="s">
        <v>1400</v>
      </c>
      <c r="K535" s="7" t="s">
        <v>1401</v>
      </c>
      <c r="L535" s="7" t="s">
        <v>33</v>
      </c>
      <c r="M535" s="74" t="s">
        <v>1371</v>
      </c>
      <c r="N535" s="7" t="s">
        <v>108</v>
      </c>
      <c r="O535" s="7" t="s">
        <v>108</v>
      </c>
      <c r="P535" s="8"/>
      <c r="Q535" s="7" t="s">
        <v>92</v>
      </c>
      <c r="R535" s="7"/>
      <c r="S535" s="7" t="s">
        <v>93</v>
      </c>
      <c r="T535" s="7" t="s">
        <v>102</v>
      </c>
      <c r="U535" s="7" t="s">
        <v>103</v>
      </c>
      <c r="V535" s="7"/>
      <c r="W535" s="7"/>
      <c r="X535" s="7"/>
      <c r="Y535" s="7"/>
      <c r="Z535" s="7"/>
      <c r="AA535" s="7" t="s">
        <v>96</v>
      </c>
      <c r="AB535" s="7" t="s">
        <v>42</v>
      </c>
      <c r="AC535" s="7"/>
      <c r="AD535" s="7" t="s">
        <v>1402</v>
      </c>
      <c r="AE535" s="7"/>
    </row>
    <row r="536" spans="1:31" customFormat="1" ht="15" customHeight="1">
      <c r="A536" s="7">
        <v>537</v>
      </c>
      <c r="B536" s="7">
        <f t="shared" si="34"/>
        <v>0</v>
      </c>
      <c r="C536" s="7">
        <v>537</v>
      </c>
      <c r="D536" s="38">
        <v>12</v>
      </c>
      <c r="E536" s="47" t="s">
        <v>1371</v>
      </c>
      <c r="F536" s="77" t="s">
        <v>1393</v>
      </c>
      <c r="G536" s="47">
        <f t="shared" si="35"/>
        <v>0</v>
      </c>
      <c r="H536" s="47">
        <f t="shared" si="32"/>
        <v>6</v>
      </c>
      <c r="I536" s="47" t="str">
        <f t="shared" si="33"/>
        <v>L_MODV2_SOIL_S_6</v>
      </c>
      <c r="J536" s="7" t="s">
        <v>1403</v>
      </c>
      <c r="K536" s="7" t="s">
        <v>1401</v>
      </c>
      <c r="L536" s="7" t="s">
        <v>33</v>
      </c>
      <c r="M536" s="75" t="s">
        <v>1371</v>
      </c>
      <c r="N536" s="7" t="s">
        <v>108</v>
      </c>
      <c r="O536" s="7" t="s">
        <v>108</v>
      </c>
      <c r="P536" s="8"/>
      <c r="Q536" s="7" t="s">
        <v>92</v>
      </c>
      <c r="R536" s="7"/>
      <c r="S536" t="s">
        <v>93</v>
      </c>
      <c r="T536" s="7" t="s">
        <v>102</v>
      </c>
      <c r="U536" s="7" t="s">
        <v>103</v>
      </c>
      <c r="V536" s="7"/>
      <c r="W536" s="7"/>
      <c r="X536" s="7"/>
      <c r="Y536" s="7"/>
      <c r="Z536" s="7"/>
      <c r="AA536" s="7" t="s">
        <v>80</v>
      </c>
      <c r="AB536" s="7" t="s">
        <v>42</v>
      </c>
      <c r="AC536" s="7"/>
      <c r="AD536" s="7"/>
      <c r="AE536" s="7"/>
    </row>
    <row r="537" spans="1:31" customFormat="1" ht="15" customHeight="1">
      <c r="A537" s="7">
        <v>538</v>
      </c>
      <c r="B537" s="7">
        <f t="shared" si="34"/>
        <v>0</v>
      </c>
      <c r="C537" s="7">
        <v>538</v>
      </c>
      <c r="D537" s="38">
        <v>12</v>
      </c>
      <c r="E537" s="47" t="s">
        <v>1371</v>
      </c>
      <c r="F537" s="77" t="s">
        <v>1393</v>
      </c>
      <c r="G537" s="47">
        <f t="shared" si="35"/>
        <v>0</v>
      </c>
      <c r="H537" s="47">
        <f t="shared" si="32"/>
        <v>7</v>
      </c>
      <c r="I537" s="47" t="str">
        <f t="shared" si="33"/>
        <v>L_MODV2_SOIL_S_7</v>
      </c>
      <c r="J537" s="7" t="s">
        <v>1404</v>
      </c>
      <c r="K537" s="7" t="s">
        <v>1399</v>
      </c>
      <c r="L537" s="7" t="s">
        <v>33</v>
      </c>
      <c r="M537" s="74" t="s">
        <v>1371</v>
      </c>
      <c r="N537" s="7" t="s">
        <v>108</v>
      </c>
      <c r="O537" s="7" t="s">
        <v>108</v>
      </c>
      <c r="P537" s="8"/>
      <c r="Q537" s="7"/>
      <c r="R537" s="7"/>
      <c r="S537" s="7" t="s">
        <v>93</v>
      </c>
      <c r="T537" s="7" t="s">
        <v>102</v>
      </c>
      <c r="U537" s="7" t="s">
        <v>103</v>
      </c>
      <c r="V537" s="7"/>
      <c r="W537" s="7"/>
      <c r="X537" s="7"/>
      <c r="Y537" s="7"/>
      <c r="Z537" s="7"/>
      <c r="AA537" s="7" t="s">
        <v>80</v>
      </c>
      <c r="AB537" s="7" t="s">
        <v>42</v>
      </c>
      <c r="AC537" s="7"/>
      <c r="AD537" s="7"/>
      <c r="AE537" s="7"/>
    </row>
    <row r="538" spans="1:31" customFormat="1" ht="15" customHeight="1">
      <c r="A538" s="7">
        <v>539</v>
      </c>
      <c r="B538" s="7">
        <f t="shared" si="34"/>
        <v>0</v>
      </c>
      <c r="C538" s="7">
        <v>539</v>
      </c>
      <c r="D538" s="38">
        <v>6</v>
      </c>
      <c r="E538" s="47" t="s">
        <v>84</v>
      </c>
      <c r="F538" s="77" t="s">
        <v>1393</v>
      </c>
      <c r="G538" s="47">
        <f t="shared" si="35"/>
        <v>0</v>
      </c>
      <c r="H538" s="47">
        <f t="shared" si="32"/>
        <v>8</v>
      </c>
      <c r="I538" s="47" t="str">
        <f t="shared" si="33"/>
        <v>L_MODV2_SOIL_S_8</v>
      </c>
      <c r="J538" s="7" t="s">
        <v>1405</v>
      </c>
      <c r="K538" s="8" t="s">
        <v>1406</v>
      </c>
      <c r="L538" s="7" t="s">
        <v>33</v>
      </c>
      <c r="M538" s="74" t="s">
        <v>1371</v>
      </c>
      <c r="N538" s="8" t="s">
        <v>1376</v>
      </c>
      <c r="O538" s="8" t="s">
        <v>1376</v>
      </c>
      <c r="P538" s="8" t="s">
        <v>485</v>
      </c>
      <c r="Q538" s="7" t="s">
        <v>92</v>
      </c>
      <c r="R538" t="s">
        <v>159</v>
      </c>
      <c r="S538" s="7" t="s">
        <v>93</v>
      </c>
      <c r="T538" s="7" t="s">
        <v>102</v>
      </c>
      <c r="U538" s="7" t="s">
        <v>103</v>
      </c>
      <c r="V538" s="7"/>
      <c r="W538" s="7"/>
      <c r="X538" s="7"/>
      <c r="Y538" s="7"/>
      <c r="Z538" s="7"/>
      <c r="AA538" s="7" t="s">
        <v>41</v>
      </c>
      <c r="AB538" s="7" t="s">
        <v>42</v>
      </c>
      <c r="AC538" s="7" t="s">
        <v>200</v>
      </c>
      <c r="AD538" s="7" t="s">
        <v>1380</v>
      </c>
      <c r="AE538" s="7"/>
    </row>
    <row r="539" spans="1:31" customFormat="1" ht="15" customHeight="1">
      <c r="A539" s="7">
        <v>540</v>
      </c>
      <c r="B539" s="7">
        <f t="shared" si="34"/>
        <v>0</v>
      </c>
      <c r="C539" s="7">
        <v>540</v>
      </c>
      <c r="D539" s="38">
        <v>6</v>
      </c>
      <c r="E539" s="47" t="s">
        <v>84</v>
      </c>
      <c r="F539" s="77" t="s">
        <v>1393</v>
      </c>
      <c r="G539" s="47">
        <f t="shared" si="35"/>
        <v>0</v>
      </c>
      <c r="H539" s="47">
        <f t="shared" si="32"/>
        <v>9</v>
      </c>
      <c r="I539" s="47" t="str">
        <f t="shared" si="33"/>
        <v>L_MODV2_SOIL_S_9</v>
      </c>
      <c r="J539" s="7" t="s">
        <v>1407</v>
      </c>
      <c r="K539" s="8"/>
      <c r="L539" s="7" t="s">
        <v>33</v>
      </c>
      <c r="M539" s="74" t="s">
        <v>1371</v>
      </c>
      <c r="N539" s="8" t="s">
        <v>1376</v>
      </c>
      <c r="O539" s="8" t="s">
        <v>1376</v>
      </c>
      <c r="P539" s="8" t="s">
        <v>485</v>
      </c>
      <c r="Q539" s="7" t="s">
        <v>92</v>
      </c>
      <c r="R539" t="s">
        <v>159</v>
      </c>
      <c r="S539" s="7" t="s">
        <v>93</v>
      </c>
      <c r="T539" s="7" t="s">
        <v>102</v>
      </c>
      <c r="U539" s="7" t="s">
        <v>103</v>
      </c>
      <c r="V539" s="7"/>
      <c r="W539" s="7"/>
      <c r="X539" s="7"/>
      <c r="Y539" s="7"/>
      <c r="Z539" s="7"/>
      <c r="AA539" s="7" t="s">
        <v>41</v>
      </c>
      <c r="AB539" s="7" t="s">
        <v>42</v>
      </c>
      <c r="AC539" s="7" t="s">
        <v>200</v>
      </c>
      <c r="AD539" s="7" t="s">
        <v>1380</v>
      </c>
      <c r="AE539" s="7"/>
    </row>
    <row r="540" spans="1:31" customFormat="1" ht="15" customHeight="1">
      <c r="A540" s="7">
        <v>541</v>
      </c>
      <c r="B540" s="7">
        <f t="shared" si="34"/>
        <v>0</v>
      </c>
      <c r="C540" s="7">
        <v>541</v>
      </c>
      <c r="D540" s="38">
        <v>12</v>
      </c>
      <c r="E540" s="47" t="s">
        <v>1371</v>
      </c>
      <c r="F540" s="77" t="s">
        <v>1393</v>
      </c>
      <c r="G540" s="47">
        <f t="shared" si="35"/>
        <v>0</v>
      </c>
      <c r="H540" s="47">
        <f t="shared" si="32"/>
        <v>10</v>
      </c>
      <c r="I540" s="47" t="str">
        <f t="shared" si="33"/>
        <v>L_MODV2_SOIL_S_10</v>
      </c>
      <c r="J540" s="7" t="s">
        <v>1408</v>
      </c>
      <c r="K540" s="7" t="s">
        <v>1406</v>
      </c>
      <c r="L540" s="7" t="s">
        <v>33</v>
      </c>
      <c r="M540" s="75" t="s">
        <v>1371</v>
      </c>
      <c r="N540" s="7" t="s">
        <v>1376</v>
      </c>
      <c r="O540" s="7" t="s">
        <v>1376</v>
      </c>
      <c r="P540" s="8" t="s">
        <v>485</v>
      </c>
      <c r="Q540" s="7" t="s">
        <v>92</v>
      </c>
      <c r="R540" s="7" t="s">
        <v>159</v>
      </c>
      <c r="S540" t="s">
        <v>93</v>
      </c>
      <c r="T540" s="7" t="s">
        <v>102</v>
      </c>
      <c r="U540" s="7" t="s">
        <v>103</v>
      </c>
      <c r="V540" s="7"/>
      <c r="W540" s="7"/>
      <c r="X540" s="7"/>
      <c r="Y540" s="7"/>
      <c r="Z540" s="7"/>
      <c r="AA540" s="7" t="s">
        <v>96</v>
      </c>
      <c r="AB540" s="7" t="s">
        <v>42</v>
      </c>
      <c r="AC540" s="7"/>
      <c r="AD540" s="7" t="s">
        <v>1409</v>
      </c>
      <c r="AE540" s="7"/>
    </row>
    <row r="541" spans="1:31" customFormat="1" ht="15" customHeight="1">
      <c r="A541" s="7">
        <v>542</v>
      </c>
      <c r="B541" s="7">
        <f t="shared" si="34"/>
        <v>0</v>
      </c>
      <c r="C541" s="7">
        <v>542</v>
      </c>
      <c r="D541" s="38">
        <v>12</v>
      </c>
      <c r="E541" s="47" t="s">
        <v>1371</v>
      </c>
      <c r="F541" s="77" t="s">
        <v>1393</v>
      </c>
      <c r="G541" s="47">
        <f t="shared" si="35"/>
        <v>0</v>
      </c>
      <c r="H541" s="47">
        <f t="shared" si="32"/>
        <v>11</v>
      </c>
      <c r="I541" s="47" t="str">
        <f t="shared" si="33"/>
        <v>L_MODV2_SOIL_S_11</v>
      </c>
      <c r="J541" s="7" t="s">
        <v>1410</v>
      </c>
      <c r="K541" s="7" t="s">
        <v>1411</v>
      </c>
      <c r="L541" s="7" t="s">
        <v>33</v>
      </c>
      <c r="M541" s="74" t="s">
        <v>1371</v>
      </c>
      <c r="N541" s="7" t="s">
        <v>900</v>
      </c>
      <c r="O541" s="7" t="s">
        <v>900</v>
      </c>
      <c r="P541" s="8"/>
      <c r="Q541" s="7"/>
      <c r="R541" s="7"/>
      <c r="S541" s="7" t="s">
        <v>901</v>
      </c>
      <c r="T541" s="7" t="s">
        <v>68</v>
      </c>
      <c r="U541" s="7"/>
      <c r="V541" s="7"/>
      <c r="W541" s="7"/>
      <c r="X541" s="7"/>
      <c r="Y541" s="7"/>
      <c r="Z541" s="7"/>
      <c r="AA541" s="7" t="s">
        <v>80</v>
      </c>
      <c r="AB541" s="7" t="s">
        <v>42</v>
      </c>
      <c r="AC541" s="7"/>
      <c r="AD541" s="7"/>
      <c r="AE541" s="7"/>
    </row>
    <row r="542" spans="1:31" customFormat="1" ht="15" customHeight="1">
      <c r="A542" s="7">
        <v>543</v>
      </c>
      <c r="B542" s="7">
        <f t="shared" si="34"/>
        <v>0</v>
      </c>
      <c r="C542" s="7">
        <v>543</v>
      </c>
      <c r="D542" s="38">
        <v>6</v>
      </c>
      <c r="E542" s="47" t="s">
        <v>84</v>
      </c>
      <c r="F542" s="77" t="s">
        <v>1393</v>
      </c>
      <c r="G542" s="47">
        <f t="shared" si="35"/>
        <v>0</v>
      </c>
      <c r="H542" s="47">
        <f t="shared" si="32"/>
        <v>12</v>
      </c>
      <c r="I542" s="47" t="str">
        <f t="shared" si="33"/>
        <v>L_MODV2_SOIL_S_12</v>
      </c>
      <c r="J542" s="7" t="s">
        <v>1412</v>
      </c>
      <c r="K542" s="7" t="s">
        <v>1413</v>
      </c>
      <c r="L542" s="7" t="s">
        <v>33</v>
      </c>
      <c r="M542" s="74" t="s">
        <v>1371</v>
      </c>
      <c r="N542" s="8" t="s">
        <v>188</v>
      </c>
      <c r="O542" s="7" t="s">
        <v>307</v>
      </c>
      <c r="P542" s="8" t="s">
        <v>190</v>
      </c>
      <c r="Q542" s="7" t="s">
        <v>92</v>
      </c>
      <c r="R542" s="7"/>
      <c r="S542" s="7" t="s">
        <v>93</v>
      </c>
      <c r="T542" s="7" t="s">
        <v>280</v>
      </c>
      <c r="U542" s="7"/>
      <c r="V542" s="7"/>
      <c r="W542" s="7"/>
      <c r="X542" s="7"/>
      <c r="Y542" s="7"/>
      <c r="Z542" s="7"/>
      <c r="AA542" s="7" t="s">
        <v>80</v>
      </c>
      <c r="AB542" s="7" t="s">
        <v>42</v>
      </c>
      <c r="AC542" s="7"/>
      <c r="AD542" s="7"/>
      <c r="AE542" s="7"/>
    </row>
    <row r="543" spans="1:31" customFormat="1" ht="15" customHeight="1">
      <c r="A543" s="7">
        <v>544</v>
      </c>
      <c r="B543" s="7">
        <f t="shared" si="34"/>
        <v>0</v>
      </c>
      <c r="C543" s="7">
        <v>544</v>
      </c>
      <c r="D543" s="38">
        <v>6</v>
      </c>
      <c r="E543" s="47" t="s">
        <v>84</v>
      </c>
      <c r="F543" s="77" t="s">
        <v>1393</v>
      </c>
      <c r="G543" s="47">
        <f t="shared" si="35"/>
        <v>0</v>
      </c>
      <c r="H543" s="47">
        <f t="shared" si="32"/>
        <v>13</v>
      </c>
      <c r="I543" s="47" t="str">
        <f t="shared" si="33"/>
        <v>L_MODV2_SOIL_S_13</v>
      </c>
      <c r="J543" s="7" t="s">
        <v>1414</v>
      </c>
      <c r="K543" s="7" t="s">
        <v>1415</v>
      </c>
      <c r="L543" s="7" t="s">
        <v>33</v>
      </c>
      <c r="M543" s="74" t="s">
        <v>1371</v>
      </c>
      <c r="N543" s="8" t="s">
        <v>188</v>
      </c>
      <c r="O543" s="7" t="s">
        <v>307</v>
      </c>
      <c r="P543" s="8" t="s">
        <v>190</v>
      </c>
      <c r="Q543" s="7" t="s">
        <v>92</v>
      </c>
      <c r="R543" s="7"/>
      <c r="S543" s="7" t="s">
        <v>93</v>
      </c>
      <c r="T543" s="7" t="s">
        <v>102</v>
      </c>
      <c r="U543" s="7" t="s">
        <v>103</v>
      </c>
      <c r="V543" s="7"/>
      <c r="W543" s="7"/>
      <c r="X543" s="7"/>
      <c r="Y543" s="7"/>
      <c r="Z543" s="7"/>
      <c r="AA543" s="7" t="s">
        <v>80</v>
      </c>
      <c r="AB543" s="7" t="s">
        <v>42</v>
      </c>
      <c r="AC543" s="7"/>
      <c r="AD543" s="7"/>
      <c r="AE543" s="7"/>
    </row>
    <row r="544" spans="1:31" customFormat="1" ht="15" customHeight="1">
      <c r="A544" s="7">
        <v>545</v>
      </c>
      <c r="B544" s="7">
        <f t="shared" si="34"/>
        <v>0</v>
      </c>
      <c r="C544" s="7">
        <v>545</v>
      </c>
      <c r="D544" s="38">
        <v>12</v>
      </c>
      <c r="E544" s="47" t="s">
        <v>1371</v>
      </c>
      <c r="F544" s="77" t="s">
        <v>1393</v>
      </c>
      <c r="G544" s="47">
        <f t="shared" si="35"/>
        <v>0</v>
      </c>
      <c r="H544" s="47">
        <f t="shared" si="32"/>
        <v>14</v>
      </c>
      <c r="I544" s="47" t="str">
        <f t="shared" si="33"/>
        <v>L_MODV2_SOIL_S_14</v>
      </c>
      <c r="J544" s="7" t="s">
        <v>1416</v>
      </c>
      <c r="K544" s="7" t="s">
        <v>1415</v>
      </c>
      <c r="L544" s="7" t="s">
        <v>33</v>
      </c>
      <c r="M544" s="74" t="s">
        <v>1371</v>
      </c>
      <c r="N544" s="8" t="s">
        <v>188</v>
      </c>
      <c r="O544" s="7" t="s">
        <v>307</v>
      </c>
      <c r="P544" s="8" t="s">
        <v>190</v>
      </c>
      <c r="Q544" s="7" t="s">
        <v>92</v>
      </c>
      <c r="R544" s="7"/>
      <c r="S544" t="s">
        <v>93</v>
      </c>
      <c r="T544" s="7" t="s">
        <v>102</v>
      </c>
      <c r="U544" s="7" t="s">
        <v>103</v>
      </c>
      <c r="V544" s="7"/>
      <c r="W544" s="7"/>
      <c r="X544" s="7"/>
      <c r="Y544" s="7"/>
      <c r="Z544" s="7"/>
      <c r="AA544" s="7" t="s">
        <v>80</v>
      </c>
      <c r="AB544" s="7" t="s">
        <v>42</v>
      </c>
      <c r="AC544" s="7"/>
      <c r="AD544" s="7"/>
      <c r="AE544" s="7"/>
    </row>
    <row r="545" spans="1:31" customFormat="1" ht="15" customHeight="1">
      <c r="A545" s="7">
        <v>546</v>
      </c>
      <c r="B545" s="7">
        <f t="shared" si="34"/>
        <v>0</v>
      </c>
      <c r="C545" s="7">
        <v>546</v>
      </c>
      <c r="D545" s="38">
        <v>6</v>
      </c>
      <c r="E545" s="47" t="s">
        <v>84</v>
      </c>
      <c r="F545" s="77" t="s">
        <v>1393</v>
      </c>
      <c r="G545" s="47">
        <f t="shared" si="35"/>
        <v>0</v>
      </c>
      <c r="H545" s="47">
        <f t="shared" si="32"/>
        <v>15</v>
      </c>
      <c r="I545" s="47" t="str">
        <f t="shared" si="33"/>
        <v>L_MODV2_SOIL_S_15</v>
      </c>
      <c r="J545" s="7" t="s">
        <v>1417</v>
      </c>
      <c r="K545" s="7" t="s">
        <v>1418</v>
      </c>
      <c r="L545" s="7" t="s">
        <v>33</v>
      </c>
      <c r="M545" s="74" t="s">
        <v>1371</v>
      </c>
      <c r="N545" s="8" t="s">
        <v>188</v>
      </c>
      <c r="O545" s="7" t="s">
        <v>309</v>
      </c>
      <c r="P545" s="39" t="s">
        <v>504</v>
      </c>
      <c r="Q545" s="7" t="s">
        <v>92</v>
      </c>
      <c r="R545" s="7"/>
      <c r="S545" s="7" t="s">
        <v>93</v>
      </c>
      <c r="T545" s="7" t="s">
        <v>102</v>
      </c>
      <c r="U545" s="7" t="s">
        <v>103</v>
      </c>
      <c r="V545" s="7"/>
      <c r="W545" s="7"/>
      <c r="X545" s="7"/>
      <c r="Y545" s="7"/>
      <c r="Z545" s="7"/>
      <c r="AA545" s="7" t="s">
        <v>80</v>
      </c>
      <c r="AB545" s="7" t="s">
        <v>42</v>
      </c>
      <c r="AC545" s="7"/>
      <c r="AD545" s="7"/>
      <c r="AE545" s="7"/>
    </row>
    <row r="546" spans="1:31" customFormat="1" ht="15" customHeight="1">
      <c r="A546" s="7">
        <v>547</v>
      </c>
      <c r="B546" s="7">
        <f t="shared" si="34"/>
        <v>0</v>
      </c>
      <c r="C546" s="7">
        <v>547</v>
      </c>
      <c r="D546" s="38">
        <v>12</v>
      </c>
      <c r="E546" s="47" t="s">
        <v>1371</v>
      </c>
      <c r="F546" s="77" t="s">
        <v>1393</v>
      </c>
      <c r="G546" s="47">
        <f t="shared" si="35"/>
        <v>0</v>
      </c>
      <c r="H546" s="47">
        <f t="shared" si="32"/>
        <v>16</v>
      </c>
      <c r="I546" s="47" t="str">
        <f t="shared" si="33"/>
        <v>L_MODV2_SOIL_S_16</v>
      </c>
      <c r="J546" s="7" t="s">
        <v>1419</v>
      </c>
      <c r="K546" s="7" t="s">
        <v>1418</v>
      </c>
      <c r="L546" s="7" t="s">
        <v>33</v>
      </c>
      <c r="M546" s="74" t="s">
        <v>1371</v>
      </c>
      <c r="N546" s="8" t="s">
        <v>188</v>
      </c>
      <c r="O546" s="7" t="s">
        <v>309</v>
      </c>
      <c r="P546" s="39" t="s">
        <v>504</v>
      </c>
      <c r="Q546" s="7" t="s">
        <v>92</v>
      </c>
      <c r="R546" s="7"/>
      <c r="S546" t="s">
        <v>93</v>
      </c>
      <c r="T546" s="7" t="s">
        <v>102</v>
      </c>
      <c r="U546" s="7" t="s">
        <v>103</v>
      </c>
      <c r="V546" s="7"/>
      <c r="W546" s="7"/>
      <c r="X546" s="7"/>
      <c r="Y546" s="7"/>
      <c r="Z546" s="7"/>
      <c r="AA546" s="7" t="s">
        <v>80</v>
      </c>
      <c r="AB546" s="7" t="s">
        <v>42</v>
      </c>
      <c r="AC546" s="7"/>
      <c r="AD546" s="7"/>
      <c r="AE546" s="7"/>
    </row>
    <row r="547" spans="1:31" customFormat="1" ht="15" customHeight="1">
      <c r="A547" s="7">
        <v>548</v>
      </c>
      <c r="B547" s="7">
        <f t="shared" si="34"/>
        <v>0</v>
      </c>
      <c r="C547" s="7">
        <v>548</v>
      </c>
      <c r="D547" s="38">
        <v>6</v>
      </c>
      <c r="E547" s="47" t="s">
        <v>84</v>
      </c>
      <c r="F547" s="77" t="s">
        <v>1393</v>
      </c>
      <c r="G547" s="47">
        <f t="shared" si="35"/>
        <v>0</v>
      </c>
      <c r="H547" s="47">
        <f t="shared" si="32"/>
        <v>17</v>
      </c>
      <c r="I547" s="47" t="str">
        <f t="shared" si="33"/>
        <v>L_MODV2_SOIL_S_17</v>
      </c>
      <c r="J547" s="7" t="s">
        <v>1420</v>
      </c>
      <c r="K547" s="7" t="s">
        <v>1421</v>
      </c>
      <c r="L547" s="7" t="s">
        <v>33</v>
      </c>
      <c r="M547" s="74" t="s">
        <v>1371</v>
      </c>
      <c r="N547" s="8" t="s">
        <v>188</v>
      </c>
      <c r="O547" s="7" t="s">
        <v>1422</v>
      </c>
      <c r="P547" s="39" t="s">
        <v>65</v>
      </c>
      <c r="Q547" s="7" t="s">
        <v>92</v>
      </c>
      <c r="R547" s="7"/>
      <c r="S547" s="7" t="s">
        <v>93</v>
      </c>
      <c r="T547" s="7" t="s">
        <v>102</v>
      </c>
      <c r="U547" s="7" t="s">
        <v>103</v>
      </c>
      <c r="V547" s="7"/>
      <c r="W547" s="7"/>
      <c r="X547" s="7"/>
      <c r="Y547" s="7"/>
      <c r="Z547" s="7"/>
      <c r="AA547" s="7" t="s">
        <v>80</v>
      </c>
      <c r="AB547" s="7" t="s">
        <v>42</v>
      </c>
      <c r="AC547" s="7"/>
      <c r="AD547" s="7"/>
      <c r="AE547" s="7"/>
    </row>
    <row r="548" spans="1:31" customFormat="1" ht="15" customHeight="1">
      <c r="A548" s="7">
        <v>549</v>
      </c>
      <c r="B548" s="7">
        <f t="shared" si="34"/>
        <v>0</v>
      </c>
      <c r="C548" s="7">
        <v>549</v>
      </c>
      <c r="D548" s="38">
        <v>12</v>
      </c>
      <c r="E548" s="47" t="s">
        <v>1371</v>
      </c>
      <c r="F548" s="77" t="s">
        <v>1393</v>
      </c>
      <c r="G548" s="47">
        <f t="shared" si="35"/>
        <v>0</v>
      </c>
      <c r="H548" s="47">
        <f t="shared" si="32"/>
        <v>18</v>
      </c>
      <c r="I548" s="47" t="str">
        <f t="shared" si="33"/>
        <v>L_MODV2_SOIL_S_18</v>
      </c>
      <c r="J548" s="7" t="s">
        <v>1423</v>
      </c>
      <c r="K548" s="7" t="s">
        <v>1384</v>
      </c>
      <c r="L548" s="7" t="s">
        <v>33</v>
      </c>
      <c r="M548" s="74" t="s">
        <v>1371</v>
      </c>
      <c r="N548" s="8" t="s">
        <v>188</v>
      </c>
      <c r="O548" s="7" t="s">
        <v>428</v>
      </c>
      <c r="P548" s="8" t="s">
        <v>65</v>
      </c>
      <c r="Q548" s="7" t="s">
        <v>92</v>
      </c>
      <c r="R548" s="7"/>
      <c r="S548" s="74" t="s">
        <v>1385</v>
      </c>
      <c r="T548" s="7" t="s">
        <v>102</v>
      </c>
      <c r="U548" s="7" t="s">
        <v>103</v>
      </c>
      <c r="V548" s="7"/>
      <c r="W548" s="7"/>
      <c r="X548" s="7"/>
      <c r="Y548" s="7"/>
      <c r="Z548" s="7"/>
      <c r="AA548" s="7" t="s">
        <v>80</v>
      </c>
      <c r="AB548" s="7" t="s">
        <v>42</v>
      </c>
      <c r="AC548" s="7"/>
      <c r="AD548" s="7"/>
      <c r="AE548" s="7"/>
    </row>
    <row r="549" spans="1:31" customFormat="1" ht="15" customHeight="1">
      <c r="A549" s="7">
        <v>550</v>
      </c>
      <c r="B549" s="7">
        <f t="shared" si="34"/>
        <v>0</v>
      </c>
      <c r="C549" s="7">
        <v>550</v>
      </c>
      <c r="D549" s="38">
        <v>12</v>
      </c>
      <c r="E549" s="47" t="s">
        <v>1371</v>
      </c>
      <c r="F549" s="77" t="s">
        <v>1393</v>
      </c>
      <c r="G549" s="47">
        <f t="shared" si="35"/>
        <v>0</v>
      </c>
      <c r="H549" s="47">
        <f t="shared" si="32"/>
        <v>19</v>
      </c>
      <c r="I549" s="47" t="str">
        <f t="shared" si="33"/>
        <v>L_MODV2_SOIL_S_19</v>
      </c>
      <c r="J549" s="7" t="s">
        <v>1424</v>
      </c>
      <c r="K549" s="7" t="s">
        <v>1413</v>
      </c>
      <c r="L549" s="7" t="s">
        <v>33</v>
      </c>
      <c r="M549" s="74" t="s">
        <v>1371</v>
      </c>
      <c r="N549" s="8" t="s">
        <v>188</v>
      </c>
      <c r="O549" s="7" t="s">
        <v>189</v>
      </c>
      <c r="P549" s="8" t="s">
        <v>190</v>
      </c>
      <c r="Q549" s="7" t="s">
        <v>92</v>
      </c>
      <c r="R549" s="7"/>
      <c r="S549" t="s">
        <v>93</v>
      </c>
      <c r="T549" s="7" t="s">
        <v>280</v>
      </c>
      <c r="U549" s="7"/>
      <c r="V549" s="7"/>
      <c r="W549" s="7"/>
      <c r="X549" s="7"/>
      <c r="Y549" s="7"/>
      <c r="Z549" s="7"/>
      <c r="AA549" s="7" t="s">
        <v>80</v>
      </c>
      <c r="AB549" s="7" t="s">
        <v>42</v>
      </c>
      <c r="AC549" s="7"/>
      <c r="AD549" s="7"/>
      <c r="AE549" s="7"/>
    </row>
    <row r="550" spans="1:31" customFormat="1" ht="15" customHeight="1">
      <c r="A550" s="7">
        <v>551</v>
      </c>
      <c r="B550" s="7">
        <f t="shared" si="34"/>
        <v>0</v>
      </c>
      <c r="C550" s="7">
        <v>551</v>
      </c>
      <c r="D550" s="38">
        <v>6</v>
      </c>
      <c r="E550" s="47" t="s">
        <v>84</v>
      </c>
      <c r="F550" s="77" t="s">
        <v>1393</v>
      </c>
      <c r="G550" s="47">
        <f t="shared" si="35"/>
        <v>0</v>
      </c>
      <c r="H550" s="47">
        <f t="shared" si="32"/>
        <v>20</v>
      </c>
      <c r="I550" s="47" t="str">
        <f t="shared" si="33"/>
        <v>L_MODV2_SOIL_S_20</v>
      </c>
      <c r="J550" s="7" t="s">
        <v>115</v>
      </c>
      <c r="K550" s="7" t="s">
        <v>116</v>
      </c>
      <c r="L550" s="7" t="s">
        <v>33</v>
      </c>
      <c r="M550" s="74" t="s">
        <v>1371</v>
      </c>
      <c r="N550" s="7" t="s">
        <v>117</v>
      </c>
      <c r="O550" s="2" t="s">
        <v>118</v>
      </c>
      <c r="P550" s="8" t="s">
        <v>119</v>
      </c>
      <c r="Q550" s="7" t="s">
        <v>92</v>
      </c>
      <c r="R550" s="7" t="s">
        <v>120</v>
      </c>
      <c r="S550" s="7" t="s">
        <v>93</v>
      </c>
      <c r="T550" s="7" t="s">
        <v>102</v>
      </c>
      <c r="U550" s="7" t="s">
        <v>103</v>
      </c>
      <c r="V550" s="7"/>
      <c r="W550" s="7"/>
      <c r="X550" s="7"/>
      <c r="Y550" s="7"/>
      <c r="Z550" s="7"/>
      <c r="AA550" s="7" t="s">
        <v>96</v>
      </c>
      <c r="AB550" s="7" t="s">
        <v>42</v>
      </c>
      <c r="AC550" t="s">
        <v>311</v>
      </c>
      <c r="AD550" s="7" t="s">
        <v>122</v>
      </c>
      <c r="AE550" s="7"/>
    </row>
    <row r="551" spans="1:31" customFormat="1" ht="15" customHeight="1">
      <c r="A551" s="7">
        <v>552</v>
      </c>
      <c r="B551" s="7">
        <f t="shared" si="34"/>
        <v>0</v>
      </c>
      <c r="C551" s="7">
        <v>552</v>
      </c>
      <c r="D551" s="38">
        <v>12</v>
      </c>
      <c r="E551" s="47" t="s">
        <v>1371</v>
      </c>
      <c r="F551" s="77" t="s">
        <v>1393</v>
      </c>
      <c r="G551" s="47">
        <f t="shared" si="35"/>
        <v>0</v>
      </c>
      <c r="H551" s="47">
        <f t="shared" si="32"/>
        <v>21</v>
      </c>
      <c r="I551" s="47" t="str">
        <f t="shared" si="33"/>
        <v>L_MODV2_SOIL_S_21</v>
      </c>
      <c r="J551" s="7" t="s">
        <v>1425</v>
      </c>
      <c r="K551" s="7" t="s">
        <v>116</v>
      </c>
      <c r="L551" s="7" t="s">
        <v>33</v>
      </c>
      <c r="M551" s="74" t="s">
        <v>1371</v>
      </c>
      <c r="N551" s="7" t="s">
        <v>117</v>
      </c>
      <c r="O551" s="2" t="s">
        <v>118</v>
      </c>
      <c r="P551" s="8" t="s">
        <v>119</v>
      </c>
      <c r="Q551" s="7" t="s">
        <v>92</v>
      </c>
      <c r="R551" s="7" t="s">
        <v>120</v>
      </c>
      <c r="S551" t="s">
        <v>93</v>
      </c>
      <c r="T551" s="7" t="s">
        <v>102</v>
      </c>
      <c r="U551" s="7" t="s">
        <v>103</v>
      </c>
      <c r="V551" s="7"/>
      <c r="W551" s="7"/>
      <c r="X551" s="7"/>
      <c r="Y551" s="7"/>
      <c r="Z551" s="7"/>
      <c r="AA551" s="7" t="s">
        <v>96</v>
      </c>
      <c r="AB551" s="7" t="s">
        <v>42</v>
      </c>
      <c r="AC551" t="s">
        <v>311</v>
      </c>
      <c r="AD551" s="7" t="s">
        <v>122</v>
      </c>
      <c r="AE551" s="7"/>
    </row>
    <row r="552" spans="1:31" customFormat="1" ht="15" customHeight="1">
      <c r="A552" s="7">
        <v>553</v>
      </c>
      <c r="B552" s="7">
        <f t="shared" si="34"/>
        <v>0</v>
      </c>
      <c r="C552" s="7">
        <v>553</v>
      </c>
      <c r="D552" s="38">
        <v>12</v>
      </c>
      <c r="E552" s="47" t="s">
        <v>1371</v>
      </c>
      <c r="F552" s="77" t="s">
        <v>1372</v>
      </c>
      <c r="G552" s="47">
        <f t="shared" si="35"/>
        <v>1</v>
      </c>
      <c r="H552" s="47">
        <f t="shared" si="32"/>
        <v>1</v>
      </c>
      <c r="I552" s="47" t="str">
        <f t="shared" si="33"/>
        <v>L_MODV2_SOIL_SO4S_1</v>
      </c>
      <c r="J552" s="7" t="s">
        <v>1426</v>
      </c>
      <c r="K552" s="7" t="s">
        <v>1427</v>
      </c>
      <c r="L552" s="7" t="s">
        <v>33</v>
      </c>
      <c r="M552" s="74" t="s">
        <v>1375</v>
      </c>
      <c r="N552" s="8" t="s">
        <v>586</v>
      </c>
      <c r="O552" s="8" t="s">
        <v>587</v>
      </c>
      <c r="P552" s="40">
        <v>4.8611111111111112E-2</v>
      </c>
      <c r="Q552" s="7" t="s">
        <v>92</v>
      </c>
      <c r="R552" s="7" t="s">
        <v>127</v>
      </c>
      <c r="S552" s="7" t="s">
        <v>567</v>
      </c>
      <c r="T552" s="7" t="s">
        <v>168</v>
      </c>
      <c r="U552" s="7"/>
      <c r="V552" s="7"/>
      <c r="W552" s="7"/>
      <c r="X552" s="7"/>
      <c r="Y552" s="7"/>
      <c r="Z552" s="7"/>
      <c r="AA552" t="s">
        <v>41</v>
      </c>
      <c r="AB552" s="7" t="s">
        <v>42</v>
      </c>
      <c r="AC552" t="s">
        <v>225</v>
      </c>
      <c r="AD552" s="47" t="s">
        <v>588</v>
      </c>
      <c r="AE552" s="7"/>
    </row>
    <row r="553" spans="1:31" customFormat="1" ht="15" customHeight="1">
      <c r="A553" s="7">
        <v>554</v>
      </c>
      <c r="B553" s="7">
        <f t="shared" si="34"/>
        <v>0</v>
      </c>
      <c r="C553" s="7">
        <v>554</v>
      </c>
      <c r="D553" s="38">
        <v>6</v>
      </c>
      <c r="E553" s="47" t="s">
        <v>84</v>
      </c>
      <c r="F553" s="77" t="s">
        <v>1393</v>
      </c>
      <c r="G553" s="47">
        <f t="shared" si="35"/>
        <v>1</v>
      </c>
      <c r="H553" s="47">
        <f t="shared" si="32"/>
        <v>1</v>
      </c>
      <c r="I553" s="47" t="str">
        <f t="shared" si="33"/>
        <v>L_MODV2_SOIL_S_1</v>
      </c>
      <c r="J553" s="7" t="s">
        <v>1428</v>
      </c>
      <c r="K553" s="8" t="s">
        <v>1429</v>
      </c>
      <c r="L553" s="7" t="s">
        <v>33</v>
      </c>
      <c r="M553" s="74" t="s">
        <v>1371</v>
      </c>
      <c r="N553" s="7" t="s">
        <v>221</v>
      </c>
      <c r="O553" s="8" t="s">
        <v>222</v>
      </c>
      <c r="P553" s="2" t="s">
        <v>223</v>
      </c>
      <c r="Q553" s="7" t="s">
        <v>92</v>
      </c>
      <c r="R553" s="35" t="s">
        <v>224</v>
      </c>
      <c r="S553" s="7" t="s">
        <v>93</v>
      </c>
      <c r="T553" s="7" t="s">
        <v>102</v>
      </c>
      <c r="U553" s="7" t="s">
        <v>103</v>
      </c>
      <c r="V553" s="7"/>
      <c r="W553" s="7"/>
      <c r="X553" s="7"/>
      <c r="Y553" s="7"/>
      <c r="Z553" s="7"/>
      <c r="AA553" s="7" t="s">
        <v>41</v>
      </c>
      <c r="AB553" s="7" t="s">
        <v>42</v>
      </c>
      <c r="AC553" t="s">
        <v>225</v>
      </c>
      <c r="AD553" s="7" t="s">
        <v>226</v>
      </c>
      <c r="AE553" s="7"/>
    </row>
    <row r="554" spans="1:31" customFormat="1" ht="15" customHeight="1">
      <c r="A554" s="7">
        <v>555</v>
      </c>
      <c r="B554" s="7">
        <f t="shared" si="34"/>
        <v>0</v>
      </c>
      <c r="C554" s="7">
        <v>555</v>
      </c>
      <c r="D554" s="38">
        <v>6</v>
      </c>
      <c r="E554" s="47" t="s">
        <v>84</v>
      </c>
      <c r="F554" s="77" t="s">
        <v>1393</v>
      </c>
      <c r="G554" s="47">
        <f t="shared" si="35"/>
        <v>0</v>
      </c>
      <c r="H554" s="47">
        <f t="shared" si="32"/>
        <v>2</v>
      </c>
      <c r="I554" s="47" t="str">
        <f t="shared" si="33"/>
        <v>L_MODV2_SOIL_S_2</v>
      </c>
      <c r="J554" s="7" t="s">
        <v>1430</v>
      </c>
      <c r="K554" s="7" t="s">
        <v>1431</v>
      </c>
      <c r="L554" s="7" t="s">
        <v>33</v>
      </c>
      <c r="M554" s="74" t="s">
        <v>1371</v>
      </c>
      <c r="N554" s="7" t="s">
        <v>125</v>
      </c>
      <c r="O554" t="s">
        <v>126</v>
      </c>
      <c r="P554" s="8" t="s">
        <v>110</v>
      </c>
      <c r="Q554" s="7" t="s">
        <v>92</v>
      </c>
      <c r="R554" t="s">
        <v>127</v>
      </c>
      <c r="S554" s="7" t="s">
        <v>93</v>
      </c>
      <c r="T554" s="7" t="s">
        <v>696</v>
      </c>
      <c r="U554" t="s">
        <v>135</v>
      </c>
      <c r="AA554" s="7" t="s">
        <v>96</v>
      </c>
      <c r="AB554" s="7" t="s">
        <v>42</v>
      </c>
      <c r="AC554" s="7"/>
      <c r="AD554" s="7" t="s">
        <v>128</v>
      </c>
      <c r="AE554" s="7"/>
    </row>
    <row r="555" spans="1:31" customFormat="1" ht="15" customHeight="1">
      <c r="A555" s="7">
        <v>556</v>
      </c>
      <c r="B555" s="7">
        <f t="shared" si="34"/>
        <v>0</v>
      </c>
      <c r="C555" s="7">
        <v>556</v>
      </c>
      <c r="D555" s="38">
        <v>12</v>
      </c>
      <c r="E555" s="47" t="s">
        <v>1371</v>
      </c>
      <c r="F555" s="77" t="s">
        <v>1393</v>
      </c>
      <c r="G555" s="47">
        <f t="shared" si="35"/>
        <v>0</v>
      </c>
      <c r="H555" s="47">
        <f t="shared" si="32"/>
        <v>3</v>
      </c>
      <c r="I555" s="47" t="str">
        <f t="shared" si="33"/>
        <v>L_MODV2_SOIL_S_3</v>
      </c>
      <c r="J555" s="7" t="s">
        <v>1432</v>
      </c>
      <c r="K555" s="7" t="s">
        <v>1431</v>
      </c>
      <c r="L555" s="7" t="s">
        <v>33</v>
      </c>
      <c r="M555" s="74" t="s">
        <v>1371</v>
      </c>
      <c r="N555" s="7" t="s">
        <v>125</v>
      </c>
      <c r="O555" t="s">
        <v>126</v>
      </c>
      <c r="P555" s="8" t="s">
        <v>110</v>
      </c>
      <c r="Q555" s="7" t="s">
        <v>92</v>
      </c>
      <c r="R555" t="s">
        <v>127</v>
      </c>
      <c r="S555" t="s">
        <v>93</v>
      </c>
      <c r="T555" s="7" t="s">
        <v>102</v>
      </c>
      <c r="U555" s="7" t="s">
        <v>103</v>
      </c>
      <c r="V555" s="7"/>
      <c r="W555" s="7"/>
      <c r="X555" s="7"/>
      <c r="Y555" s="7"/>
      <c r="Z555" s="7"/>
      <c r="AA555" s="7" t="s">
        <v>96</v>
      </c>
      <c r="AB555" s="7" t="s">
        <v>42</v>
      </c>
      <c r="AC555" s="7"/>
      <c r="AD555" s="7" t="s">
        <v>128</v>
      </c>
      <c r="AE555" s="7"/>
    </row>
    <row r="556" spans="1:31" customFormat="1" ht="15" customHeight="1">
      <c r="A556" s="7">
        <v>557</v>
      </c>
      <c r="B556" s="7">
        <f t="shared" si="34"/>
        <v>0</v>
      </c>
      <c r="C556" s="7">
        <v>557</v>
      </c>
      <c r="D556" s="38">
        <v>6</v>
      </c>
      <c r="E556" s="47" t="s">
        <v>84</v>
      </c>
      <c r="F556" s="77" t="s">
        <v>1393</v>
      </c>
      <c r="G556" s="47">
        <f t="shared" si="35"/>
        <v>0</v>
      </c>
      <c r="H556" s="47">
        <f t="shared" si="32"/>
        <v>4</v>
      </c>
      <c r="I556" s="47" t="str">
        <f t="shared" si="33"/>
        <v>L_MODV2_SOIL_S_4</v>
      </c>
      <c r="J556" s="7" t="s">
        <v>1433</v>
      </c>
      <c r="K556" s="7" t="s">
        <v>1434</v>
      </c>
      <c r="L556" s="7" t="s">
        <v>33</v>
      </c>
      <c r="M556" s="74" t="s">
        <v>1371</v>
      </c>
      <c r="N556" s="7" t="s">
        <v>194</v>
      </c>
      <c r="O556" t="s">
        <v>195</v>
      </c>
      <c r="P556" s="2" t="s">
        <v>144</v>
      </c>
      <c r="Q556" s="7" t="s">
        <v>92</v>
      </c>
      <c r="R556" s="7"/>
      <c r="S556" s="7" t="s">
        <v>93</v>
      </c>
      <c r="T556" s="7" t="s">
        <v>102</v>
      </c>
      <c r="U556" s="7" t="s">
        <v>103</v>
      </c>
      <c r="V556" s="7"/>
      <c r="W556" s="7"/>
      <c r="X556" s="7"/>
      <c r="Y556" s="7"/>
      <c r="Z556" s="7"/>
      <c r="AA556" t="s">
        <v>148</v>
      </c>
      <c r="AB556" s="7" t="s">
        <v>42</v>
      </c>
      <c r="AC556" s="84" t="s">
        <v>316</v>
      </c>
      <c r="AD556" s="84" t="s">
        <v>317</v>
      </c>
      <c r="AE556" s="7"/>
    </row>
    <row r="557" spans="1:31" customFormat="1" ht="15" customHeight="1">
      <c r="A557" s="7">
        <v>558</v>
      </c>
      <c r="B557" s="7">
        <f t="shared" si="34"/>
        <v>0</v>
      </c>
      <c r="C557" s="7">
        <v>558</v>
      </c>
      <c r="D557" s="38">
        <v>12</v>
      </c>
      <c r="E557" s="47" t="s">
        <v>1371</v>
      </c>
      <c r="F557" s="77" t="s">
        <v>1393</v>
      </c>
      <c r="G557" s="47">
        <f t="shared" si="35"/>
        <v>0</v>
      </c>
      <c r="H557" s="47">
        <f t="shared" si="32"/>
        <v>5</v>
      </c>
      <c r="I557" s="47" t="str">
        <f t="shared" si="33"/>
        <v>L_MODV2_SOIL_S_5</v>
      </c>
      <c r="J557" s="7" t="s">
        <v>1435</v>
      </c>
      <c r="K557" s="7" t="s">
        <v>1434</v>
      </c>
      <c r="L557" s="7" t="s">
        <v>33</v>
      </c>
      <c r="M557" s="75" t="s">
        <v>1371</v>
      </c>
      <c r="N557" s="7" t="s">
        <v>194</v>
      </c>
      <c r="O557" t="s">
        <v>195</v>
      </c>
      <c r="P557" s="2" t="s">
        <v>144</v>
      </c>
      <c r="Q557" s="7" t="s">
        <v>1086</v>
      </c>
      <c r="R557" s="7" t="s">
        <v>1436</v>
      </c>
      <c r="S557" s="7" t="s">
        <v>93</v>
      </c>
      <c r="T557" s="7" t="s">
        <v>102</v>
      </c>
      <c r="U557" s="7" t="s">
        <v>103</v>
      </c>
      <c r="V557" s="7"/>
      <c r="W557" s="7"/>
      <c r="X557" s="7"/>
      <c r="Y557" s="7"/>
      <c r="Z557" s="7"/>
      <c r="AA557" t="s">
        <v>148</v>
      </c>
      <c r="AB557" s="7" t="s">
        <v>42</v>
      </c>
      <c r="AC557" s="84" t="s">
        <v>316</v>
      </c>
      <c r="AD557" s="84" t="s">
        <v>317</v>
      </c>
      <c r="AE557" s="7"/>
    </row>
    <row r="558" spans="1:31" customFormat="1" ht="15" customHeight="1">
      <c r="A558" s="7">
        <v>559</v>
      </c>
      <c r="B558" s="7">
        <f t="shared" si="34"/>
        <v>0</v>
      </c>
      <c r="C558" s="7">
        <v>559</v>
      </c>
      <c r="D558" s="38">
        <v>12</v>
      </c>
      <c r="E558" s="47" t="s">
        <v>1371</v>
      </c>
      <c r="F558" s="77" t="s">
        <v>1393</v>
      </c>
      <c r="G558" s="47">
        <f t="shared" si="35"/>
        <v>0</v>
      </c>
      <c r="H558" s="47">
        <f t="shared" si="32"/>
        <v>6</v>
      </c>
      <c r="I558" s="47" t="str">
        <f t="shared" si="33"/>
        <v>L_MODV2_SOIL_S_6</v>
      </c>
      <c r="J558" s="7" t="s">
        <v>1437</v>
      </c>
      <c r="K558" s="7" t="s">
        <v>1438</v>
      </c>
      <c r="L558" s="7" t="s">
        <v>33</v>
      </c>
      <c r="M558" s="74" t="s">
        <v>1371</v>
      </c>
      <c r="N558" s="7" t="s">
        <v>194</v>
      </c>
      <c r="O558" t="s">
        <v>195</v>
      </c>
      <c r="P558" s="2" t="s">
        <v>144</v>
      </c>
      <c r="Q558" s="7" t="s">
        <v>1086</v>
      </c>
      <c r="R558" s="7" t="s">
        <v>1436</v>
      </c>
      <c r="S558" s="7" t="s">
        <v>93</v>
      </c>
      <c r="T558" s="7" t="s">
        <v>102</v>
      </c>
      <c r="U558" s="7" t="s">
        <v>103</v>
      </c>
      <c r="V558" s="7"/>
      <c r="W558" s="7"/>
      <c r="X558" s="7"/>
      <c r="Y558" s="7"/>
      <c r="Z558" s="7"/>
      <c r="AA558" t="s">
        <v>148</v>
      </c>
      <c r="AB558" s="7" t="s">
        <v>42</v>
      </c>
      <c r="AC558" s="84" t="s">
        <v>316</v>
      </c>
      <c r="AD558" s="84" t="s">
        <v>317</v>
      </c>
      <c r="AE558" s="7"/>
    </row>
    <row r="559" spans="1:31" customFormat="1" ht="15" customHeight="1">
      <c r="A559" s="7">
        <v>560</v>
      </c>
      <c r="B559" s="7">
        <f t="shared" si="34"/>
        <v>0</v>
      </c>
      <c r="C559" s="7">
        <v>560</v>
      </c>
      <c r="D559" s="38">
        <v>12</v>
      </c>
      <c r="E559" s="47" t="s">
        <v>1371</v>
      </c>
      <c r="F559" s="77" t="s">
        <v>1393</v>
      </c>
      <c r="G559" s="47">
        <f t="shared" si="35"/>
        <v>0</v>
      </c>
      <c r="H559" s="47">
        <f t="shared" si="32"/>
        <v>7</v>
      </c>
      <c r="I559" s="47" t="str">
        <f t="shared" si="33"/>
        <v>L_MODV2_SOIL_S_7</v>
      </c>
      <c r="J559" s="7" t="s">
        <v>1439</v>
      </c>
      <c r="K559" s="7" t="s">
        <v>1440</v>
      </c>
      <c r="L559" s="7" t="s">
        <v>33</v>
      </c>
      <c r="M559" s="74" t="s">
        <v>1371</v>
      </c>
      <c r="N559" s="7" t="s">
        <v>437</v>
      </c>
      <c r="O559" s="2" t="s">
        <v>438</v>
      </c>
      <c r="P559" s="8" t="s">
        <v>65</v>
      </c>
      <c r="Q559" t="s">
        <v>92</v>
      </c>
      <c r="R559" s="35" t="s">
        <v>439</v>
      </c>
      <c r="S559" t="s">
        <v>93</v>
      </c>
      <c r="T559" s="7" t="s">
        <v>696</v>
      </c>
      <c r="U559" t="s">
        <v>135</v>
      </c>
      <c r="AA559" s="7" t="s">
        <v>41</v>
      </c>
      <c r="AB559" s="7" t="s">
        <v>42</v>
      </c>
      <c r="AC559" s="7" t="s">
        <v>140</v>
      </c>
      <c r="AD559" s="19" t="s">
        <v>440</v>
      </c>
      <c r="AE559" s="7"/>
    </row>
    <row r="560" spans="1:31" customFormat="1" ht="15" customHeight="1">
      <c r="A560" s="7">
        <v>561</v>
      </c>
      <c r="B560" s="7">
        <f t="shared" si="34"/>
        <v>0</v>
      </c>
      <c r="C560" s="7">
        <v>561</v>
      </c>
      <c r="D560" s="38">
        <v>12</v>
      </c>
      <c r="E560" s="47" t="s">
        <v>1371</v>
      </c>
      <c r="F560" s="77" t="s">
        <v>1393</v>
      </c>
      <c r="G560" s="47">
        <f t="shared" si="35"/>
        <v>0</v>
      </c>
      <c r="H560" s="47">
        <f t="shared" si="32"/>
        <v>8</v>
      </c>
      <c r="I560" s="47" t="str">
        <f t="shared" si="33"/>
        <v>L_MODV2_SOIL_S_8</v>
      </c>
      <c r="J560" s="7" t="s">
        <v>1441</v>
      </c>
      <c r="K560" s="7" t="s">
        <v>1442</v>
      </c>
      <c r="L560" s="7" t="s">
        <v>33</v>
      </c>
      <c r="M560" s="74" t="s">
        <v>1371</v>
      </c>
      <c r="N560" s="7" t="s">
        <v>323</v>
      </c>
      <c r="O560" s="8" t="s">
        <v>131</v>
      </c>
      <c r="P560" s="8" t="s">
        <v>110</v>
      </c>
      <c r="Q560" s="7" t="s">
        <v>92</v>
      </c>
      <c r="R560" s="7" t="s">
        <v>132</v>
      </c>
      <c r="S560" t="s">
        <v>93</v>
      </c>
      <c r="T560" s="7" t="s">
        <v>102</v>
      </c>
      <c r="U560" s="7" t="s">
        <v>103</v>
      </c>
      <c r="V560" s="7"/>
      <c r="W560" s="7"/>
      <c r="X560" s="7"/>
      <c r="Y560" s="7"/>
      <c r="Z560" s="7"/>
      <c r="AA560" s="7" t="s">
        <v>96</v>
      </c>
      <c r="AB560" s="7" t="s">
        <v>42</v>
      </c>
      <c r="AC560" t="s">
        <v>137</v>
      </c>
      <c r="AD560" s="2" t="s">
        <v>138</v>
      </c>
      <c r="AE560" s="7"/>
    </row>
    <row r="561" spans="1:31" customFormat="1" ht="15" customHeight="1">
      <c r="A561" s="7">
        <v>562</v>
      </c>
      <c r="B561" s="7">
        <f t="shared" si="34"/>
        <v>0</v>
      </c>
      <c r="C561" s="7">
        <v>562</v>
      </c>
      <c r="D561" s="38">
        <v>12</v>
      </c>
      <c r="E561" s="47" t="s">
        <v>1371</v>
      </c>
      <c r="F561" s="77" t="s">
        <v>1393</v>
      </c>
      <c r="G561" s="47">
        <f t="shared" si="35"/>
        <v>0</v>
      </c>
      <c r="H561" s="47">
        <f t="shared" si="32"/>
        <v>9</v>
      </c>
      <c r="I561" s="47" t="str">
        <f t="shared" si="33"/>
        <v>L_MODV2_SOIL_S_9</v>
      </c>
      <c r="J561" s="7"/>
      <c r="K561" s="7"/>
      <c r="L561" s="7" t="s">
        <v>33</v>
      </c>
      <c r="M561" s="74" t="s">
        <v>1371</v>
      </c>
      <c r="N561" s="7" t="s">
        <v>323</v>
      </c>
      <c r="O561" s="7" t="s">
        <v>131</v>
      </c>
      <c r="P561" s="8" t="s">
        <v>110</v>
      </c>
      <c r="Q561" s="7" t="s">
        <v>66</v>
      </c>
      <c r="R561" s="7" t="s">
        <v>132</v>
      </c>
      <c r="S561" s="7" t="s">
        <v>93</v>
      </c>
      <c r="T561" s="7" t="s">
        <v>139</v>
      </c>
      <c r="U561" s="7" t="s">
        <v>102</v>
      </c>
      <c r="V561" s="7"/>
      <c r="W561" s="7"/>
      <c r="X561" s="7"/>
      <c r="Y561" s="7"/>
      <c r="Z561" s="7"/>
      <c r="AA561" s="7" t="s">
        <v>96</v>
      </c>
      <c r="AB561" s="7" t="s">
        <v>42</v>
      </c>
      <c r="AC561" t="s">
        <v>140</v>
      </c>
      <c r="AD561" s="7" t="s">
        <v>138</v>
      </c>
      <c r="AE561" s="7"/>
    </row>
    <row r="562" spans="1:31" s="65" customFormat="1" ht="15" customHeight="1">
      <c r="A562" s="7">
        <v>563</v>
      </c>
      <c r="B562" s="7">
        <f t="shared" si="34"/>
        <v>0</v>
      </c>
      <c r="C562" s="7">
        <v>563</v>
      </c>
      <c r="D562" s="38">
        <v>6</v>
      </c>
      <c r="E562" s="47" t="s">
        <v>84</v>
      </c>
      <c r="F562" s="77" t="s">
        <v>1393</v>
      </c>
      <c r="G562" s="47">
        <f t="shared" si="35"/>
        <v>0</v>
      </c>
      <c r="H562" s="47">
        <f t="shared" si="32"/>
        <v>10</v>
      </c>
      <c r="I562" s="47" t="str">
        <f t="shared" si="33"/>
        <v>L_MODV2_SOIL_S_10</v>
      </c>
      <c r="J562" s="7" t="s">
        <v>1443</v>
      </c>
      <c r="K562" s="7" t="s">
        <v>1444</v>
      </c>
      <c r="L562" s="7" t="s">
        <v>33</v>
      </c>
      <c r="M562" s="74" t="s">
        <v>1371</v>
      </c>
      <c r="N562" s="8" t="s">
        <v>456</v>
      </c>
      <c r="O562" s="7" t="s">
        <v>457</v>
      </c>
      <c r="P562" s="39" t="s">
        <v>110</v>
      </c>
      <c r="Q562" s="7" t="s">
        <v>92</v>
      </c>
      <c r="R562" s="7" t="s">
        <v>458</v>
      </c>
      <c r="S562" s="7" t="s">
        <v>93</v>
      </c>
      <c r="T562" s="7" t="s">
        <v>102</v>
      </c>
      <c r="U562" s="7" t="s">
        <v>103</v>
      </c>
      <c r="V562" s="7"/>
      <c r="W562" s="7"/>
      <c r="X562" s="7"/>
      <c r="Y562" s="7"/>
      <c r="Z562" s="7"/>
      <c r="AA562" s="7" t="s">
        <v>96</v>
      </c>
      <c r="AB562" s="7" t="s">
        <v>42</v>
      </c>
      <c r="AC562" s="7" t="s">
        <v>345</v>
      </c>
      <c r="AD562" s="7" t="s">
        <v>459</v>
      </c>
      <c r="AE562" s="7"/>
    </row>
    <row r="563" spans="1:31" customFormat="1" ht="15" customHeight="1">
      <c r="A563" s="7">
        <v>564</v>
      </c>
      <c r="B563" s="7">
        <f t="shared" si="34"/>
        <v>0</v>
      </c>
      <c r="C563" s="7">
        <v>564</v>
      </c>
      <c r="D563" s="38">
        <v>12</v>
      </c>
      <c r="E563" s="47" t="s">
        <v>1371</v>
      </c>
      <c r="F563" s="77" t="s">
        <v>1393</v>
      </c>
      <c r="G563" s="47">
        <f t="shared" si="35"/>
        <v>0</v>
      </c>
      <c r="H563" s="47">
        <f t="shared" si="32"/>
        <v>11</v>
      </c>
      <c r="I563" s="47" t="str">
        <f t="shared" si="33"/>
        <v>L_MODV2_SOIL_S_11</v>
      </c>
      <c r="J563" s="7" t="s">
        <v>1445</v>
      </c>
      <c r="K563" s="7" t="s">
        <v>1444</v>
      </c>
      <c r="L563" s="7" t="s">
        <v>33</v>
      </c>
      <c r="M563" s="74" t="s">
        <v>1371</v>
      </c>
      <c r="N563" s="8" t="s">
        <v>456</v>
      </c>
      <c r="O563" s="7" t="s">
        <v>456</v>
      </c>
      <c r="P563" s="8" t="s">
        <v>238</v>
      </c>
      <c r="Q563" s="7" t="s">
        <v>66</v>
      </c>
      <c r="R563" s="7" t="s">
        <v>566</v>
      </c>
      <c r="S563" t="s">
        <v>93</v>
      </c>
      <c r="T563" s="7" t="s">
        <v>102</v>
      </c>
      <c r="U563" s="7" t="s">
        <v>103</v>
      </c>
      <c r="V563" s="7"/>
      <c r="W563" s="7"/>
      <c r="X563" s="7"/>
      <c r="Y563" s="7"/>
      <c r="Z563" s="7"/>
      <c r="AA563" s="7" t="s">
        <v>96</v>
      </c>
      <c r="AB563" s="7" t="s">
        <v>42</v>
      </c>
      <c r="AC563" s="7" t="s">
        <v>345</v>
      </c>
      <c r="AD563" s="7" t="s">
        <v>459</v>
      </c>
      <c r="AE563" s="7"/>
    </row>
    <row r="564" spans="1:31" customFormat="1" ht="15" customHeight="1">
      <c r="A564" s="7">
        <v>565</v>
      </c>
      <c r="B564" s="7">
        <f t="shared" si="34"/>
        <v>0</v>
      </c>
      <c r="C564" s="7">
        <v>565</v>
      </c>
      <c r="D564" s="60">
        <v>6</v>
      </c>
      <c r="E564" t="s">
        <v>84</v>
      </c>
      <c r="F564" s="77" t="s">
        <v>1393</v>
      </c>
      <c r="G564" s="47">
        <f t="shared" si="35"/>
        <v>0</v>
      </c>
      <c r="H564" s="47">
        <f t="shared" si="32"/>
        <v>12</v>
      </c>
      <c r="I564" s="47" t="str">
        <f t="shared" si="33"/>
        <v>L_MODV2_SOIL_S_12</v>
      </c>
      <c r="J564" s="7" t="s">
        <v>1446</v>
      </c>
      <c r="K564" s="7" t="s">
        <v>1447</v>
      </c>
      <c r="L564" t="s">
        <v>33</v>
      </c>
      <c r="M564" s="76" t="s">
        <v>1371</v>
      </c>
      <c r="N564" s="7" t="s">
        <v>142</v>
      </c>
      <c r="O564" t="s">
        <v>143</v>
      </c>
      <c r="P564" s="2" t="s">
        <v>144</v>
      </c>
      <c r="Q564" t="s">
        <v>145</v>
      </c>
      <c r="R564" t="s">
        <v>146</v>
      </c>
      <c r="S564" t="s">
        <v>93</v>
      </c>
      <c r="T564" t="s">
        <v>147</v>
      </c>
      <c r="U564" t="s">
        <v>80</v>
      </c>
      <c r="AA564" t="s">
        <v>148</v>
      </c>
      <c r="AB564" s="7" t="s">
        <v>42</v>
      </c>
      <c r="AC564" s="7" t="s">
        <v>149</v>
      </c>
      <c r="AD564" t="s">
        <v>150</v>
      </c>
    </row>
    <row r="565" spans="1:31" customFormat="1" ht="15" customHeight="1">
      <c r="A565" s="7">
        <v>566</v>
      </c>
      <c r="B565" s="7">
        <f t="shared" si="34"/>
        <v>0</v>
      </c>
      <c r="C565" s="7">
        <v>566</v>
      </c>
      <c r="D565" s="60">
        <v>6</v>
      </c>
      <c r="E565" t="s">
        <v>84</v>
      </c>
      <c r="F565" s="77" t="s">
        <v>1393</v>
      </c>
      <c r="G565" s="47">
        <f t="shared" si="35"/>
        <v>0</v>
      </c>
      <c r="H565" s="47">
        <f t="shared" si="32"/>
        <v>13</v>
      </c>
      <c r="I565" s="47" t="str">
        <f t="shared" si="33"/>
        <v>L_MODV2_SOIL_S_13</v>
      </c>
      <c r="L565" t="s">
        <v>33</v>
      </c>
      <c r="M565" s="76" t="s">
        <v>1371</v>
      </c>
      <c r="N565" s="7" t="s">
        <v>142</v>
      </c>
      <c r="O565" t="s">
        <v>143</v>
      </c>
      <c r="P565" s="2" t="s">
        <v>144</v>
      </c>
      <c r="Q565" t="s">
        <v>145</v>
      </c>
      <c r="R565" t="s">
        <v>152</v>
      </c>
      <c r="S565" t="s">
        <v>93</v>
      </c>
      <c r="T565" t="s">
        <v>147</v>
      </c>
      <c r="U565" t="s">
        <v>80</v>
      </c>
      <c r="AA565" t="s">
        <v>148</v>
      </c>
      <c r="AB565" s="7" t="s">
        <v>42</v>
      </c>
      <c r="AC565" s="7" t="s">
        <v>149</v>
      </c>
      <c r="AD565" t="s">
        <v>150</v>
      </c>
    </row>
    <row r="566" spans="1:31" customFormat="1" ht="15" customHeight="1">
      <c r="A566" s="7">
        <v>567</v>
      </c>
      <c r="B566" s="7">
        <f t="shared" si="34"/>
        <v>0</v>
      </c>
      <c r="C566" s="7">
        <v>567</v>
      </c>
      <c r="D566" s="60">
        <v>6</v>
      </c>
      <c r="E566" t="s">
        <v>84</v>
      </c>
      <c r="F566" s="77" t="s">
        <v>1393</v>
      </c>
      <c r="G566" s="47">
        <f t="shared" si="35"/>
        <v>0</v>
      </c>
      <c r="H566" s="47">
        <f t="shared" si="32"/>
        <v>14</v>
      </c>
      <c r="I566" s="47" t="str">
        <f t="shared" si="33"/>
        <v>L_MODV2_SOIL_S_14</v>
      </c>
      <c r="L566" t="s">
        <v>33</v>
      </c>
      <c r="M566" s="76" t="s">
        <v>1371</v>
      </c>
      <c r="N566" s="7" t="s">
        <v>142</v>
      </c>
      <c r="O566" t="s">
        <v>143</v>
      </c>
      <c r="P566" s="2" t="s">
        <v>144</v>
      </c>
      <c r="Q566" t="s">
        <v>145</v>
      </c>
      <c r="R566" t="s">
        <v>152</v>
      </c>
      <c r="S566" t="s">
        <v>93</v>
      </c>
      <c r="T566" t="s">
        <v>147</v>
      </c>
      <c r="U566" t="s">
        <v>80</v>
      </c>
      <c r="AA566" t="s">
        <v>148</v>
      </c>
      <c r="AB566" s="7" t="s">
        <v>42</v>
      </c>
      <c r="AC566" s="7" t="s">
        <v>149</v>
      </c>
      <c r="AD566" t="s">
        <v>150</v>
      </c>
    </row>
    <row r="567" spans="1:31" customFormat="1" ht="15" customHeight="1">
      <c r="A567" s="7">
        <v>568</v>
      </c>
      <c r="B567" s="7">
        <f t="shared" si="34"/>
        <v>0</v>
      </c>
      <c r="C567" s="7">
        <v>568</v>
      </c>
      <c r="D567" s="38">
        <v>6</v>
      </c>
      <c r="E567" s="47" t="s">
        <v>84</v>
      </c>
      <c r="F567" s="77" t="s">
        <v>1393</v>
      </c>
      <c r="G567" s="47">
        <f t="shared" si="35"/>
        <v>0</v>
      </c>
      <c r="H567" s="47">
        <f t="shared" si="32"/>
        <v>15</v>
      </c>
      <c r="I567" s="47" t="str">
        <f t="shared" si="33"/>
        <v>L_MODV2_SOIL_S_15</v>
      </c>
      <c r="J567" s="7" t="s">
        <v>1446</v>
      </c>
      <c r="K567" s="7" t="s">
        <v>1447</v>
      </c>
      <c r="L567" s="7" t="s">
        <v>33</v>
      </c>
      <c r="M567" s="74" t="s">
        <v>1371</v>
      </c>
      <c r="N567" s="7" t="s">
        <v>142</v>
      </c>
      <c r="O567" s="7" t="s">
        <v>143</v>
      </c>
      <c r="P567" s="2" t="s">
        <v>144</v>
      </c>
      <c r="Q567" s="7" t="s">
        <v>92</v>
      </c>
      <c r="R567" s="7"/>
      <c r="S567" s="7" t="s">
        <v>93</v>
      </c>
      <c r="T567" s="7" t="s">
        <v>102</v>
      </c>
      <c r="U567" s="7" t="s">
        <v>103</v>
      </c>
      <c r="V567" s="7"/>
      <c r="W567" s="7"/>
      <c r="X567" s="7"/>
      <c r="Y567" s="7"/>
      <c r="Z567" s="7"/>
      <c r="AA567" t="s">
        <v>148</v>
      </c>
      <c r="AB567" s="7" t="s">
        <v>42</v>
      </c>
      <c r="AC567" s="7"/>
      <c r="AD567" s="7"/>
      <c r="AE567" s="7"/>
    </row>
    <row r="568" spans="1:31" customFormat="1" ht="15" customHeight="1">
      <c r="A568" s="7">
        <v>569</v>
      </c>
      <c r="B568" s="7">
        <f t="shared" si="34"/>
        <v>0</v>
      </c>
      <c r="C568" s="7">
        <v>569</v>
      </c>
      <c r="D568" s="38">
        <v>12</v>
      </c>
      <c r="E568" s="47" t="s">
        <v>1371</v>
      </c>
      <c r="F568" s="77" t="s">
        <v>1393</v>
      </c>
      <c r="G568" s="47">
        <f t="shared" si="35"/>
        <v>0</v>
      </c>
      <c r="H568" s="47">
        <f t="shared" si="32"/>
        <v>16</v>
      </c>
      <c r="I568" s="47" t="str">
        <f t="shared" si="33"/>
        <v>L_MODV2_SOIL_S_16</v>
      </c>
      <c r="J568" s="7" t="s">
        <v>1448</v>
      </c>
      <c r="K568" s="7" t="s">
        <v>1447</v>
      </c>
      <c r="L568" s="7" t="s">
        <v>33</v>
      </c>
      <c r="M568" s="75" t="s">
        <v>1371</v>
      </c>
      <c r="N568" s="7" t="s">
        <v>142</v>
      </c>
      <c r="O568" s="7" t="s">
        <v>143</v>
      </c>
      <c r="P568" s="2" t="s">
        <v>144</v>
      </c>
      <c r="Q568" s="7" t="s">
        <v>92</v>
      </c>
      <c r="R568" s="7"/>
      <c r="S568" t="s">
        <v>93</v>
      </c>
      <c r="T568" s="7" t="s">
        <v>102</v>
      </c>
      <c r="U568" s="7" t="s">
        <v>103</v>
      </c>
      <c r="V568" s="7"/>
      <c r="W568" s="7"/>
      <c r="X568" s="7"/>
      <c r="Y568" s="7"/>
      <c r="Z568" s="7"/>
      <c r="AA568" t="s">
        <v>148</v>
      </c>
      <c r="AB568" s="7" t="s">
        <v>42</v>
      </c>
      <c r="AC568" s="7"/>
      <c r="AD568" s="7" t="s">
        <v>1449</v>
      </c>
      <c r="AE568" s="7"/>
    </row>
    <row r="569" spans="1:31" customFormat="1" ht="15" customHeight="1">
      <c r="A569" s="7">
        <v>570</v>
      </c>
      <c r="B569" s="7">
        <f t="shared" si="34"/>
        <v>0</v>
      </c>
      <c r="C569" s="7">
        <v>570</v>
      </c>
      <c r="D569" s="38">
        <v>6</v>
      </c>
      <c r="E569" s="47" t="s">
        <v>84</v>
      </c>
      <c r="F569" s="77" t="s">
        <v>1393</v>
      </c>
      <c r="G569" s="47">
        <f t="shared" si="35"/>
        <v>0</v>
      </c>
      <c r="H569" s="47">
        <f t="shared" si="32"/>
        <v>17</v>
      </c>
      <c r="I569" s="47" t="str">
        <f t="shared" si="33"/>
        <v>L_MODV2_SOIL_S_17</v>
      </c>
      <c r="J569" s="7" t="s">
        <v>1450</v>
      </c>
      <c r="K569" s="7" t="s">
        <v>1451</v>
      </c>
      <c r="L569" s="7" t="s">
        <v>33</v>
      </c>
      <c r="M569" s="74" t="s">
        <v>1371</v>
      </c>
      <c r="N569" s="7" t="s">
        <v>157</v>
      </c>
      <c r="O569" s="7" t="s">
        <v>1452</v>
      </c>
      <c r="P569" s="8"/>
      <c r="Q569" s="7" t="s">
        <v>92</v>
      </c>
      <c r="R569" s="7"/>
      <c r="S569" s="7" t="s">
        <v>93</v>
      </c>
      <c r="T569" s="7" t="s">
        <v>696</v>
      </c>
      <c r="U569" t="s">
        <v>135</v>
      </c>
      <c r="AA569" s="7" t="s">
        <v>96</v>
      </c>
      <c r="AB569" s="7" t="s">
        <v>42</v>
      </c>
      <c r="AC569" s="7"/>
      <c r="AD569" s="7" t="s">
        <v>1453</v>
      </c>
      <c r="AE569" s="7"/>
    </row>
    <row r="570" spans="1:31" customFormat="1" ht="15" customHeight="1">
      <c r="A570" s="7">
        <v>571</v>
      </c>
      <c r="B570" s="7">
        <f t="shared" si="34"/>
        <v>0</v>
      </c>
      <c r="C570" s="7">
        <v>571</v>
      </c>
      <c r="D570" s="38">
        <v>6</v>
      </c>
      <c r="E570" s="47" t="s">
        <v>84</v>
      </c>
      <c r="F570" s="77" t="s">
        <v>1393</v>
      </c>
      <c r="G570" s="47">
        <f t="shared" si="35"/>
        <v>0</v>
      </c>
      <c r="H570" s="47">
        <f t="shared" si="32"/>
        <v>18</v>
      </c>
      <c r="I570" s="47" t="str">
        <f t="shared" si="33"/>
        <v>L_MODV2_SOIL_S_18</v>
      </c>
      <c r="J570" s="7" t="s">
        <v>1454</v>
      </c>
      <c r="K570" s="7" t="s">
        <v>1455</v>
      </c>
      <c r="L570" s="7" t="s">
        <v>33</v>
      </c>
      <c r="M570" s="74" t="s">
        <v>1371</v>
      </c>
      <c r="N570" s="7" t="s">
        <v>157</v>
      </c>
      <c r="O570" s="7" t="s">
        <v>468</v>
      </c>
      <c r="P570" s="8"/>
      <c r="Q570" s="7" t="s">
        <v>92</v>
      </c>
      <c r="R570" s="7"/>
      <c r="S570" s="7" t="s">
        <v>93</v>
      </c>
      <c r="T570" s="7" t="s">
        <v>102</v>
      </c>
      <c r="U570" s="7" t="s">
        <v>103</v>
      </c>
      <c r="V570" s="7"/>
      <c r="W570" s="7"/>
      <c r="X570" s="7"/>
      <c r="Y570" s="7"/>
      <c r="Z570" s="7"/>
      <c r="AA570" s="7" t="s">
        <v>80</v>
      </c>
      <c r="AB570" s="7" t="s">
        <v>42</v>
      </c>
      <c r="AC570" s="7"/>
      <c r="AD570" s="7"/>
      <c r="AE570" s="7"/>
    </row>
    <row r="571" spans="1:31" customFormat="1" ht="15" customHeight="1">
      <c r="A571" s="7">
        <v>572</v>
      </c>
      <c r="B571" s="7">
        <f t="shared" si="34"/>
        <v>0</v>
      </c>
      <c r="C571" s="7">
        <v>572</v>
      </c>
      <c r="D571" s="38">
        <v>12</v>
      </c>
      <c r="E571" s="47" t="s">
        <v>1371</v>
      </c>
      <c r="F571" s="77" t="s">
        <v>1393</v>
      </c>
      <c r="G571" s="47">
        <f t="shared" si="35"/>
        <v>0</v>
      </c>
      <c r="H571" s="47">
        <f t="shared" si="32"/>
        <v>19</v>
      </c>
      <c r="I571" s="47" t="str">
        <f t="shared" si="33"/>
        <v>L_MODV2_SOIL_S_19</v>
      </c>
      <c r="J571" s="7" t="s">
        <v>1456</v>
      </c>
      <c r="K571" s="7" t="s">
        <v>1451</v>
      </c>
      <c r="L571" s="7" t="s">
        <v>33</v>
      </c>
      <c r="M571" s="74" t="s">
        <v>1371</v>
      </c>
      <c r="N571" s="7" t="s">
        <v>157</v>
      </c>
      <c r="O571" s="7" t="s">
        <v>1452</v>
      </c>
      <c r="P571" s="8"/>
      <c r="Q571" s="7"/>
      <c r="R571" s="7"/>
      <c r="S571" s="7" t="s">
        <v>93</v>
      </c>
      <c r="T571" s="7" t="s">
        <v>696</v>
      </c>
      <c r="U571" t="s">
        <v>135</v>
      </c>
      <c r="AA571" s="7" t="s">
        <v>80</v>
      </c>
      <c r="AB571" s="7" t="s">
        <v>42</v>
      </c>
      <c r="AC571" s="7"/>
      <c r="AD571" s="7"/>
      <c r="AE571" s="7"/>
    </row>
    <row r="572" spans="1:31" customFormat="1" ht="15" customHeight="1">
      <c r="A572" s="7">
        <v>573</v>
      </c>
      <c r="B572" s="7">
        <f t="shared" si="34"/>
        <v>0</v>
      </c>
      <c r="C572" s="7">
        <v>573</v>
      </c>
      <c r="D572" s="38">
        <v>12</v>
      </c>
      <c r="E572" s="47" t="s">
        <v>1371</v>
      </c>
      <c r="F572" s="77" t="s">
        <v>1393</v>
      </c>
      <c r="G572" s="47">
        <f t="shared" si="35"/>
        <v>0</v>
      </c>
      <c r="H572" s="47">
        <f t="shared" si="32"/>
        <v>20</v>
      </c>
      <c r="I572" s="47" t="str">
        <f t="shared" si="33"/>
        <v>L_MODV2_SOIL_S_20</v>
      </c>
      <c r="J572" s="7" t="s">
        <v>1457</v>
      </c>
      <c r="K572" s="7" t="s">
        <v>1455</v>
      </c>
      <c r="L572" s="7" t="s">
        <v>33</v>
      </c>
      <c r="M572" s="74" t="s">
        <v>1371</v>
      </c>
      <c r="N572" s="7" t="s">
        <v>157</v>
      </c>
      <c r="O572" s="7" t="s">
        <v>468</v>
      </c>
      <c r="P572" s="8"/>
      <c r="Q572" s="7"/>
      <c r="R572" s="7"/>
      <c r="S572" t="s">
        <v>93</v>
      </c>
      <c r="T572" s="7" t="s">
        <v>102</v>
      </c>
      <c r="U572" s="7" t="s">
        <v>103</v>
      </c>
      <c r="V572" s="7"/>
      <c r="W572" s="7"/>
      <c r="X572" s="7"/>
      <c r="Y572" s="7"/>
      <c r="Z572" s="7"/>
      <c r="AA572" s="7" t="s">
        <v>80</v>
      </c>
      <c r="AB572" s="7" t="s">
        <v>42</v>
      </c>
      <c r="AC572" s="7"/>
      <c r="AD572" s="7"/>
      <c r="AE572" s="7"/>
    </row>
    <row r="573" spans="1:31" ht="15" customHeight="1">
      <c r="A573" s="7">
        <v>574</v>
      </c>
      <c r="B573" s="7">
        <f t="shared" si="34"/>
        <v>0</v>
      </c>
      <c r="C573" s="7">
        <v>574</v>
      </c>
      <c r="D573" s="38">
        <v>9</v>
      </c>
      <c r="E573" s="47" t="s">
        <v>45</v>
      </c>
      <c r="F573" s="77" t="s">
        <v>1393</v>
      </c>
      <c r="G573" s="47">
        <f t="shared" si="35"/>
        <v>0</v>
      </c>
      <c r="H573" s="47">
        <f t="shared" si="32"/>
        <v>21</v>
      </c>
      <c r="I573" s="47" t="str">
        <f t="shared" si="33"/>
        <v>L_MODV2_SOIL_S_21</v>
      </c>
      <c r="J573" s="7" t="s">
        <v>1458</v>
      </c>
      <c r="K573" s="8" t="s">
        <v>1459</v>
      </c>
      <c r="L573" s="7" t="s">
        <v>33</v>
      </c>
      <c r="M573" s="75" t="s">
        <v>1371</v>
      </c>
      <c r="N573" s="8" t="s">
        <v>50</v>
      </c>
      <c r="O573" s="8" t="s">
        <v>51</v>
      </c>
      <c r="P573" s="8" t="s">
        <v>52</v>
      </c>
      <c r="Q573" s="7" t="s">
        <v>53</v>
      </c>
      <c r="R573" s="7" t="s">
        <v>54</v>
      </c>
      <c r="S573" s="7" t="s">
        <v>93</v>
      </c>
      <c r="T573" s="7" t="s">
        <v>280</v>
      </c>
      <c r="AA573" s="7" t="s">
        <v>41</v>
      </c>
      <c r="AB573" s="7" t="s">
        <v>42</v>
      </c>
      <c r="AC573" s="7" t="s">
        <v>57</v>
      </c>
      <c r="AD573" s="7" t="s">
        <v>58</v>
      </c>
    </row>
    <row r="574" spans="1:31" ht="15" customHeight="1">
      <c r="A574" s="7">
        <v>575</v>
      </c>
      <c r="B574" s="7">
        <f t="shared" si="34"/>
        <v>0</v>
      </c>
      <c r="C574" s="7">
        <v>575</v>
      </c>
      <c r="D574" s="38">
        <v>12</v>
      </c>
      <c r="E574" s="47" t="s">
        <v>1371</v>
      </c>
      <c r="F574" s="47" t="s">
        <v>1460</v>
      </c>
      <c r="G574" s="47">
        <f t="shared" si="35"/>
        <v>1</v>
      </c>
      <c r="H574" s="47">
        <f t="shared" si="32"/>
        <v>1</v>
      </c>
      <c r="I574" s="47" t="str">
        <f t="shared" si="33"/>
        <v>L_MODV2_SOIL_SINDEX_1</v>
      </c>
      <c r="J574" s="7" t="s">
        <v>1461</v>
      </c>
      <c r="K574" s="7" t="s">
        <v>1462</v>
      </c>
      <c r="L574" s="7" t="s">
        <v>33</v>
      </c>
      <c r="M574" s="7" t="s">
        <v>1463</v>
      </c>
      <c r="N574" s="7" t="s">
        <v>55</v>
      </c>
      <c r="O574" s="7" t="s">
        <v>55</v>
      </c>
      <c r="P574" s="7" t="s">
        <v>55</v>
      </c>
      <c r="Q574" s="7" t="s">
        <v>55</v>
      </c>
      <c r="R574" s="7" t="s">
        <v>55</v>
      </c>
      <c r="S574" s="7" t="s">
        <v>55</v>
      </c>
      <c r="T574" s="7" t="s">
        <v>1353</v>
      </c>
      <c r="AA574" s="7" t="s">
        <v>80</v>
      </c>
      <c r="AB574" s="7" t="s">
        <v>42</v>
      </c>
    </row>
    <row r="575" spans="1:31" ht="15" customHeight="1">
      <c r="A575" s="7">
        <v>576</v>
      </c>
      <c r="B575" s="7">
        <f t="shared" si="34"/>
        <v>0</v>
      </c>
      <c r="C575" s="7">
        <v>576</v>
      </c>
      <c r="D575" s="38">
        <v>13</v>
      </c>
      <c r="E575" s="47" t="s">
        <v>614</v>
      </c>
      <c r="F575" s="47" t="s">
        <v>1464</v>
      </c>
      <c r="G575" s="47">
        <f t="shared" si="35"/>
        <v>1</v>
      </c>
      <c r="H575" s="47">
        <f t="shared" si="32"/>
        <v>1</v>
      </c>
      <c r="I575" s="47" t="str">
        <f t="shared" si="33"/>
        <v>L_MODV2_SOIL_TEXTURE_1</v>
      </c>
      <c r="K575" s="8" t="s">
        <v>1465</v>
      </c>
      <c r="L575" s="7" t="s">
        <v>33</v>
      </c>
      <c r="M575" s="8" t="s">
        <v>1466</v>
      </c>
      <c r="N575" s="8" t="s">
        <v>55</v>
      </c>
      <c r="O575" s="8" t="s">
        <v>55</v>
      </c>
      <c r="P575" s="7" t="s">
        <v>55</v>
      </c>
      <c r="Q575" s="7" t="s">
        <v>55</v>
      </c>
      <c r="R575" s="7" t="s">
        <v>55</v>
      </c>
      <c r="S575" s="7" t="s">
        <v>55</v>
      </c>
      <c r="T575" s="7" t="s">
        <v>1467</v>
      </c>
      <c r="AA575" s="7" t="s">
        <v>41</v>
      </c>
      <c r="AB575" s="7" t="s">
        <v>42</v>
      </c>
      <c r="AC575" s="7" t="s">
        <v>57</v>
      </c>
      <c r="AD575" t="s">
        <v>1331</v>
      </c>
    </row>
    <row r="576" spans="1:31" ht="15" customHeight="1">
      <c r="A576" s="7">
        <v>577</v>
      </c>
      <c r="B576" s="7">
        <f t="shared" si="34"/>
        <v>0</v>
      </c>
      <c r="C576" s="7">
        <v>577</v>
      </c>
      <c r="D576" s="38">
        <v>13</v>
      </c>
      <c r="E576" s="47" t="s">
        <v>614</v>
      </c>
      <c r="F576" s="47" t="s">
        <v>1464</v>
      </c>
      <c r="G576" s="47">
        <f t="shared" si="35"/>
        <v>0</v>
      </c>
      <c r="H576" s="47">
        <f t="shared" si="32"/>
        <v>2</v>
      </c>
      <c r="I576" s="47" t="str">
        <f t="shared" si="33"/>
        <v>L_MODV2_SOIL_TEXTURE_2</v>
      </c>
      <c r="K576" s="8" t="s">
        <v>1468</v>
      </c>
      <c r="L576" s="7" t="s">
        <v>33</v>
      </c>
      <c r="M576" s="8" t="s">
        <v>1466</v>
      </c>
      <c r="N576" s="8" t="s">
        <v>55</v>
      </c>
      <c r="O576" s="8" t="s">
        <v>55</v>
      </c>
      <c r="P576" s="7" t="s">
        <v>55</v>
      </c>
      <c r="Q576" s="7" t="s">
        <v>55</v>
      </c>
      <c r="R576" s="7" t="s">
        <v>55</v>
      </c>
      <c r="S576" s="7" t="s">
        <v>55</v>
      </c>
      <c r="T576" s="7" t="s">
        <v>1467</v>
      </c>
      <c r="AA576" s="7" t="s">
        <v>41</v>
      </c>
      <c r="AB576" s="7" t="s">
        <v>42</v>
      </c>
      <c r="AC576" s="7" t="s">
        <v>57</v>
      </c>
      <c r="AD576" t="s">
        <v>1331</v>
      </c>
    </row>
    <row r="577" spans="1:33" ht="15" customHeight="1">
      <c r="A577" s="7">
        <v>578</v>
      </c>
      <c r="B577" s="7">
        <f t="shared" si="34"/>
        <v>0</v>
      </c>
      <c r="C577" s="7">
        <v>578</v>
      </c>
      <c r="D577" s="38">
        <v>13</v>
      </c>
      <c r="E577" s="47" t="s">
        <v>614</v>
      </c>
      <c r="F577" s="47" t="s">
        <v>1464</v>
      </c>
      <c r="G577" s="47">
        <f t="shared" si="35"/>
        <v>0</v>
      </c>
      <c r="H577" s="47">
        <f t="shared" si="32"/>
        <v>3</v>
      </c>
      <c r="I577" s="47" t="str">
        <f t="shared" si="33"/>
        <v>L_MODV2_SOIL_TEXTURE_3</v>
      </c>
      <c r="K577" s="8" t="s">
        <v>1469</v>
      </c>
      <c r="L577" s="7" t="s">
        <v>33</v>
      </c>
      <c r="M577" s="8" t="s">
        <v>1470</v>
      </c>
      <c r="N577" s="8" t="s">
        <v>55</v>
      </c>
      <c r="O577" s="8" t="s">
        <v>55</v>
      </c>
      <c r="P577" s="7" t="s">
        <v>55</v>
      </c>
      <c r="Q577" s="7" t="s">
        <v>55</v>
      </c>
      <c r="R577" s="7" t="s">
        <v>55</v>
      </c>
      <c r="S577" s="7" t="s">
        <v>1471</v>
      </c>
      <c r="T577" s="7" t="s">
        <v>1353</v>
      </c>
      <c r="AA577" s="7" t="s">
        <v>80</v>
      </c>
      <c r="AB577" s="7" t="s">
        <v>42</v>
      </c>
      <c r="AD577"/>
    </row>
    <row r="578" spans="1:33" ht="15" customHeight="1">
      <c r="A578" s="7">
        <v>579</v>
      </c>
      <c r="B578" s="7">
        <f t="shared" si="34"/>
        <v>0</v>
      </c>
      <c r="C578" s="7">
        <v>579</v>
      </c>
      <c r="D578" s="38">
        <v>14</v>
      </c>
      <c r="E578" s="47" t="s">
        <v>207</v>
      </c>
      <c r="F578" s="47" t="s">
        <v>1472</v>
      </c>
      <c r="G578" s="47">
        <f t="shared" si="35"/>
        <v>1</v>
      </c>
      <c r="H578" s="47">
        <f t="shared" si="32"/>
        <v>1</v>
      </c>
      <c r="I578" s="47" t="str">
        <f t="shared" si="33"/>
        <v>L_MODV2_SOIL_SN_1</v>
      </c>
      <c r="J578" s="10" t="s">
        <v>1473</v>
      </c>
      <c r="K578" t="s">
        <v>1474</v>
      </c>
      <c r="L578" t="s">
        <v>33</v>
      </c>
      <c r="M578" t="s">
        <v>1475</v>
      </c>
      <c r="N578" s="2" t="s">
        <v>221</v>
      </c>
      <c r="O578" s="8" t="s">
        <v>222</v>
      </c>
      <c r="P578" s="2" t="s">
        <v>223</v>
      </c>
      <c r="Q578" t="s">
        <v>92</v>
      </c>
      <c r="R578" s="35" t="s">
        <v>224</v>
      </c>
      <c r="S578" t="s">
        <v>93</v>
      </c>
      <c r="T578" t="s">
        <v>102</v>
      </c>
      <c r="U578" s="7" t="s">
        <v>103</v>
      </c>
      <c r="AA578" t="s">
        <v>41</v>
      </c>
      <c r="AB578" s="7" t="s">
        <v>42</v>
      </c>
      <c r="AC578" t="s">
        <v>225</v>
      </c>
      <c r="AD578" s="7" t="s">
        <v>226</v>
      </c>
      <c r="AE578" s="8"/>
    </row>
    <row r="579" spans="1:33" ht="15" customHeight="1">
      <c r="A579" s="7">
        <v>580</v>
      </c>
      <c r="B579" s="7">
        <f t="shared" si="34"/>
        <v>0</v>
      </c>
      <c r="C579" s="7">
        <v>580</v>
      </c>
      <c r="D579" s="38">
        <v>15</v>
      </c>
      <c r="E579" s="47" t="s">
        <v>176</v>
      </c>
      <c r="F579" s="77" t="s">
        <v>1476</v>
      </c>
      <c r="G579" s="47">
        <f t="shared" si="35"/>
        <v>1</v>
      </c>
      <c r="H579" s="47">
        <f t="shared" ref="H579:H606" si="36">IF(G579=1,1,H578+1)</f>
        <v>1</v>
      </c>
      <c r="I579" s="47" t="str">
        <f t="shared" ref="I579:I606" si="37">_xlfn.CONCAT("L_MODV2_SOIL_",F579,"_",H579)</f>
        <v>L_MODV2_SOIL_UREA_1</v>
      </c>
      <c r="K579" t="s">
        <v>1477</v>
      </c>
      <c r="L579" t="s">
        <v>33</v>
      </c>
      <c r="M579" t="s">
        <v>1478</v>
      </c>
      <c r="N579" s="8" t="s">
        <v>1479</v>
      </c>
      <c r="O579" t="s">
        <v>1480</v>
      </c>
      <c r="P579" s="43" t="s">
        <v>110</v>
      </c>
      <c r="Q579" t="s">
        <v>486</v>
      </c>
      <c r="R579" t="s">
        <v>91</v>
      </c>
      <c r="S579" t="s">
        <v>184</v>
      </c>
      <c r="T579" t="s">
        <v>102</v>
      </c>
      <c r="U579" s="7" t="s">
        <v>103</v>
      </c>
      <c r="AA579" t="s">
        <v>41</v>
      </c>
      <c r="AB579" s="7" t="s">
        <v>42</v>
      </c>
      <c r="AC579" t="s">
        <v>43</v>
      </c>
      <c r="AD579" t="s">
        <v>1481</v>
      </c>
    </row>
    <row r="580" spans="1:33" ht="15" customHeight="1">
      <c r="A580" s="7">
        <v>585</v>
      </c>
      <c r="B580" s="7">
        <f t="shared" ref="B580:B606" si="38">IF(A579=A580-1,0,1)</f>
        <v>1</v>
      </c>
      <c r="C580" s="7">
        <v>581</v>
      </c>
      <c r="D580" s="38">
        <v>15</v>
      </c>
      <c r="E580" s="47" t="s">
        <v>176</v>
      </c>
      <c r="F580" s="77" t="s">
        <v>1482</v>
      </c>
      <c r="G580" s="47">
        <f t="shared" ref="G580:G606" si="39">IF(F580&lt;&gt;F579,1,0)</f>
        <v>1</v>
      </c>
      <c r="H580" s="47">
        <f t="shared" si="36"/>
        <v>1</v>
      </c>
      <c r="I580" s="47" t="str">
        <f t="shared" si="37"/>
        <v>L_MODV2_SOIL_WEN_1</v>
      </c>
      <c r="K580" s="7"/>
      <c r="L580" s="7" t="s">
        <v>501</v>
      </c>
      <c r="M580" s="7" t="s">
        <v>1483</v>
      </c>
      <c r="N580" s="7" t="s">
        <v>503</v>
      </c>
      <c r="O580" s="7" t="s">
        <v>1484</v>
      </c>
      <c r="P580" s="8" t="s">
        <v>504</v>
      </c>
      <c r="Q580" s="7" t="s">
        <v>53</v>
      </c>
      <c r="R580" s="7" t="s">
        <v>127</v>
      </c>
      <c r="S580" s="7" t="s">
        <v>505</v>
      </c>
      <c r="T580" s="7" t="s">
        <v>102</v>
      </c>
      <c r="U580" s="7" t="s">
        <v>103</v>
      </c>
      <c r="AA580" s="7" t="s">
        <v>80</v>
      </c>
      <c r="AB580" s="7" t="s">
        <v>42</v>
      </c>
      <c r="AC580" s="7" t="s">
        <v>499</v>
      </c>
      <c r="AD580" s="7" t="s">
        <v>506</v>
      </c>
    </row>
    <row r="581" spans="1:33" ht="15" customHeight="1">
      <c r="A581" s="7">
        <v>581</v>
      </c>
      <c r="B581" s="7">
        <f t="shared" si="38"/>
        <v>1</v>
      </c>
      <c r="C581" s="7">
        <v>582</v>
      </c>
      <c r="D581" s="56">
        <v>10</v>
      </c>
      <c r="E581" s="62" t="s">
        <v>59</v>
      </c>
      <c r="F581" s="77" t="s">
        <v>1485</v>
      </c>
      <c r="G581" s="47">
        <f t="shared" si="39"/>
        <v>1</v>
      </c>
      <c r="H581" s="47">
        <f t="shared" si="36"/>
        <v>1</v>
      </c>
      <c r="I581" s="47" t="str">
        <f t="shared" si="37"/>
        <v>L_MODV2_SOIL_WEOC_1</v>
      </c>
      <c r="J581" s="74" t="s">
        <v>1486</v>
      </c>
      <c r="K581" s="74"/>
      <c r="L581" s="74" t="s">
        <v>33</v>
      </c>
      <c r="M581" s="74" t="s">
        <v>1487</v>
      </c>
      <c r="N581" s="75" t="s">
        <v>188</v>
      </c>
      <c r="O581" s="74" t="s">
        <v>1484</v>
      </c>
      <c r="P581" s="81" t="s">
        <v>110</v>
      </c>
      <c r="Q581" s="74"/>
      <c r="R581" s="74"/>
      <c r="S581" s="74" t="s">
        <v>1488</v>
      </c>
      <c r="T581" s="74" t="s">
        <v>1489</v>
      </c>
      <c r="AA581" s="7" t="s">
        <v>80</v>
      </c>
      <c r="AB581" s="7" t="s">
        <v>42</v>
      </c>
      <c r="AD581" s="7" t="s">
        <v>1490</v>
      </c>
    </row>
    <row r="582" spans="1:33" ht="15" customHeight="1">
      <c r="A582" s="7">
        <v>582</v>
      </c>
      <c r="B582" s="7">
        <f t="shared" si="38"/>
        <v>0</v>
      </c>
      <c r="C582" s="7">
        <v>583</v>
      </c>
      <c r="D582" s="56">
        <v>10</v>
      </c>
      <c r="E582" s="62" t="s">
        <v>59</v>
      </c>
      <c r="F582" s="77" t="s">
        <v>1491</v>
      </c>
      <c r="G582" s="47">
        <f t="shared" si="39"/>
        <v>1</v>
      </c>
      <c r="H582" s="47">
        <f t="shared" si="36"/>
        <v>1</v>
      </c>
      <c r="I582" s="47" t="str">
        <f t="shared" si="37"/>
        <v>L_MODV2_SOIL_TDN_1</v>
      </c>
      <c r="J582" s="74" t="s">
        <v>1486</v>
      </c>
      <c r="K582" s="74"/>
      <c r="L582" s="74" t="s">
        <v>33</v>
      </c>
      <c r="M582" s="74" t="s">
        <v>1492</v>
      </c>
      <c r="N582" s="75" t="s">
        <v>188</v>
      </c>
      <c r="O582" s="74" t="s">
        <v>1484</v>
      </c>
      <c r="P582" s="82" t="s">
        <v>110</v>
      </c>
      <c r="Q582" s="74"/>
      <c r="R582" s="74"/>
      <c r="S582" s="74" t="s">
        <v>1493</v>
      </c>
      <c r="T582" s="74" t="s">
        <v>1494</v>
      </c>
      <c r="AA582" s="7" t="s">
        <v>80</v>
      </c>
      <c r="AB582" s="7" t="s">
        <v>42</v>
      </c>
      <c r="AD582" s="7" t="s">
        <v>1490</v>
      </c>
    </row>
    <row r="583" spans="1:33" ht="15" customHeight="1">
      <c r="A583" s="7">
        <v>586</v>
      </c>
      <c r="B583" s="7">
        <f t="shared" si="38"/>
        <v>1</v>
      </c>
      <c r="C583" s="7">
        <v>584</v>
      </c>
      <c r="D583" s="38">
        <v>15</v>
      </c>
      <c r="E583" s="47" t="s">
        <v>176</v>
      </c>
      <c r="F583" s="77" t="s">
        <v>1495</v>
      </c>
      <c r="G583" s="47">
        <f t="shared" si="39"/>
        <v>1</v>
      </c>
      <c r="H583" s="47">
        <f t="shared" si="36"/>
        <v>1</v>
      </c>
      <c r="I583" s="47" t="str">
        <f t="shared" si="37"/>
        <v>L_MODV2_SOIL_WEON_1</v>
      </c>
      <c r="K583" s="7"/>
      <c r="L583" s="7" t="s">
        <v>501</v>
      </c>
      <c r="M583" s="7" t="s">
        <v>1496</v>
      </c>
      <c r="N583" s="7" t="s">
        <v>503</v>
      </c>
      <c r="O583" s="7" t="s">
        <v>1484</v>
      </c>
      <c r="P583" s="8" t="s">
        <v>504</v>
      </c>
      <c r="Q583" s="7" t="s">
        <v>53</v>
      </c>
      <c r="R583" s="7" t="s">
        <v>127</v>
      </c>
      <c r="S583" s="7" t="s">
        <v>505</v>
      </c>
      <c r="T583" s="7" t="s">
        <v>102</v>
      </c>
      <c r="U583" s="7" t="s">
        <v>103</v>
      </c>
      <c r="AA583" s="7" t="s">
        <v>80</v>
      </c>
      <c r="AB583" s="7" t="s">
        <v>42</v>
      </c>
      <c r="AC583" s="7" t="s">
        <v>499</v>
      </c>
      <c r="AD583" s="7" t="s">
        <v>506</v>
      </c>
    </row>
    <row r="584" spans="1:33" ht="15" customHeight="1">
      <c r="A584" s="7">
        <v>583</v>
      </c>
      <c r="B584" s="7">
        <f t="shared" si="38"/>
        <v>1</v>
      </c>
      <c r="C584" s="7">
        <v>585</v>
      </c>
      <c r="D584" s="38">
        <v>3</v>
      </c>
      <c r="E584" s="47" t="s">
        <v>388</v>
      </c>
      <c r="F584" s="77" t="s">
        <v>1497</v>
      </c>
      <c r="G584" s="47">
        <f t="shared" si="39"/>
        <v>1</v>
      </c>
      <c r="H584" s="47">
        <f t="shared" si="36"/>
        <v>1</v>
      </c>
      <c r="I584" s="47" t="str">
        <f t="shared" si="37"/>
        <v>L_MODV2_SOIL_WSCN_1</v>
      </c>
      <c r="K584" s="7"/>
      <c r="L584" s="7" t="s">
        <v>501</v>
      </c>
      <c r="M584" s="7" t="s">
        <v>1498</v>
      </c>
      <c r="N584" s="7" t="s">
        <v>503</v>
      </c>
      <c r="O584" s="7" t="s">
        <v>1484</v>
      </c>
      <c r="P584" s="39" t="s">
        <v>504</v>
      </c>
      <c r="Q584" s="7" t="s">
        <v>53</v>
      </c>
      <c r="R584" s="7" t="s">
        <v>127</v>
      </c>
      <c r="S584" s="7" t="s">
        <v>1499</v>
      </c>
      <c r="T584" s="7" t="s">
        <v>1350</v>
      </c>
      <c r="AA584" s="7" t="s">
        <v>80</v>
      </c>
      <c r="AB584" s="7" t="s">
        <v>42</v>
      </c>
      <c r="AC584" s="7" t="s">
        <v>499</v>
      </c>
      <c r="AD584" s="7" t="s">
        <v>506</v>
      </c>
    </row>
    <row r="585" spans="1:33" ht="15" customHeight="1">
      <c r="A585" s="7">
        <v>584</v>
      </c>
      <c r="B585" s="7">
        <f t="shared" si="38"/>
        <v>0</v>
      </c>
      <c r="C585" s="7">
        <v>586</v>
      </c>
      <c r="D585" s="38">
        <v>9</v>
      </c>
      <c r="E585" s="47" t="s">
        <v>45</v>
      </c>
      <c r="F585" s="77" t="s">
        <v>1500</v>
      </c>
      <c r="G585" s="47">
        <f t="shared" si="39"/>
        <v>1</v>
      </c>
      <c r="H585" s="47">
        <f t="shared" si="36"/>
        <v>1</v>
      </c>
      <c r="I585" s="47" t="str">
        <f t="shared" si="37"/>
        <v>L_MODV2_SOIL_WSC_1</v>
      </c>
      <c r="J585" s="7" t="s">
        <v>1501</v>
      </c>
      <c r="K585" s="8" t="s">
        <v>48</v>
      </c>
      <c r="L585" s="7" t="s">
        <v>33</v>
      </c>
      <c r="M585" s="8" t="s">
        <v>1502</v>
      </c>
      <c r="N585" s="8" t="s">
        <v>50</v>
      </c>
      <c r="O585" s="8" t="s">
        <v>51</v>
      </c>
      <c r="P585" s="8" t="s">
        <v>52</v>
      </c>
      <c r="Q585" s="7" t="s">
        <v>53</v>
      </c>
      <c r="R585" s="7" t="s">
        <v>54</v>
      </c>
      <c r="S585" s="7" t="s">
        <v>184</v>
      </c>
      <c r="T585" s="7" t="s">
        <v>102</v>
      </c>
      <c r="U585" s="7" t="s">
        <v>103</v>
      </c>
      <c r="AA585" s="7" t="s">
        <v>80</v>
      </c>
      <c r="AB585" s="7" t="s">
        <v>42</v>
      </c>
      <c r="AC585" s="7" t="s">
        <v>499</v>
      </c>
      <c r="AD585" s="7" t="s">
        <v>160</v>
      </c>
    </row>
    <row r="586" spans="1:33" ht="15" customHeight="1">
      <c r="A586" s="7">
        <v>587</v>
      </c>
      <c r="B586" s="7">
        <f t="shared" si="38"/>
        <v>1</v>
      </c>
      <c r="C586" s="7">
        <v>587</v>
      </c>
      <c r="D586" s="38">
        <v>8</v>
      </c>
      <c r="E586" s="47" t="s">
        <v>284</v>
      </c>
      <c r="F586" s="47" t="s">
        <v>1503</v>
      </c>
      <c r="G586" s="47">
        <f t="shared" si="39"/>
        <v>1</v>
      </c>
      <c r="H586" s="47">
        <f t="shared" si="36"/>
        <v>1</v>
      </c>
      <c r="I586" s="47" t="str">
        <f t="shared" si="37"/>
        <v>L_MODV2_SOIL_ZN_1</v>
      </c>
      <c r="K586" s="7"/>
      <c r="L586" s="7" t="s">
        <v>33</v>
      </c>
      <c r="M586" s="7" t="s">
        <v>1504</v>
      </c>
      <c r="N586" s="7" t="s">
        <v>108</v>
      </c>
      <c r="O586" s="7" t="s">
        <v>109</v>
      </c>
      <c r="P586" s="8" t="s">
        <v>110</v>
      </c>
      <c r="Q586" s="7" t="s">
        <v>92</v>
      </c>
      <c r="R586" s="7" t="s">
        <v>38</v>
      </c>
      <c r="S586" s="7" t="s">
        <v>647</v>
      </c>
      <c r="T586" s="7" t="s">
        <v>102</v>
      </c>
      <c r="U586" s="7" t="s">
        <v>103</v>
      </c>
      <c r="AA586" s="7" t="s">
        <v>41</v>
      </c>
      <c r="AB586" s="7" t="s">
        <v>42</v>
      </c>
      <c r="AC586" s="7" t="s">
        <v>111</v>
      </c>
      <c r="AD586" s="7" t="s">
        <v>112</v>
      </c>
      <c r="AF586" s="66"/>
      <c r="AG586" s="66"/>
    </row>
    <row r="587" spans="1:33" ht="15" customHeight="1">
      <c r="A587" s="7">
        <v>588</v>
      </c>
      <c r="B587" s="7">
        <f t="shared" si="38"/>
        <v>0</v>
      </c>
      <c r="C587" s="7">
        <v>588</v>
      </c>
      <c r="D587" s="38">
        <v>8</v>
      </c>
      <c r="E587" s="47" t="s">
        <v>284</v>
      </c>
      <c r="F587" s="47" t="s">
        <v>1503</v>
      </c>
      <c r="G587" s="47">
        <f t="shared" si="39"/>
        <v>0</v>
      </c>
      <c r="H587" s="47">
        <f t="shared" si="36"/>
        <v>2</v>
      </c>
      <c r="I587" s="47" t="str">
        <f t="shared" si="37"/>
        <v>L_MODV2_SOIL_ZN_2</v>
      </c>
      <c r="J587" s="2"/>
      <c r="K587" s="2" t="s">
        <v>1505</v>
      </c>
      <c r="L587" t="s">
        <v>33</v>
      </c>
      <c r="M587" s="2" t="s">
        <v>1504</v>
      </c>
      <c r="N587" s="2" t="s">
        <v>653</v>
      </c>
      <c r="O587" s="2" t="s">
        <v>654</v>
      </c>
      <c r="P587" s="54" t="s">
        <v>119</v>
      </c>
      <c r="Q587" t="s">
        <v>92</v>
      </c>
      <c r="R587" t="s">
        <v>120</v>
      </c>
      <c r="S587" s="7" t="s">
        <v>133</v>
      </c>
      <c r="T587" s="7" t="s">
        <v>102</v>
      </c>
      <c r="U587" s="7" t="s">
        <v>103</v>
      </c>
      <c r="AA587" t="s">
        <v>41</v>
      </c>
      <c r="AB587" s="7" t="s">
        <v>42</v>
      </c>
      <c r="AC587" t="s">
        <v>311</v>
      </c>
      <c r="AD587" s="7" t="s">
        <v>655</v>
      </c>
      <c r="AF587" s="66"/>
      <c r="AG587" s="66"/>
    </row>
    <row r="588" spans="1:33" ht="15" customHeight="1">
      <c r="A588" s="7">
        <v>589</v>
      </c>
      <c r="B588" s="7">
        <f t="shared" si="38"/>
        <v>0</v>
      </c>
      <c r="C588" s="7">
        <v>589</v>
      </c>
      <c r="D588" s="38">
        <v>8</v>
      </c>
      <c r="E588" s="47" t="s">
        <v>284</v>
      </c>
      <c r="F588" s="47" t="s">
        <v>1503</v>
      </c>
      <c r="G588" s="47">
        <f t="shared" si="39"/>
        <v>0</v>
      </c>
      <c r="H588" s="47">
        <f t="shared" si="36"/>
        <v>3</v>
      </c>
      <c r="I588" s="47" t="str">
        <f t="shared" si="37"/>
        <v>L_MODV2_SOIL_ZN_3</v>
      </c>
      <c r="J588" s="2"/>
      <c r="K588" s="2" t="s">
        <v>1506</v>
      </c>
      <c r="L588" t="s">
        <v>33</v>
      </c>
      <c r="M588" s="2" t="s">
        <v>1504</v>
      </c>
      <c r="N588" s="2" t="s">
        <v>117</v>
      </c>
      <c r="O588" s="2" t="s">
        <v>118</v>
      </c>
      <c r="P588" s="54" t="s">
        <v>119</v>
      </c>
      <c r="Q588" t="s">
        <v>92</v>
      </c>
      <c r="R588" s="7" t="s">
        <v>120</v>
      </c>
      <c r="S588" t="s">
        <v>93</v>
      </c>
      <c r="T588" s="7" t="s">
        <v>102</v>
      </c>
      <c r="U588" s="7" t="s">
        <v>103</v>
      </c>
      <c r="AA588" t="s">
        <v>41</v>
      </c>
      <c r="AB588" s="7" t="s">
        <v>42</v>
      </c>
      <c r="AC588" t="s">
        <v>311</v>
      </c>
      <c r="AD588" s="7" t="s">
        <v>122</v>
      </c>
      <c r="AF588" s="66"/>
      <c r="AG588" s="66"/>
    </row>
    <row r="589" spans="1:33" ht="15" customHeight="1">
      <c r="A589" s="7">
        <v>590</v>
      </c>
      <c r="B589" s="7">
        <f t="shared" si="38"/>
        <v>0</v>
      </c>
      <c r="C589" s="7">
        <v>590</v>
      </c>
      <c r="D589" s="38">
        <v>8</v>
      </c>
      <c r="E589" s="47" t="s">
        <v>284</v>
      </c>
      <c r="F589" s="47" t="s">
        <v>1503</v>
      </c>
      <c r="G589" s="47">
        <f t="shared" si="39"/>
        <v>0</v>
      </c>
      <c r="H589" s="47">
        <f t="shared" si="36"/>
        <v>4</v>
      </c>
      <c r="I589" s="47" t="str">
        <f t="shared" si="37"/>
        <v>L_MODV2_SOIL_ZN_4</v>
      </c>
      <c r="J589"/>
      <c r="K589" t="s">
        <v>1507</v>
      </c>
      <c r="L589" t="s">
        <v>33</v>
      </c>
      <c r="M589" t="s">
        <v>1504</v>
      </c>
      <c r="N589" t="s">
        <v>658</v>
      </c>
      <c r="O589" t="s">
        <v>659</v>
      </c>
      <c r="P589" s="43" t="s">
        <v>485</v>
      </c>
      <c r="Q589" t="s">
        <v>92</v>
      </c>
      <c r="R589" s="35" t="s">
        <v>120</v>
      </c>
      <c r="S589" t="s">
        <v>660</v>
      </c>
      <c r="T589" s="7" t="s">
        <v>102</v>
      </c>
      <c r="U589" s="7" t="s">
        <v>103</v>
      </c>
      <c r="AA589" t="s">
        <v>96</v>
      </c>
      <c r="AB589" s="7" t="s">
        <v>42</v>
      </c>
      <c r="AC589" t="s">
        <v>661</v>
      </c>
      <c r="AD589" t="s">
        <v>662</v>
      </c>
      <c r="AF589" s="66"/>
      <c r="AG589" s="66"/>
    </row>
    <row r="590" spans="1:33" ht="15" customHeight="1">
      <c r="A590" s="7">
        <v>591</v>
      </c>
      <c r="B590" s="7">
        <f t="shared" si="38"/>
        <v>0</v>
      </c>
      <c r="C590" s="7">
        <v>591</v>
      </c>
      <c r="D590" s="38">
        <v>8</v>
      </c>
      <c r="E590" s="47" t="s">
        <v>207</v>
      </c>
      <c r="F590" s="47" t="s">
        <v>1503</v>
      </c>
      <c r="G590" s="47">
        <f t="shared" si="39"/>
        <v>0</v>
      </c>
      <c r="H590" s="47">
        <f t="shared" si="36"/>
        <v>5</v>
      </c>
      <c r="I590" s="47" t="str">
        <f t="shared" si="37"/>
        <v>L_MODV2_SOIL_ZN_5</v>
      </c>
      <c r="J590" s="2"/>
      <c r="K590" s="2" t="s">
        <v>1508</v>
      </c>
      <c r="L590" t="s">
        <v>33</v>
      </c>
      <c r="M590" s="2" t="s">
        <v>1504</v>
      </c>
      <c r="N590" s="2" t="s">
        <v>221</v>
      </c>
      <c r="O590" s="8" t="s">
        <v>222</v>
      </c>
      <c r="P590" s="2" t="s">
        <v>223</v>
      </c>
      <c r="Q590" t="s">
        <v>92</v>
      </c>
      <c r="R590" s="35" t="s">
        <v>224</v>
      </c>
      <c r="S590" t="s">
        <v>93</v>
      </c>
      <c r="T590" s="7" t="s">
        <v>102</v>
      </c>
      <c r="U590" s="7" t="s">
        <v>103</v>
      </c>
      <c r="AA590" t="s">
        <v>41</v>
      </c>
      <c r="AB590" s="7" t="s">
        <v>42</v>
      </c>
      <c r="AC590" t="s">
        <v>225</v>
      </c>
      <c r="AD590" s="7" t="s">
        <v>226</v>
      </c>
      <c r="AF590" s="66"/>
      <c r="AG590" s="66"/>
    </row>
    <row r="591" spans="1:33" ht="15" customHeight="1">
      <c r="A591" s="7">
        <v>592</v>
      </c>
      <c r="B591" s="7">
        <f t="shared" si="38"/>
        <v>0</v>
      </c>
      <c r="C591" s="7">
        <v>592</v>
      </c>
      <c r="D591" s="38">
        <v>8</v>
      </c>
      <c r="E591" s="47" t="s">
        <v>284</v>
      </c>
      <c r="F591" s="47" t="s">
        <v>1503</v>
      </c>
      <c r="G591" s="47">
        <f t="shared" si="39"/>
        <v>0</v>
      </c>
      <c r="H591" s="47">
        <f t="shared" si="36"/>
        <v>6</v>
      </c>
      <c r="I591" s="47" t="str">
        <f t="shared" si="37"/>
        <v>L_MODV2_SOIL_ZN_6</v>
      </c>
      <c r="J591" s="2"/>
      <c r="K591" t="s">
        <v>1509</v>
      </c>
      <c r="L591" t="s">
        <v>33</v>
      </c>
      <c r="M591" t="s">
        <v>1504</v>
      </c>
      <c r="N591" t="s">
        <v>125</v>
      </c>
      <c r="O591" t="s">
        <v>126</v>
      </c>
      <c r="P591" s="20">
        <v>4.8611111111111112E-2</v>
      </c>
      <c r="Q591" t="s">
        <v>92</v>
      </c>
      <c r="R591" t="s">
        <v>127</v>
      </c>
      <c r="S591" t="s">
        <v>93</v>
      </c>
      <c r="T591" s="7" t="s">
        <v>102</v>
      </c>
      <c r="U591" s="7" t="s">
        <v>103</v>
      </c>
      <c r="AA591" t="s">
        <v>96</v>
      </c>
      <c r="AB591" s="7" t="s">
        <v>42</v>
      </c>
      <c r="AC591"/>
      <c r="AD591" s="7" t="s">
        <v>128</v>
      </c>
      <c r="AF591" s="66"/>
      <c r="AG591" s="66"/>
    </row>
    <row r="592" spans="1:33" ht="15" customHeight="1">
      <c r="A592" s="7">
        <v>593</v>
      </c>
      <c r="B592" s="7">
        <f t="shared" si="38"/>
        <v>0</v>
      </c>
      <c r="C592" s="7">
        <v>593</v>
      </c>
      <c r="D592" s="38">
        <v>8</v>
      </c>
      <c r="E592" s="47" t="s">
        <v>284</v>
      </c>
      <c r="F592" s="47" t="s">
        <v>1503</v>
      </c>
      <c r="G592" s="47">
        <f t="shared" si="39"/>
        <v>0</v>
      </c>
      <c r="H592" s="47">
        <f t="shared" si="36"/>
        <v>7</v>
      </c>
      <c r="I592" s="47" t="str">
        <f t="shared" si="37"/>
        <v>L_MODV2_SOIL_ZN_7</v>
      </c>
      <c r="J592" s="2"/>
      <c r="K592" s="2" t="s">
        <v>1510</v>
      </c>
      <c r="L592" t="s">
        <v>33</v>
      </c>
      <c r="M592" s="2" t="s">
        <v>1504</v>
      </c>
      <c r="N592" s="2" t="s">
        <v>484</v>
      </c>
      <c r="O592" s="2" t="s">
        <v>666</v>
      </c>
      <c r="P592" s="43" t="s">
        <v>238</v>
      </c>
      <c r="Q592" t="s">
        <v>92</v>
      </c>
      <c r="R592" t="s">
        <v>159</v>
      </c>
      <c r="S592" s="7" t="s">
        <v>133</v>
      </c>
      <c r="T592" s="7" t="s">
        <v>102</v>
      </c>
      <c r="U592" s="7" t="s">
        <v>103</v>
      </c>
      <c r="AA592" t="s">
        <v>41</v>
      </c>
      <c r="AB592" s="7" t="s">
        <v>42</v>
      </c>
      <c r="AC592" t="s">
        <v>667</v>
      </c>
      <c r="AD592" s="19" t="s">
        <v>668</v>
      </c>
    </row>
    <row r="593" spans="1:31" ht="15" customHeight="1">
      <c r="A593" s="7">
        <v>594</v>
      </c>
      <c r="B593" s="7">
        <f t="shared" si="38"/>
        <v>0</v>
      </c>
      <c r="C593" s="7">
        <v>594</v>
      </c>
      <c r="D593" s="38">
        <v>8</v>
      </c>
      <c r="E593" s="47" t="s">
        <v>284</v>
      </c>
      <c r="F593" s="47" t="s">
        <v>1503</v>
      </c>
      <c r="G593" s="47">
        <f t="shared" si="39"/>
        <v>0</v>
      </c>
      <c r="H593" s="47">
        <f t="shared" si="36"/>
        <v>8</v>
      </c>
      <c r="I593" s="47" t="str">
        <f t="shared" si="37"/>
        <v>L_MODV2_SOIL_ZN_8</v>
      </c>
      <c r="J593" s="2"/>
      <c r="K593" t="s">
        <v>1511</v>
      </c>
      <c r="L593" t="s">
        <v>33</v>
      </c>
      <c r="M593" t="s">
        <v>1504</v>
      </c>
      <c r="N593" s="7" t="s">
        <v>194</v>
      </c>
      <c r="O593" t="s">
        <v>195</v>
      </c>
      <c r="P593" s="2" t="s">
        <v>144</v>
      </c>
      <c r="Q593" t="s">
        <v>314</v>
      </c>
      <c r="R593" t="s">
        <v>315</v>
      </c>
      <c r="S593" t="s">
        <v>93</v>
      </c>
      <c r="T593" s="7" t="s">
        <v>102</v>
      </c>
      <c r="U593" s="7" t="s">
        <v>103</v>
      </c>
      <c r="AA593" t="s">
        <v>148</v>
      </c>
      <c r="AB593" s="7" t="s">
        <v>42</v>
      </c>
      <c r="AC593" s="84" t="s">
        <v>316</v>
      </c>
      <c r="AD593" s="84" t="s">
        <v>317</v>
      </c>
    </row>
    <row r="594" spans="1:31" ht="15" customHeight="1">
      <c r="A594" s="7">
        <v>595</v>
      </c>
      <c r="B594" s="7">
        <f t="shared" si="38"/>
        <v>0</v>
      </c>
      <c r="C594" s="7">
        <v>595</v>
      </c>
      <c r="D594" s="38">
        <v>8</v>
      </c>
      <c r="E594" s="47" t="s">
        <v>284</v>
      </c>
      <c r="F594" s="47" t="s">
        <v>1503</v>
      </c>
      <c r="G594" s="47">
        <f t="shared" si="39"/>
        <v>0</v>
      </c>
      <c r="H594" s="47">
        <f t="shared" si="36"/>
        <v>9</v>
      </c>
      <c r="I594" s="47" t="str">
        <f t="shared" si="37"/>
        <v>L_MODV2_SOIL_ZN_9</v>
      </c>
      <c r="J594"/>
      <c r="K594" s="2" t="s">
        <v>1512</v>
      </c>
      <c r="L594" t="s">
        <v>33</v>
      </c>
      <c r="M594" s="2" t="s">
        <v>1504</v>
      </c>
      <c r="N594" s="8" t="s">
        <v>437</v>
      </c>
      <c r="O594" s="2" t="s">
        <v>438</v>
      </c>
      <c r="P594" s="8" t="s">
        <v>65</v>
      </c>
      <c r="Q594" t="s">
        <v>92</v>
      </c>
      <c r="R594" s="35" t="s">
        <v>439</v>
      </c>
      <c r="S594" t="s">
        <v>93</v>
      </c>
      <c r="T594" s="7" t="s">
        <v>102</v>
      </c>
      <c r="U594" s="7" t="s">
        <v>103</v>
      </c>
      <c r="AA594" t="s">
        <v>41</v>
      </c>
      <c r="AB594" s="7" t="s">
        <v>42</v>
      </c>
      <c r="AC594" t="s">
        <v>140</v>
      </c>
      <c r="AD594" s="19" t="s">
        <v>440</v>
      </c>
    </row>
    <row r="595" spans="1:31" ht="15" customHeight="1">
      <c r="A595" s="7">
        <v>596</v>
      </c>
      <c r="B595" s="7">
        <f t="shared" si="38"/>
        <v>0</v>
      </c>
      <c r="C595" s="7">
        <v>596</v>
      </c>
      <c r="D595" s="38">
        <v>8</v>
      </c>
      <c r="E595" s="47" t="s">
        <v>284</v>
      </c>
      <c r="F595" s="47" t="s">
        <v>1503</v>
      </c>
      <c r="G595" s="47">
        <f t="shared" si="39"/>
        <v>0</v>
      </c>
      <c r="H595" s="47">
        <f t="shared" si="36"/>
        <v>10</v>
      </c>
      <c r="I595" s="47" t="str">
        <f t="shared" si="37"/>
        <v>L_MODV2_SOIL_ZN_10</v>
      </c>
      <c r="J595" s="2"/>
      <c r="K595" s="2" t="s">
        <v>1513</v>
      </c>
      <c r="L595" t="s">
        <v>33</v>
      </c>
      <c r="M595" s="2" t="s">
        <v>1504</v>
      </c>
      <c r="N595" s="8" t="s">
        <v>319</v>
      </c>
      <c r="O595" s="2" t="s">
        <v>320</v>
      </c>
      <c r="P595" s="37" t="s">
        <v>65</v>
      </c>
      <c r="Q595" t="s">
        <v>92</v>
      </c>
      <c r="R595" t="s">
        <v>132</v>
      </c>
      <c r="S595" s="7" t="s">
        <v>133</v>
      </c>
      <c r="T595" s="7" t="s">
        <v>102</v>
      </c>
      <c r="U595" s="7" t="s">
        <v>103</v>
      </c>
      <c r="AA595" t="s">
        <v>41</v>
      </c>
      <c r="AB595" s="7" t="s">
        <v>42</v>
      </c>
      <c r="AC595" t="s">
        <v>140</v>
      </c>
      <c r="AD595" s="19" t="s">
        <v>321</v>
      </c>
    </row>
    <row r="596" spans="1:31" ht="15" customHeight="1">
      <c r="A596" s="7">
        <v>597</v>
      </c>
      <c r="B596" s="7">
        <f t="shared" si="38"/>
        <v>0</v>
      </c>
      <c r="C596" s="7">
        <v>597</v>
      </c>
      <c r="D596" s="38">
        <v>8</v>
      </c>
      <c r="E596" s="47" t="s">
        <v>284</v>
      </c>
      <c r="F596" s="47" t="s">
        <v>1503</v>
      </c>
      <c r="G596" s="47">
        <f t="shared" si="39"/>
        <v>0</v>
      </c>
      <c r="H596" s="47">
        <f t="shared" si="36"/>
        <v>11</v>
      </c>
      <c r="I596" s="47" t="str">
        <f t="shared" si="37"/>
        <v>L_MODV2_SOIL_ZN_11</v>
      </c>
      <c r="J596" s="2"/>
      <c r="K596" s="2" t="s">
        <v>1514</v>
      </c>
      <c r="L596" t="s">
        <v>33</v>
      </c>
      <c r="M596" s="2" t="s">
        <v>1504</v>
      </c>
      <c r="N596" s="8" t="s">
        <v>445</v>
      </c>
      <c r="O596" s="7" t="s">
        <v>446</v>
      </c>
      <c r="P596" s="20">
        <v>4.8611111111111112E-2</v>
      </c>
      <c r="Q596" s="7" t="s">
        <v>92</v>
      </c>
      <c r="R596" t="s">
        <v>132</v>
      </c>
      <c r="S596" s="7" t="s">
        <v>133</v>
      </c>
      <c r="T596" s="7" t="s">
        <v>102</v>
      </c>
      <c r="U596" s="7" t="s">
        <v>103</v>
      </c>
      <c r="AA596" t="s">
        <v>41</v>
      </c>
      <c r="AB596" s="7" t="s">
        <v>42</v>
      </c>
      <c r="AC596" t="s">
        <v>447</v>
      </c>
      <c r="AD596" s="7" t="s">
        <v>448</v>
      </c>
    </row>
    <row r="597" spans="1:31" ht="15" customHeight="1">
      <c r="A597" s="7">
        <v>598</v>
      </c>
      <c r="B597" s="7">
        <f t="shared" si="38"/>
        <v>0</v>
      </c>
      <c r="C597" s="7">
        <v>598</v>
      </c>
      <c r="D597" s="38">
        <v>8</v>
      </c>
      <c r="E597" s="47" t="s">
        <v>284</v>
      </c>
      <c r="F597" s="47" t="s">
        <v>1503</v>
      </c>
      <c r="G597" s="47">
        <f t="shared" si="39"/>
        <v>0</v>
      </c>
      <c r="H597" s="47">
        <f t="shared" si="36"/>
        <v>12</v>
      </c>
      <c r="I597" s="47" t="str">
        <f t="shared" si="37"/>
        <v>L_MODV2_SOIL_ZN_12</v>
      </c>
      <c r="J597"/>
      <c r="K597" t="s">
        <v>1515</v>
      </c>
      <c r="L597" t="s">
        <v>33</v>
      </c>
      <c r="M597" t="s">
        <v>1504</v>
      </c>
      <c r="N597" t="s">
        <v>323</v>
      </c>
      <c r="O597" t="s">
        <v>1516</v>
      </c>
      <c r="P597" s="2" t="s">
        <v>55</v>
      </c>
      <c r="Q597" t="s">
        <v>55</v>
      </c>
      <c r="R597" t="s">
        <v>55</v>
      </c>
      <c r="S597" s="7" t="s">
        <v>55</v>
      </c>
      <c r="T597" s="7" t="s">
        <v>102</v>
      </c>
      <c r="U597" s="7" t="s">
        <v>103</v>
      </c>
      <c r="AA597" t="s">
        <v>80</v>
      </c>
      <c r="AB597" s="7" t="s">
        <v>42</v>
      </c>
      <c r="AC597"/>
      <c r="AD597" s="19"/>
    </row>
    <row r="598" spans="1:31" ht="15" customHeight="1">
      <c r="A598" s="7">
        <v>599</v>
      </c>
      <c r="B598" s="7">
        <f t="shared" si="38"/>
        <v>0</v>
      </c>
      <c r="C598" s="7">
        <v>599</v>
      </c>
      <c r="D598" s="38">
        <v>8</v>
      </c>
      <c r="E598" s="47" t="s">
        <v>284</v>
      </c>
      <c r="F598" s="47" t="s">
        <v>1503</v>
      </c>
      <c r="G598" s="47">
        <f t="shared" si="39"/>
        <v>0</v>
      </c>
      <c r="H598" s="47">
        <f t="shared" si="36"/>
        <v>13</v>
      </c>
      <c r="I598" s="47" t="str">
        <f t="shared" si="37"/>
        <v>L_MODV2_SOIL_ZN_13</v>
      </c>
      <c r="J598" s="2"/>
      <c r="K598" s="2" t="s">
        <v>1517</v>
      </c>
      <c r="L598" t="s">
        <v>33</v>
      </c>
      <c r="M598" s="2" t="s">
        <v>1504</v>
      </c>
      <c r="N598" s="8" t="s">
        <v>130</v>
      </c>
      <c r="O598" s="8" t="s">
        <v>131</v>
      </c>
      <c r="P598" s="8" t="s">
        <v>110</v>
      </c>
      <c r="Q598" t="s">
        <v>92</v>
      </c>
      <c r="R598" s="7" t="s">
        <v>132</v>
      </c>
      <c r="S598" s="7" t="s">
        <v>133</v>
      </c>
      <c r="T598" s="7" t="s">
        <v>102</v>
      </c>
      <c r="U598" s="7" t="s">
        <v>103</v>
      </c>
      <c r="AA598" t="s">
        <v>41</v>
      </c>
      <c r="AB598" s="7" t="s">
        <v>42</v>
      </c>
      <c r="AC598" t="s">
        <v>140</v>
      </c>
      <c r="AD598" s="19" t="s">
        <v>138</v>
      </c>
    </row>
    <row r="599" spans="1:31" ht="15" customHeight="1">
      <c r="A599" s="7">
        <v>600</v>
      </c>
      <c r="B599" s="7">
        <f t="shared" si="38"/>
        <v>0</v>
      </c>
      <c r="C599" s="7">
        <v>600</v>
      </c>
      <c r="D599" s="38">
        <v>8</v>
      </c>
      <c r="E599" s="47" t="s">
        <v>284</v>
      </c>
      <c r="F599" s="47" t="s">
        <v>1503</v>
      </c>
      <c r="G599" s="47">
        <f t="shared" si="39"/>
        <v>0</v>
      </c>
      <c r="H599" s="47">
        <f t="shared" si="36"/>
        <v>14</v>
      </c>
      <c r="I599" s="47" t="str">
        <f t="shared" si="37"/>
        <v>L_MODV2_SOIL_ZN_14</v>
      </c>
      <c r="K599" s="7"/>
      <c r="L599" s="7" t="s">
        <v>33</v>
      </c>
      <c r="M599" s="7" t="s">
        <v>1504</v>
      </c>
      <c r="N599" s="7" t="s">
        <v>130</v>
      </c>
      <c r="O599" s="7" t="s">
        <v>131</v>
      </c>
      <c r="P599" s="8" t="s">
        <v>110</v>
      </c>
      <c r="Q599" s="7" t="s">
        <v>66</v>
      </c>
      <c r="R599" s="7" t="s">
        <v>132</v>
      </c>
      <c r="S599" s="7" t="s">
        <v>133</v>
      </c>
      <c r="T599" s="7" t="s">
        <v>139</v>
      </c>
      <c r="U599" s="7" t="s">
        <v>102</v>
      </c>
      <c r="AA599" s="7" t="s">
        <v>41</v>
      </c>
      <c r="AB599" s="7" t="s">
        <v>42</v>
      </c>
      <c r="AC599" t="s">
        <v>140</v>
      </c>
      <c r="AD599" s="7" t="s">
        <v>138</v>
      </c>
    </row>
    <row r="600" spans="1:31" ht="15" customHeight="1">
      <c r="A600" s="7">
        <v>601</v>
      </c>
      <c r="B600" s="7">
        <f t="shared" si="38"/>
        <v>0</v>
      </c>
      <c r="C600" s="7">
        <v>601</v>
      </c>
      <c r="D600" s="38">
        <v>6</v>
      </c>
      <c r="E600" s="47" t="s">
        <v>284</v>
      </c>
      <c r="F600" s="47" t="s">
        <v>1503</v>
      </c>
      <c r="G600" s="47">
        <f t="shared" si="39"/>
        <v>0</v>
      </c>
      <c r="H600" s="47">
        <f t="shared" si="36"/>
        <v>15</v>
      </c>
      <c r="I600" s="47" t="str">
        <f t="shared" si="37"/>
        <v>L_MODV2_SOIL_ZN_15</v>
      </c>
      <c r="L600" s="7" t="s">
        <v>33</v>
      </c>
      <c r="M600" s="7" t="s">
        <v>1504</v>
      </c>
      <c r="N600" s="8" t="s">
        <v>456</v>
      </c>
      <c r="O600" s="8" t="s">
        <v>457</v>
      </c>
      <c r="P600" s="39" t="s">
        <v>110</v>
      </c>
      <c r="Q600" s="7" t="s">
        <v>92</v>
      </c>
      <c r="R600" s="7" t="s">
        <v>458</v>
      </c>
      <c r="S600" s="7" t="s">
        <v>93</v>
      </c>
      <c r="T600" s="7" t="s">
        <v>102</v>
      </c>
      <c r="U600" s="7" t="s">
        <v>103</v>
      </c>
      <c r="AA600" s="7" t="s">
        <v>41</v>
      </c>
      <c r="AB600" s="7" t="s">
        <v>42</v>
      </c>
      <c r="AC600" s="7" t="s">
        <v>345</v>
      </c>
      <c r="AD600" s="7" t="s">
        <v>459</v>
      </c>
    </row>
    <row r="601" spans="1:31" ht="15" customHeight="1">
      <c r="A601" s="7">
        <v>602</v>
      </c>
      <c r="B601" s="7">
        <f t="shared" si="38"/>
        <v>0</v>
      </c>
      <c r="C601" s="7">
        <v>602</v>
      </c>
      <c r="D601" s="38">
        <v>5</v>
      </c>
      <c r="E601" s="47" t="s">
        <v>284</v>
      </c>
      <c r="F601" s="47" t="s">
        <v>1503</v>
      </c>
      <c r="G601" s="47">
        <f t="shared" si="39"/>
        <v>0</v>
      </c>
      <c r="H601" s="47">
        <f t="shared" si="36"/>
        <v>16</v>
      </c>
      <c r="I601" s="47" t="str">
        <f t="shared" si="37"/>
        <v>L_MODV2_SOIL_ZN_16</v>
      </c>
      <c r="L601" s="7" t="s">
        <v>33</v>
      </c>
      <c r="M601" s="8" t="s">
        <v>1504</v>
      </c>
      <c r="N601" s="8" t="s">
        <v>462</v>
      </c>
      <c r="O601" s="8" t="s">
        <v>463</v>
      </c>
      <c r="P601" s="8" t="s">
        <v>65</v>
      </c>
      <c r="Q601" s="7" t="s">
        <v>66</v>
      </c>
      <c r="R601" s="7" t="s">
        <v>458</v>
      </c>
      <c r="S601" s="7" t="s">
        <v>184</v>
      </c>
      <c r="T601" s="7" t="s">
        <v>102</v>
      </c>
      <c r="U601" s="7" t="s">
        <v>103</v>
      </c>
      <c r="AA601" s="7" t="s">
        <v>41</v>
      </c>
      <c r="AB601" s="7" t="s">
        <v>42</v>
      </c>
      <c r="AC601" s="7" t="s">
        <v>345</v>
      </c>
      <c r="AD601" s="7" t="s">
        <v>459</v>
      </c>
    </row>
    <row r="602" spans="1:31" ht="15" customHeight="1">
      <c r="A602" s="7">
        <v>603</v>
      </c>
      <c r="B602" s="7">
        <f t="shared" si="38"/>
        <v>0</v>
      </c>
      <c r="C602" s="7">
        <v>603</v>
      </c>
      <c r="D602" s="38">
        <v>8</v>
      </c>
      <c r="E602" s="47" t="s">
        <v>284</v>
      </c>
      <c r="F602" s="47" t="s">
        <v>1503</v>
      </c>
      <c r="G602" s="47">
        <f t="shared" si="39"/>
        <v>0</v>
      </c>
      <c r="H602" s="47">
        <f t="shared" si="36"/>
        <v>17</v>
      </c>
      <c r="I602" s="47" t="str">
        <f t="shared" si="37"/>
        <v>L_MODV2_SOIL_ZN_17</v>
      </c>
      <c r="J602" s="2"/>
      <c r="K602" t="s">
        <v>1518</v>
      </c>
      <c r="L602" t="s">
        <v>33</v>
      </c>
      <c r="M602" t="s">
        <v>1504</v>
      </c>
      <c r="N602" s="7" t="s">
        <v>142</v>
      </c>
      <c r="O602" t="s">
        <v>836</v>
      </c>
      <c r="P602" s="2" t="s">
        <v>144</v>
      </c>
      <c r="Q602" t="s">
        <v>145</v>
      </c>
      <c r="R602" t="s">
        <v>837</v>
      </c>
      <c r="S602" t="s">
        <v>93</v>
      </c>
      <c r="T602" t="s">
        <v>838</v>
      </c>
      <c r="U602"/>
      <c r="V602"/>
      <c r="W602"/>
      <c r="X602"/>
      <c r="Y602"/>
      <c r="Z602"/>
      <c r="AA602" t="s">
        <v>148</v>
      </c>
      <c r="AB602" s="7" t="s">
        <v>42</v>
      </c>
      <c r="AC602" s="7" t="s">
        <v>149</v>
      </c>
      <c r="AD602" t="s">
        <v>150</v>
      </c>
    </row>
    <row r="603" spans="1:31" ht="15" customHeight="1">
      <c r="A603" s="7">
        <v>604</v>
      </c>
      <c r="B603" s="7">
        <f t="shared" si="38"/>
        <v>0</v>
      </c>
      <c r="C603" s="7">
        <v>604</v>
      </c>
      <c r="D603" s="38">
        <v>8</v>
      </c>
      <c r="E603" s="47" t="s">
        <v>284</v>
      </c>
      <c r="F603" s="47" t="s">
        <v>1503</v>
      </c>
      <c r="G603" s="47">
        <f t="shared" si="39"/>
        <v>0</v>
      </c>
      <c r="H603" s="47">
        <f t="shared" si="36"/>
        <v>18</v>
      </c>
      <c r="I603" s="47" t="str">
        <f t="shared" si="37"/>
        <v>L_MODV2_SOIL_ZN_18</v>
      </c>
      <c r="J603"/>
      <c r="K603" t="s">
        <v>1518</v>
      </c>
      <c r="L603" t="s">
        <v>33</v>
      </c>
      <c r="M603" t="s">
        <v>1504</v>
      </c>
      <c r="N603" s="7" t="s">
        <v>142</v>
      </c>
      <c r="O603" t="s">
        <v>143</v>
      </c>
      <c r="P603" s="2" t="s">
        <v>144</v>
      </c>
      <c r="Q603" t="s">
        <v>145</v>
      </c>
      <c r="R603" t="s">
        <v>146</v>
      </c>
      <c r="S603" t="s">
        <v>93</v>
      </c>
      <c r="T603" t="s">
        <v>147</v>
      </c>
      <c r="U603" t="s">
        <v>80</v>
      </c>
      <c r="V603"/>
      <c r="W603"/>
      <c r="X603"/>
      <c r="Y603"/>
      <c r="Z603"/>
      <c r="AA603" t="s">
        <v>148</v>
      </c>
      <c r="AB603" s="7" t="s">
        <v>42</v>
      </c>
      <c r="AC603" s="7" t="s">
        <v>149</v>
      </c>
      <c r="AD603" t="s">
        <v>150</v>
      </c>
      <c r="AE603"/>
    </row>
    <row r="604" spans="1:31" ht="15" customHeight="1">
      <c r="A604" s="7">
        <v>605</v>
      </c>
      <c r="B604" s="7">
        <f t="shared" si="38"/>
        <v>0</v>
      </c>
      <c r="C604" s="7">
        <v>605</v>
      </c>
      <c r="D604" s="38">
        <v>8</v>
      </c>
      <c r="E604" s="47" t="s">
        <v>284</v>
      </c>
      <c r="F604" s="47" t="s">
        <v>1503</v>
      </c>
      <c r="G604" s="47">
        <f t="shared" si="39"/>
        <v>0</v>
      </c>
      <c r="H604" s="47">
        <f t="shared" si="36"/>
        <v>19</v>
      </c>
      <c r="I604" s="47" t="str">
        <f t="shared" si="37"/>
        <v>L_MODV2_SOIL_ZN_19</v>
      </c>
      <c r="J604"/>
      <c r="K604"/>
      <c r="L604" t="s">
        <v>33</v>
      </c>
      <c r="M604" t="s">
        <v>1504</v>
      </c>
      <c r="N604" s="7" t="s">
        <v>142</v>
      </c>
      <c r="O604" t="s">
        <v>143</v>
      </c>
      <c r="P604" s="2" t="s">
        <v>144</v>
      </c>
      <c r="Q604" t="s">
        <v>145</v>
      </c>
      <c r="R604" t="s">
        <v>152</v>
      </c>
      <c r="S604" t="s">
        <v>93</v>
      </c>
      <c r="T604" t="s">
        <v>147</v>
      </c>
      <c r="U604" t="s">
        <v>80</v>
      </c>
      <c r="V604"/>
      <c r="W604"/>
      <c r="X604"/>
      <c r="Y604"/>
      <c r="Z604"/>
      <c r="AA604" t="s">
        <v>148</v>
      </c>
      <c r="AB604" s="7" t="s">
        <v>42</v>
      </c>
      <c r="AC604" s="7" t="s">
        <v>149</v>
      </c>
      <c r="AD604" t="s">
        <v>150</v>
      </c>
      <c r="AE604"/>
    </row>
    <row r="605" spans="1:31" ht="15" customHeight="1">
      <c r="A605" s="7">
        <v>606</v>
      </c>
      <c r="B605" s="7">
        <f t="shared" si="38"/>
        <v>0</v>
      </c>
      <c r="C605" s="7">
        <v>606</v>
      </c>
      <c r="D605" s="38">
        <v>8</v>
      </c>
      <c r="E605" s="47" t="s">
        <v>284</v>
      </c>
      <c r="F605" s="47" t="s">
        <v>1503</v>
      </c>
      <c r="G605" s="47">
        <f t="shared" si="39"/>
        <v>0</v>
      </c>
      <c r="H605" s="47">
        <f t="shared" si="36"/>
        <v>20</v>
      </c>
      <c r="I605" s="47" t="str">
        <f t="shared" si="37"/>
        <v>L_MODV2_SOIL_ZN_20</v>
      </c>
      <c r="J605"/>
      <c r="K605"/>
      <c r="L605" t="s">
        <v>33</v>
      </c>
      <c r="M605" t="s">
        <v>1504</v>
      </c>
      <c r="N605" s="7" t="s">
        <v>142</v>
      </c>
      <c r="O605" t="s">
        <v>143</v>
      </c>
      <c r="P605" s="2" t="s">
        <v>144</v>
      </c>
      <c r="Q605" t="s">
        <v>145</v>
      </c>
      <c r="R605" t="s">
        <v>152</v>
      </c>
      <c r="S605" t="s">
        <v>93</v>
      </c>
      <c r="T605" t="s">
        <v>147</v>
      </c>
      <c r="U605" t="s">
        <v>80</v>
      </c>
      <c r="V605"/>
      <c r="W605"/>
      <c r="X605"/>
      <c r="Y605"/>
      <c r="Z605"/>
      <c r="AA605" t="s">
        <v>148</v>
      </c>
      <c r="AB605" s="7" t="s">
        <v>42</v>
      </c>
      <c r="AC605" s="7" t="s">
        <v>149</v>
      </c>
      <c r="AD605" t="s">
        <v>150</v>
      </c>
      <c r="AE605"/>
    </row>
    <row r="606" spans="1:31" ht="15" customHeight="1">
      <c r="A606" s="7">
        <v>607</v>
      </c>
      <c r="B606" s="7">
        <f t="shared" si="38"/>
        <v>0</v>
      </c>
      <c r="C606" s="7">
        <v>607</v>
      </c>
      <c r="D606" s="38">
        <v>9</v>
      </c>
      <c r="E606" s="47" t="s">
        <v>45</v>
      </c>
      <c r="F606" s="47" t="s">
        <v>1503</v>
      </c>
      <c r="G606" s="47">
        <f t="shared" si="39"/>
        <v>0</v>
      </c>
      <c r="H606" s="47">
        <f t="shared" si="36"/>
        <v>21</v>
      </c>
      <c r="I606" s="47" t="str">
        <f t="shared" si="37"/>
        <v>L_MODV2_SOIL_ZN_21</v>
      </c>
      <c r="J606" s="7" t="s">
        <v>1519</v>
      </c>
      <c r="K606" s="7" t="s">
        <v>1520</v>
      </c>
      <c r="L606" s="7" t="s">
        <v>33</v>
      </c>
      <c r="M606" s="7" t="s">
        <v>1504</v>
      </c>
      <c r="N606" s="7" t="s">
        <v>50</v>
      </c>
      <c r="O606" s="7" t="s">
        <v>51</v>
      </c>
      <c r="P606" s="8" t="s">
        <v>52</v>
      </c>
      <c r="Q606" s="7" t="s">
        <v>53</v>
      </c>
      <c r="R606" s="7" t="s">
        <v>54</v>
      </c>
      <c r="S606" s="7" t="s">
        <v>133</v>
      </c>
      <c r="T606" s="7" t="s">
        <v>168</v>
      </c>
      <c r="AA606" s="7" t="s">
        <v>96</v>
      </c>
      <c r="AB606" s="7" t="s">
        <v>42</v>
      </c>
      <c r="AC606" s="7" t="s">
        <v>57</v>
      </c>
      <c r="AD606" s="7" t="s">
        <v>58</v>
      </c>
    </row>
    <row r="607" spans="1:31" s="84" customFormat="1" ht="15" customHeight="1">
      <c r="B607" s="84" t="e">
        <f>IF(#REF!=A607-1,0,1)</f>
        <v>#REF!</v>
      </c>
      <c r="D607" s="85">
        <v>4</v>
      </c>
      <c r="E607" s="84" t="s">
        <v>400</v>
      </c>
      <c r="F607" s="86" t="s">
        <v>1521</v>
      </c>
      <c r="G607" s="86">
        <v>0</v>
      </c>
      <c r="H607" s="86"/>
      <c r="I607" s="86"/>
      <c r="L607" s="84" t="s">
        <v>33</v>
      </c>
      <c r="M607" s="84" t="s">
        <v>400</v>
      </c>
      <c r="N607" s="84" t="s">
        <v>194</v>
      </c>
      <c r="O607" s="83" t="s">
        <v>195</v>
      </c>
      <c r="P607" s="87" t="s">
        <v>144</v>
      </c>
      <c r="Q607" s="84" t="s">
        <v>1086</v>
      </c>
      <c r="R607" s="84" t="s">
        <v>1087</v>
      </c>
      <c r="S607" s="84" t="s">
        <v>93</v>
      </c>
      <c r="T607" s="84" t="s">
        <v>102</v>
      </c>
      <c r="U607" s="84" t="s">
        <v>103</v>
      </c>
      <c r="AA607" s="83" t="s">
        <v>148</v>
      </c>
      <c r="AB607" s="84" t="s">
        <v>42</v>
      </c>
      <c r="AC607" s="84" t="s">
        <v>316</v>
      </c>
      <c r="AD607" s="84" t="s">
        <v>317</v>
      </c>
    </row>
    <row r="608" spans="1:31" s="84" customFormat="1" ht="15" customHeight="1">
      <c r="B608" s="84">
        <f t="shared" ref="B608" si="40">IF(A607=A608-1,0,1)</f>
        <v>1</v>
      </c>
      <c r="D608" s="85">
        <v>4</v>
      </c>
      <c r="E608" s="84" t="s">
        <v>744</v>
      </c>
      <c r="F608" s="86" t="s">
        <v>1522</v>
      </c>
      <c r="G608" s="86">
        <v>0</v>
      </c>
      <c r="H608" s="86"/>
      <c r="I608" s="86"/>
      <c r="L608" s="84" t="s">
        <v>33</v>
      </c>
      <c r="M608" s="84" t="s">
        <v>744</v>
      </c>
      <c r="N608" s="84" t="s">
        <v>194</v>
      </c>
      <c r="O608" s="83" t="s">
        <v>195</v>
      </c>
      <c r="P608" s="87" t="s">
        <v>144</v>
      </c>
      <c r="Q608" s="84" t="s">
        <v>1086</v>
      </c>
      <c r="R608" s="84" t="s">
        <v>1087</v>
      </c>
      <c r="S608" s="84" t="s">
        <v>93</v>
      </c>
      <c r="T608" s="84" t="s">
        <v>102</v>
      </c>
      <c r="U608" s="84" t="s">
        <v>103</v>
      </c>
      <c r="AA608" s="83" t="s">
        <v>148</v>
      </c>
      <c r="AB608" s="84" t="s">
        <v>42</v>
      </c>
      <c r="AC608" s="84" t="s">
        <v>316</v>
      </c>
      <c r="AD608" s="84" t="s">
        <v>317</v>
      </c>
    </row>
  </sheetData>
  <autoFilter ref="A1:AF606" xr:uid="{00000000-0001-0000-0000-000000000000}"/>
  <sortState xmlns:xlrd2="http://schemas.microsoft.com/office/spreadsheetml/2017/richdata2" ref="A2:AG606">
    <sortCondition ref="M2:M606"/>
    <sortCondition ref="N2:N606"/>
    <sortCondition ref="Q2:Q606"/>
  </sortState>
  <phoneticPr fontId="11" type="noConversion"/>
  <hyperlinks>
    <hyperlink ref="AD37" r:id="rId1" tooltip="USEPA 3050B (1996) Acid digestion of sediments, sludges and soils. Environmental Protection Agency, Washington, DC" display="USEPA 3050 or ISO standard 11466" xr:uid="{F7909F2F-D430-4876-9543-A8CB726907DE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373B-0F07-4C0D-8EA1-2CAB632BC6FC}">
  <dimension ref="A1:I107"/>
  <sheetViews>
    <sheetView workbookViewId="0">
      <pane ySplit="1" topLeftCell="B87" activePane="bottomLeft" state="frozen"/>
      <selection pane="bottomLeft" activeCell="B87" sqref="B87"/>
    </sheetView>
  </sheetViews>
  <sheetFormatPr defaultRowHeight="15"/>
  <cols>
    <col min="1" max="1" width="10.42578125" bestFit="1" customWidth="1"/>
    <col min="2" max="2" width="11.28515625" bestFit="1" customWidth="1"/>
    <col min="3" max="3" width="11.28515625" customWidth="1"/>
    <col min="4" max="4" width="38.7109375" bestFit="1" customWidth="1"/>
    <col min="8" max="8" width="38.7109375" bestFit="1" customWidth="1"/>
  </cols>
  <sheetData>
    <row r="1" spans="1:9" s="63" customFormat="1">
      <c r="A1" s="63" t="s">
        <v>11</v>
      </c>
      <c r="B1" s="63" t="s">
        <v>1523</v>
      </c>
      <c r="D1" s="63" t="s">
        <v>12</v>
      </c>
      <c r="E1" s="63" t="s">
        <v>1524</v>
      </c>
      <c r="H1" s="63" t="s">
        <v>12</v>
      </c>
      <c r="I1" s="63" t="s">
        <v>1524</v>
      </c>
    </row>
    <row r="2" spans="1:9">
      <c r="A2" t="s">
        <v>33</v>
      </c>
      <c r="B2" t="s">
        <v>1393</v>
      </c>
      <c r="D2" s="7" t="s">
        <v>34</v>
      </c>
      <c r="E2" t="s">
        <v>1525</v>
      </c>
      <c r="H2" s="7" t="s">
        <v>34</v>
      </c>
      <c r="I2" t="s">
        <v>1525</v>
      </c>
    </row>
    <row r="3" spans="1:9">
      <c r="A3" t="s">
        <v>1526</v>
      </c>
      <c r="B3" t="s">
        <v>285</v>
      </c>
      <c r="D3" s="8" t="s">
        <v>49</v>
      </c>
      <c r="E3" t="s">
        <v>46</v>
      </c>
      <c r="H3" t="s">
        <v>1335</v>
      </c>
      <c r="I3" t="s">
        <v>1332</v>
      </c>
    </row>
    <row r="4" spans="1:9">
      <c r="A4" t="s">
        <v>1527</v>
      </c>
      <c r="B4" t="s">
        <v>1528</v>
      </c>
      <c r="D4" s="8" t="s">
        <v>1529</v>
      </c>
      <c r="E4" t="s">
        <v>1530</v>
      </c>
      <c r="H4" s="8" t="s">
        <v>1529</v>
      </c>
      <c r="I4" t="s">
        <v>1530</v>
      </c>
    </row>
    <row r="5" spans="1:9">
      <c r="A5" t="s">
        <v>1531</v>
      </c>
      <c r="B5" t="s">
        <v>1532</v>
      </c>
      <c r="D5" s="8" t="s">
        <v>1533</v>
      </c>
      <c r="E5" t="s">
        <v>1530</v>
      </c>
      <c r="H5" s="8" t="s">
        <v>1533</v>
      </c>
      <c r="I5" t="s">
        <v>1530</v>
      </c>
    </row>
    <row r="6" spans="1:9">
      <c r="D6" s="7" t="s">
        <v>1534</v>
      </c>
      <c r="E6" t="s">
        <v>1530</v>
      </c>
      <c r="H6" s="7" t="s">
        <v>1534</v>
      </c>
      <c r="I6" t="s">
        <v>1530</v>
      </c>
    </row>
    <row r="7" spans="1:9">
      <c r="D7" s="8" t="s">
        <v>1535</v>
      </c>
      <c r="E7" t="s">
        <v>1530</v>
      </c>
      <c r="H7" s="8" t="s">
        <v>1535</v>
      </c>
      <c r="I7" t="s">
        <v>1530</v>
      </c>
    </row>
    <row r="8" spans="1:9">
      <c r="D8" s="7" t="s">
        <v>88</v>
      </c>
      <c r="E8" t="s">
        <v>85</v>
      </c>
      <c r="H8" s="7" t="s">
        <v>88</v>
      </c>
      <c r="I8" t="s">
        <v>85</v>
      </c>
    </row>
    <row r="9" spans="1:9">
      <c r="D9" t="s">
        <v>179</v>
      </c>
      <c r="E9" t="s">
        <v>1532</v>
      </c>
      <c r="H9" t="s">
        <v>211</v>
      </c>
      <c r="I9" t="s">
        <v>208</v>
      </c>
    </row>
    <row r="10" spans="1:9">
      <c r="D10" t="s">
        <v>183</v>
      </c>
      <c r="E10" t="s">
        <v>182</v>
      </c>
      <c r="H10" s="8" t="s">
        <v>49</v>
      </c>
      <c r="I10" t="s">
        <v>46</v>
      </c>
    </row>
    <row r="11" spans="1:9">
      <c r="D11" t="s">
        <v>187</v>
      </c>
      <c r="E11" t="s">
        <v>182</v>
      </c>
      <c r="H11" s="8" t="s">
        <v>236</v>
      </c>
      <c r="I11" t="s">
        <v>234</v>
      </c>
    </row>
    <row r="12" spans="1:9">
      <c r="D12" t="s">
        <v>211</v>
      </c>
      <c r="E12" t="s">
        <v>208</v>
      </c>
      <c r="H12" s="7" t="s">
        <v>286</v>
      </c>
      <c r="I12" t="s">
        <v>285</v>
      </c>
    </row>
    <row r="13" spans="1:9">
      <c r="D13" s="8" t="s">
        <v>229</v>
      </c>
      <c r="E13" t="s">
        <v>1536</v>
      </c>
      <c r="H13" t="s">
        <v>243</v>
      </c>
      <c r="I13" t="s">
        <v>240</v>
      </c>
    </row>
    <row r="14" spans="1:9">
      <c r="D14" s="8" t="s">
        <v>236</v>
      </c>
      <c r="E14" t="s">
        <v>234</v>
      </c>
      <c r="H14" s="8" t="s">
        <v>381</v>
      </c>
      <c r="I14" t="s">
        <v>379</v>
      </c>
    </row>
    <row r="15" spans="1:9">
      <c r="D15" t="s">
        <v>243</v>
      </c>
      <c r="E15" t="s">
        <v>240</v>
      </c>
      <c r="H15" s="8" t="s">
        <v>329</v>
      </c>
      <c r="I15" t="s">
        <v>326</v>
      </c>
    </row>
    <row r="16" spans="1:9">
      <c r="D16" s="8" t="s">
        <v>248</v>
      </c>
      <c r="E16" t="s">
        <v>245</v>
      </c>
      <c r="H16" s="8" t="s">
        <v>248</v>
      </c>
      <c r="I16" t="s">
        <v>245</v>
      </c>
    </row>
    <row r="17" spans="4:9">
      <c r="D17" s="8" t="s">
        <v>253</v>
      </c>
      <c r="E17" t="s">
        <v>1537</v>
      </c>
      <c r="H17" s="8" t="s">
        <v>253</v>
      </c>
      <c r="I17" t="s">
        <v>1537</v>
      </c>
    </row>
    <row r="18" spans="4:9">
      <c r="D18" s="8" t="s">
        <v>257</v>
      </c>
      <c r="E18" t="s">
        <v>1538</v>
      </c>
      <c r="H18" s="8" t="s">
        <v>257</v>
      </c>
      <c r="I18" t="s">
        <v>1538</v>
      </c>
    </row>
    <row r="19" spans="4:9">
      <c r="D19" s="8" t="s">
        <v>261</v>
      </c>
      <c r="E19" t="s">
        <v>1539</v>
      </c>
      <c r="H19" s="8" t="s">
        <v>261</v>
      </c>
      <c r="I19" t="s">
        <v>1539</v>
      </c>
    </row>
    <row r="20" spans="4:9">
      <c r="D20" s="8" t="s">
        <v>265</v>
      </c>
      <c r="E20" t="s">
        <v>1540</v>
      </c>
      <c r="H20" s="8" t="s">
        <v>265</v>
      </c>
      <c r="I20" t="s">
        <v>1540</v>
      </c>
    </row>
    <row r="21" spans="4:9">
      <c r="D21" s="8" t="s">
        <v>269</v>
      </c>
      <c r="E21" t="s">
        <v>1541</v>
      </c>
      <c r="H21" s="8" t="s">
        <v>269</v>
      </c>
      <c r="I21" t="s">
        <v>1541</v>
      </c>
    </row>
    <row r="22" spans="4:9">
      <c r="D22" s="8" t="s">
        <v>273</v>
      </c>
      <c r="E22" t="s">
        <v>1536</v>
      </c>
      <c r="H22" s="7" t="s">
        <v>498</v>
      </c>
      <c r="I22" t="s">
        <v>496</v>
      </c>
    </row>
    <row r="23" spans="4:9">
      <c r="D23" s="7" t="s">
        <v>279</v>
      </c>
      <c r="E23" t="s">
        <v>276</v>
      </c>
      <c r="H23" s="8" t="s">
        <v>1287</v>
      </c>
      <c r="I23" t="s">
        <v>496</v>
      </c>
    </row>
    <row r="24" spans="4:9">
      <c r="D24" s="7" t="s">
        <v>286</v>
      </c>
      <c r="E24" t="s">
        <v>285</v>
      </c>
      <c r="H24" s="7" t="s">
        <v>1542</v>
      </c>
      <c r="I24" t="s">
        <v>496</v>
      </c>
    </row>
    <row r="25" spans="4:9">
      <c r="D25" s="8" t="s">
        <v>329</v>
      </c>
      <c r="E25" t="s">
        <v>326</v>
      </c>
      <c r="H25" s="7" t="s">
        <v>400</v>
      </c>
      <c r="I25" t="s">
        <v>398</v>
      </c>
    </row>
    <row r="26" spans="4:9">
      <c r="D26" s="8" t="s">
        <v>381</v>
      </c>
      <c r="E26" t="s">
        <v>379</v>
      </c>
      <c r="H26" s="7" t="s">
        <v>478</v>
      </c>
      <c r="I26" t="s">
        <v>476</v>
      </c>
    </row>
    <row r="27" spans="4:9">
      <c r="D27" t="s">
        <v>388</v>
      </c>
      <c r="E27" t="s">
        <v>1543</v>
      </c>
      <c r="H27" t="s">
        <v>395</v>
      </c>
      <c r="I27" t="s">
        <v>392</v>
      </c>
    </row>
    <row r="28" spans="4:9">
      <c r="D28" t="s">
        <v>395</v>
      </c>
      <c r="E28" t="s">
        <v>392</v>
      </c>
      <c r="H28" s="7" t="s">
        <v>523</v>
      </c>
      <c r="I28" t="s">
        <v>521</v>
      </c>
    </row>
    <row r="29" spans="4:9">
      <c r="D29" s="7" t="s">
        <v>400</v>
      </c>
      <c r="E29" t="s">
        <v>398</v>
      </c>
      <c r="H29" s="8" t="s">
        <v>561</v>
      </c>
      <c r="I29" t="s">
        <v>562</v>
      </c>
    </row>
    <row r="30" spans="4:9">
      <c r="D30" s="7" t="s">
        <v>478</v>
      </c>
      <c r="E30" t="s">
        <v>476</v>
      </c>
      <c r="H30" t="s">
        <v>388</v>
      </c>
      <c r="I30" t="s">
        <v>1543</v>
      </c>
    </row>
    <row r="31" spans="4:9">
      <c r="D31" s="7" t="s">
        <v>498</v>
      </c>
      <c r="E31" t="s">
        <v>496</v>
      </c>
      <c r="H31" s="7" t="s">
        <v>509</v>
      </c>
      <c r="I31" t="s">
        <v>507</v>
      </c>
    </row>
    <row r="32" spans="4:9">
      <c r="D32" s="7" t="s">
        <v>509</v>
      </c>
      <c r="E32" t="s">
        <v>507</v>
      </c>
      <c r="H32" s="8" t="s">
        <v>517</v>
      </c>
      <c r="I32" t="s">
        <v>507</v>
      </c>
    </row>
    <row r="33" spans="4:9">
      <c r="D33" s="8" t="s">
        <v>517</v>
      </c>
      <c r="E33" t="s">
        <v>507</v>
      </c>
      <c r="H33" t="s">
        <v>646</v>
      </c>
      <c r="I33" t="s">
        <v>507</v>
      </c>
    </row>
    <row r="34" spans="4:9">
      <c r="D34" s="7" t="s">
        <v>523</v>
      </c>
      <c r="E34" t="s">
        <v>521</v>
      </c>
      <c r="H34" s="8" t="s">
        <v>1366</v>
      </c>
      <c r="I34" t="s">
        <v>1544</v>
      </c>
    </row>
    <row r="35" spans="4:9">
      <c r="D35" s="8" t="s">
        <v>561</v>
      </c>
      <c r="E35" t="s">
        <v>562</v>
      </c>
      <c r="H35" t="s">
        <v>611</v>
      </c>
      <c r="I35" t="s">
        <v>608</v>
      </c>
    </row>
    <row r="36" spans="4:9">
      <c r="D36" t="s">
        <v>611</v>
      </c>
      <c r="E36" t="s">
        <v>608</v>
      </c>
      <c r="H36" s="7" t="s">
        <v>651</v>
      </c>
      <c r="I36" t="s">
        <v>650</v>
      </c>
    </row>
    <row r="37" spans="4:9">
      <c r="D37" s="8" t="s">
        <v>617</v>
      </c>
      <c r="E37" t="s">
        <v>1545</v>
      </c>
      <c r="H37" s="7" t="s">
        <v>676</v>
      </c>
      <c r="I37" t="s">
        <v>675</v>
      </c>
    </row>
    <row r="38" spans="4:9">
      <c r="D38" s="7" t="s">
        <v>638</v>
      </c>
      <c r="E38" t="s">
        <v>1546</v>
      </c>
      <c r="H38" s="8" t="s">
        <v>680</v>
      </c>
      <c r="I38" t="s">
        <v>677</v>
      </c>
    </row>
    <row r="39" spans="4:9">
      <c r="D39" t="s">
        <v>646</v>
      </c>
      <c r="E39" t="s">
        <v>507</v>
      </c>
      <c r="H39" t="s">
        <v>695</v>
      </c>
      <c r="I39" t="s">
        <v>693</v>
      </c>
    </row>
    <row r="40" spans="4:9">
      <c r="D40" s="7" t="s">
        <v>651</v>
      </c>
      <c r="E40" t="s">
        <v>650</v>
      </c>
      <c r="H40" t="s">
        <v>716</v>
      </c>
      <c r="I40" t="s">
        <v>714</v>
      </c>
    </row>
    <row r="41" spans="4:9">
      <c r="D41" s="7" t="s">
        <v>676</v>
      </c>
      <c r="E41" t="s">
        <v>675</v>
      </c>
      <c r="H41" t="s">
        <v>700</v>
      </c>
      <c r="I41" t="s">
        <v>1547</v>
      </c>
    </row>
    <row r="42" spans="4:9">
      <c r="D42" s="8" t="s">
        <v>680</v>
      </c>
      <c r="E42" t="s">
        <v>677</v>
      </c>
      <c r="H42" s="8" t="s">
        <v>1271</v>
      </c>
      <c r="I42" t="s">
        <v>1548</v>
      </c>
    </row>
    <row r="43" spans="4:9">
      <c r="D43" t="s">
        <v>695</v>
      </c>
      <c r="E43" t="s">
        <v>693</v>
      </c>
      <c r="H43" s="7" t="s">
        <v>279</v>
      </c>
      <c r="I43" t="s">
        <v>276</v>
      </c>
    </row>
    <row r="44" spans="4:9">
      <c r="D44" t="s">
        <v>700</v>
      </c>
      <c r="E44" t="s">
        <v>1547</v>
      </c>
      <c r="H44" s="8" t="s">
        <v>710</v>
      </c>
      <c r="I44" t="s">
        <v>708</v>
      </c>
    </row>
    <row r="45" spans="4:9">
      <c r="D45" s="8" t="s">
        <v>703</v>
      </c>
      <c r="E45" t="s">
        <v>1536</v>
      </c>
      <c r="H45" s="7" t="s">
        <v>549</v>
      </c>
      <c r="I45" t="s">
        <v>1168</v>
      </c>
    </row>
    <row r="46" spans="4:9">
      <c r="D46" s="8" t="s">
        <v>710</v>
      </c>
      <c r="E46" t="s">
        <v>708</v>
      </c>
      <c r="H46" s="7" t="s">
        <v>1219</v>
      </c>
      <c r="I46" t="s">
        <v>1168</v>
      </c>
    </row>
    <row r="47" spans="4:9">
      <c r="D47" t="s">
        <v>716</v>
      </c>
      <c r="E47" t="s">
        <v>714</v>
      </c>
      <c r="H47" s="7" t="s">
        <v>1223</v>
      </c>
      <c r="I47" t="s">
        <v>1168</v>
      </c>
    </row>
    <row r="48" spans="4:9">
      <c r="D48" t="s">
        <v>734</v>
      </c>
      <c r="E48" t="s">
        <v>731</v>
      </c>
      <c r="H48" s="7" t="s">
        <v>1228</v>
      </c>
      <c r="I48" t="s">
        <v>1168</v>
      </c>
    </row>
    <row r="49" spans="4:9">
      <c r="D49" t="s">
        <v>740</v>
      </c>
      <c r="E49" t="s">
        <v>737</v>
      </c>
      <c r="H49" t="s">
        <v>740</v>
      </c>
      <c r="I49" t="s">
        <v>737</v>
      </c>
    </row>
    <row r="50" spans="4:9">
      <c r="D50" s="8" t="s">
        <v>744</v>
      </c>
      <c r="E50" t="s">
        <v>741</v>
      </c>
      <c r="H50" s="8" t="s">
        <v>744</v>
      </c>
      <c r="I50" t="s">
        <v>741</v>
      </c>
    </row>
    <row r="51" spans="4:9">
      <c r="D51" s="7" t="s">
        <v>788</v>
      </c>
      <c r="E51" t="s">
        <v>787</v>
      </c>
      <c r="H51" s="7" t="s">
        <v>788</v>
      </c>
      <c r="I51" t="s">
        <v>787</v>
      </c>
    </row>
    <row r="52" spans="4:9">
      <c r="D52" s="7" t="s">
        <v>1549</v>
      </c>
      <c r="E52" t="s">
        <v>1550</v>
      </c>
      <c r="H52" t="s">
        <v>821</v>
      </c>
      <c r="I52" t="s">
        <v>818</v>
      </c>
    </row>
    <row r="53" spans="4:9">
      <c r="D53" t="s">
        <v>821</v>
      </c>
      <c r="E53" t="s">
        <v>1550</v>
      </c>
      <c r="H53" s="7" t="s">
        <v>1549</v>
      </c>
      <c r="I53" t="s">
        <v>1550</v>
      </c>
    </row>
    <row r="54" spans="4:9">
      <c r="D54" s="7" t="s">
        <v>1551</v>
      </c>
      <c r="E54" t="s">
        <v>182</v>
      </c>
      <c r="H54" t="s">
        <v>179</v>
      </c>
      <c r="I54" t="s">
        <v>1532</v>
      </c>
    </row>
    <row r="55" spans="4:9">
      <c r="D55" t="s">
        <v>846</v>
      </c>
      <c r="E55" t="s">
        <v>843</v>
      </c>
      <c r="H55" t="s">
        <v>898</v>
      </c>
      <c r="I55" t="s">
        <v>1532</v>
      </c>
    </row>
    <row r="56" spans="4:9">
      <c r="D56" t="s">
        <v>848</v>
      </c>
      <c r="E56" t="s">
        <v>847</v>
      </c>
      <c r="H56" t="s">
        <v>924</v>
      </c>
      <c r="I56" t="s">
        <v>1532</v>
      </c>
    </row>
    <row r="57" spans="4:9">
      <c r="D57" t="s">
        <v>851</v>
      </c>
      <c r="E57" t="s">
        <v>847</v>
      </c>
      <c r="H57" t="s">
        <v>953</v>
      </c>
      <c r="I57" t="s">
        <v>1532</v>
      </c>
    </row>
    <row r="58" spans="4:9">
      <c r="D58" t="s">
        <v>890</v>
      </c>
      <c r="E58" t="s">
        <v>1552</v>
      </c>
      <c r="H58" t="s">
        <v>1478</v>
      </c>
      <c r="I58" t="s">
        <v>1532</v>
      </c>
    </row>
    <row r="59" spans="4:9">
      <c r="D59" s="8" t="s">
        <v>893</v>
      </c>
      <c r="E59" t="s">
        <v>891</v>
      </c>
      <c r="H59" s="7" t="s">
        <v>1492</v>
      </c>
      <c r="I59" t="s">
        <v>1532</v>
      </c>
    </row>
    <row r="60" spans="4:9">
      <c r="D60" t="s">
        <v>898</v>
      </c>
      <c r="E60" t="s">
        <v>1532</v>
      </c>
      <c r="H60" s="8" t="s">
        <v>1338</v>
      </c>
      <c r="I60" t="s">
        <v>78</v>
      </c>
    </row>
    <row r="61" spans="4:9">
      <c r="D61" t="s">
        <v>924</v>
      </c>
      <c r="E61" t="s">
        <v>1532</v>
      </c>
      <c r="H61" t="s">
        <v>183</v>
      </c>
      <c r="I61" t="s">
        <v>182</v>
      </c>
    </row>
    <row r="62" spans="4:9">
      <c r="D62" s="8" t="s">
        <v>928</v>
      </c>
      <c r="E62" t="s">
        <v>926</v>
      </c>
      <c r="H62" t="s">
        <v>187</v>
      </c>
      <c r="I62" t="s">
        <v>182</v>
      </c>
    </row>
    <row r="63" spans="4:9">
      <c r="D63" s="8" t="s">
        <v>1553</v>
      </c>
      <c r="E63" t="s">
        <v>926</v>
      </c>
      <c r="H63" s="7" t="s">
        <v>1551</v>
      </c>
      <c r="I63" t="s">
        <v>182</v>
      </c>
    </row>
    <row r="64" spans="4:9">
      <c r="D64" s="7" t="s">
        <v>940</v>
      </c>
      <c r="E64" t="s">
        <v>938</v>
      </c>
      <c r="H64" t="s">
        <v>846</v>
      </c>
      <c r="I64" t="s">
        <v>843</v>
      </c>
    </row>
    <row r="65" spans="4:9">
      <c r="D65" t="s">
        <v>953</v>
      </c>
      <c r="E65" t="s">
        <v>1532</v>
      </c>
      <c r="H65" s="8" t="s">
        <v>893</v>
      </c>
      <c r="I65" t="s">
        <v>891</v>
      </c>
    </row>
    <row r="66" spans="4:9">
      <c r="D66" s="7" t="s">
        <v>968</v>
      </c>
      <c r="E66" t="s">
        <v>966</v>
      </c>
      <c r="H66" t="s">
        <v>890</v>
      </c>
      <c r="I66" t="s">
        <v>1552</v>
      </c>
    </row>
    <row r="67" spans="4:9">
      <c r="D67" s="57" t="s">
        <v>977</v>
      </c>
      <c r="E67" t="s">
        <v>978</v>
      </c>
      <c r="H67" t="s">
        <v>848</v>
      </c>
      <c r="I67" t="s">
        <v>847</v>
      </c>
    </row>
    <row r="68" spans="4:9">
      <c r="D68" s="8" t="s">
        <v>1018</v>
      </c>
      <c r="E68" t="s">
        <v>1536</v>
      </c>
      <c r="H68" t="s">
        <v>851</v>
      </c>
      <c r="I68" t="s">
        <v>847</v>
      </c>
    </row>
    <row r="69" spans="4:9">
      <c r="D69" s="8" t="s">
        <v>1025</v>
      </c>
      <c r="E69" t="s">
        <v>1536</v>
      </c>
      <c r="H69" s="8" t="s">
        <v>928</v>
      </c>
      <c r="I69" t="s">
        <v>926</v>
      </c>
    </row>
    <row r="70" spans="4:9">
      <c r="D70" s="7" t="s">
        <v>1029</v>
      </c>
      <c r="E70" t="s">
        <v>1030</v>
      </c>
      <c r="H70" s="8" t="s">
        <v>1553</v>
      </c>
      <c r="I70" t="s">
        <v>926</v>
      </c>
    </row>
    <row r="71" spans="4:9">
      <c r="D71" s="7" t="s">
        <v>1129</v>
      </c>
      <c r="E71" t="s">
        <v>1030</v>
      </c>
      <c r="H71" s="7" t="s">
        <v>940</v>
      </c>
      <c r="I71" t="s">
        <v>938</v>
      </c>
    </row>
    <row r="72" spans="4:9">
      <c r="D72" s="7" t="s">
        <v>1139</v>
      </c>
      <c r="E72" t="s">
        <v>1030</v>
      </c>
      <c r="H72" s="7" t="s">
        <v>1029</v>
      </c>
      <c r="I72" t="s">
        <v>1030</v>
      </c>
    </row>
    <row r="73" spans="4:9">
      <c r="D73" s="7" t="s">
        <v>1142</v>
      </c>
      <c r="E73" t="s">
        <v>1030</v>
      </c>
      <c r="H73" s="7" t="s">
        <v>1129</v>
      </c>
      <c r="I73" t="s">
        <v>1030</v>
      </c>
    </row>
    <row r="74" spans="4:9">
      <c r="D74" s="7" t="s">
        <v>1146</v>
      </c>
      <c r="E74" t="s">
        <v>1030</v>
      </c>
      <c r="H74" s="7" t="s">
        <v>1139</v>
      </c>
      <c r="I74" t="s">
        <v>1030</v>
      </c>
    </row>
    <row r="75" spans="4:9">
      <c r="D75" s="7" t="s">
        <v>1153</v>
      </c>
      <c r="E75" t="s">
        <v>1030</v>
      </c>
      <c r="H75" s="7" t="s">
        <v>1142</v>
      </c>
      <c r="I75" t="s">
        <v>1030</v>
      </c>
    </row>
    <row r="76" spans="4:9">
      <c r="D76" s="7" t="s">
        <v>1156</v>
      </c>
      <c r="E76" t="s">
        <v>1030</v>
      </c>
      <c r="H76" s="7" t="s">
        <v>1146</v>
      </c>
      <c r="I76" t="s">
        <v>1030</v>
      </c>
    </row>
    <row r="77" spans="4:9">
      <c r="D77" s="7" t="s">
        <v>1162</v>
      </c>
      <c r="E77" t="s">
        <v>1030</v>
      </c>
      <c r="H77" s="7" t="s">
        <v>1153</v>
      </c>
      <c r="I77" t="s">
        <v>1030</v>
      </c>
    </row>
    <row r="78" spans="4:9">
      <c r="D78" s="7" t="s">
        <v>549</v>
      </c>
      <c r="E78" t="s">
        <v>1168</v>
      </c>
      <c r="H78" s="7" t="s">
        <v>1156</v>
      </c>
      <c r="I78" t="s">
        <v>1030</v>
      </c>
    </row>
    <row r="79" spans="4:9">
      <c r="D79" s="7" t="s">
        <v>1219</v>
      </c>
      <c r="E79" t="s">
        <v>1168</v>
      </c>
      <c r="H79" s="7" t="s">
        <v>1162</v>
      </c>
      <c r="I79" t="s">
        <v>1030</v>
      </c>
    </row>
    <row r="80" spans="4:9">
      <c r="D80" s="7" t="s">
        <v>1223</v>
      </c>
      <c r="E80" t="s">
        <v>1168</v>
      </c>
      <c r="H80" t="s">
        <v>734</v>
      </c>
      <c r="I80" t="s">
        <v>731</v>
      </c>
    </row>
    <row r="81" spans="2:9">
      <c r="D81" s="7" t="s">
        <v>1228</v>
      </c>
      <c r="E81" t="s">
        <v>1168</v>
      </c>
      <c r="H81" s="57" t="s">
        <v>977</v>
      </c>
      <c r="I81" t="s">
        <v>978</v>
      </c>
    </row>
    <row r="82" spans="2:9">
      <c r="D82" s="7" t="s">
        <v>1232</v>
      </c>
      <c r="E82" t="s">
        <v>1231</v>
      </c>
      <c r="H82" s="8" t="s">
        <v>1237</v>
      </c>
      <c r="I82" t="s">
        <v>1554</v>
      </c>
    </row>
    <row r="83" spans="2:9">
      <c r="D83" s="8" t="s">
        <v>1237</v>
      </c>
      <c r="E83" t="s">
        <v>1554</v>
      </c>
      <c r="H83" s="8" t="s">
        <v>1375</v>
      </c>
      <c r="I83" t="s">
        <v>1393</v>
      </c>
    </row>
    <row r="84" spans="2:9">
      <c r="D84" s="8" t="s">
        <v>1242</v>
      </c>
      <c r="E84" t="s">
        <v>1545</v>
      </c>
      <c r="H84" s="53" t="s">
        <v>1371</v>
      </c>
      <c r="I84" t="s">
        <v>1393</v>
      </c>
    </row>
    <row r="85" spans="2:9">
      <c r="D85" s="8" t="s">
        <v>1555</v>
      </c>
      <c r="E85" t="s">
        <v>1545</v>
      </c>
      <c r="H85" s="7" t="s">
        <v>1463</v>
      </c>
      <c r="I85" t="s">
        <v>1393</v>
      </c>
    </row>
    <row r="86" spans="2:9">
      <c r="D86" s="8" t="s">
        <v>1556</v>
      </c>
      <c r="E86" t="s">
        <v>1545</v>
      </c>
      <c r="H86" s="7" t="s">
        <v>1349</v>
      </c>
      <c r="I86" t="s">
        <v>1347</v>
      </c>
    </row>
    <row r="87" spans="2:9">
      <c r="B87" t="s">
        <v>630</v>
      </c>
      <c r="D87" s="8" t="s">
        <v>1271</v>
      </c>
      <c r="E87" t="s">
        <v>1548</v>
      </c>
      <c r="H87" t="s">
        <v>1280</v>
      </c>
      <c r="I87" t="s">
        <v>1277</v>
      </c>
    </row>
    <row r="88" spans="2:9">
      <c r="D88" t="s">
        <v>1280</v>
      </c>
      <c r="E88" t="s">
        <v>1277</v>
      </c>
      <c r="H88" s="8" t="s">
        <v>229</v>
      </c>
      <c r="I88" t="s">
        <v>1536</v>
      </c>
    </row>
    <row r="89" spans="2:9">
      <c r="D89" s="8" t="s">
        <v>1287</v>
      </c>
      <c r="E89" t="s">
        <v>496</v>
      </c>
      <c r="H89" s="8" t="s">
        <v>273</v>
      </c>
      <c r="I89" t="s">
        <v>1536</v>
      </c>
    </row>
    <row r="90" spans="2:9">
      <c r="D90" t="s">
        <v>1313</v>
      </c>
      <c r="E90" t="s">
        <v>1310</v>
      </c>
      <c r="H90" s="7" t="s">
        <v>638</v>
      </c>
      <c r="I90" t="s">
        <v>1536</v>
      </c>
    </row>
    <row r="91" spans="2:9">
      <c r="D91" s="8" t="s">
        <v>1324</v>
      </c>
      <c r="E91" t="s">
        <v>1545</v>
      </c>
      <c r="H91" s="8" t="s">
        <v>703</v>
      </c>
      <c r="I91" t="s">
        <v>1536</v>
      </c>
    </row>
    <row r="92" spans="2:9">
      <c r="D92" s="8" t="s">
        <v>1330</v>
      </c>
      <c r="E92" t="s">
        <v>1545</v>
      </c>
      <c r="H92" s="7" t="s">
        <v>968</v>
      </c>
      <c r="I92" t="s">
        <v>1536</v>
      </c>
    </row>
    <row r="93" spans="2:9">
      <c r="D93" t="s">
        <v>1335</v>
      </c>
      <c r="E93" t="s">
        <v>1332</v>
      </c>
      <c r="H93" s="8" t="s">
        <v>1018</v>
      </c>
      <c r="I93" t="s">
        <v>1536</v>
      </c>
    </row>
    <row r="94" spans="2:9">
      <c r="D94" s="8" t="s">
        <v>1338</v>
      </c>
      <c r="E94" t="s">
        <v>78</v>
      </c>
      <c r="H94" s="8" t="s">
        <v>1025</v>
      </c>
      <c r="I94" t="s">
        <v>1536</v>
      </c>
    </row>
    <row r="95" spans="2:9">
      <c r="D95" s="7" t="s">
        <v>1349</v>
      </c>
      <c r="E95" t="s">
        <v>1347</v>
      </c>
      <c r="H95" s="7" t="s">
        <v>1232</v>
      </c>
      <c r="I95" t="s">
        <v>1536</v>
      </c>
    </row>
    <row r="96" spans="2:9">
      <c r="D96" s="8" t="s">
        <v>1557</v>
      </c>
      <c r="E96" t="s">
        <v>1536</v>
      </c>
      <c r="H96" s="8" t="s">
        <v>1557</v>
      </c>
      <c r="I96" t="s">
        <v>1536</v>
      </c>
    </row>
    <row r="97" spans="4:9">
      <c r="D97" s="8" t="s">
        <v>1366</v>
      </c>
      <c r="E97" t="s">
        <v>1544</v>
      </c>
      <c r="H97" t="s">
        <v>1313</v>
      </c>
      <c r="I97" t="s">
        <v>1310</v>
      </c>
    </row>
    <row r="98" spans="4:9">
      <c r="D98" t="s">
        <v>1370</v>
      </c>
      <c r="E98" t="s">
        <v>1367</v>
      </c>
      <c r="H98" t="s">
        <v>1475</v>
      </c>
      <c r="I98" t="s">
        <v>1472</v>
      </c>
    </row>
    <row r="99" spans="4:9">
      <c r="D99" s="8" t="s">
        <v>1375</v>
      </c>
      <c r="E99" t="s">
        <v>1393</v>
      </c>
      <c r="H99" t="s">
        <v>1370</v>
      </c>
      <c r="I99" t="s">
        <v>1367</v>
      </c>
    </row>
    <row r="100" spans="4:9">
      <c r="D100" s="53" t="s">
        <v>1371</v>
      </c>
      <c r="E100" t="s">
        <v>1393</v>
      </c>
      <c r="H100" s="8" t="s">
        <v>617</v>
      </c>
      <c r="I100" t="s">
        <v>1545</v>
      </c>
    </row>
    <row r="101" spans="4:9">
      <c r="D101" s="7" t="s">
        <v>1463</v>
      </c>
      <c r="E101" t="s">
        <v>1393</v>
      </c>
      <c r="H101" s="8" t="s">
        <v>1242</v>
      </c>
      <c r="I101" t="s">
        <v>1545</v>
      </c>
    </row>
    <row r="102" spans="4:9">
      <c r="D102" s="8" t="s">
        <v>1466</v>
      </c>
      <c r="E102" t="s">
        <v>1545</v>
      </c>
      <c r="H102" s="8" t="s">
        <v>1555</v>
      </c>
      <c r="I102" t="s">
        <v>1545</v>
      </c>
    </row>
    <row r="103" spans="4:9">
      <c r="D103" t="s">
        <v>1475</v>
      </c>
      <c r="E103" t="s">
        <v>1472</v>
      </c>
      <c r="H103" s="8" t="s">
        <v>1556</v>
      </c>
      <c r="I103" t="s">
        <v>1545</v>
      </c>
    </row>
    <row r="104" spans="4:9">
      <c r="D104" t="s">
        <v>1478</v>
      </c>
      <c r="E104" t="s">
        <v>1532</v>
      </c>
      <c r="H104" s="8" t="s">
        <v>1324</v>
      </c>
      <c r="I104" t="s">
        <v>1545</v>
      </c>
    </row>
    <row r="105" spans="4:9">
      <c r="D105" s="7" t="s">
        <v>1542</v>
      </c>
      <c r="E105" t="s">
        <v>496</v>
      </c>
      <c r="H105" s="8" t="s">
        <v>1330</v>
      </c>
      <c r="I105" t="s">
        <v>1545</v>
      </c>
    </row>
    <row r="106" spans="4:9">
      <c r="D106" s="7" t="s">
        <v>1492</v>
      </c>
      <c r="E106" t="s">
        <v>1532</v>
      </c>
      <c r="H106" s="8" t="s">
        <v>1466</v>
      </c>
      <c r="I106" t="s">
        <v>1545</v>
      </c>
    </row>
    <row r="107" spans="4:9">
      <c r="D107" s="7" t="s">
        <v>1504</v>
      </c>
      <c r="E107" t="s">
        <v>1503</v>
      </c>
      <c r="H107" s="7" t="s">
        <v>1504</v>
      </c>
      <c r="I107" t="s">
        <v>1503</v>
      </c>
    </row>
  </sheetData>
  <sortState xmlns:xlrd2="http://schemas.microsoft.com/office/spreadsheetml/2017/richdata2" ref="H2:I107">
    <sortCondition ref="I2:I107"/>
    <sortCondition ref="H2:H107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0599-C98E-4C26-B88A-D05B7C4D8B87}">
  <sheetPr filterMode="1"/>
  <dimension ref="A1:A578"/>
  <sheetViews>
    <sheetView topLeftCell="A303" zoomScale="160" zoomScaleNormal="160" workbookViewId="0"/>
  </sheetViews>
  <sheetFormatPr defaultRowHeight="15"/>
  <cols>
    <col min="1" max="1" width="38.7109375" bestFit="1" customWidth="1"/>
  </cols>
  <sheetData>
    <row r="1" spans="1:1">
      <c r="A1" s="7" t="s">
        <v>34</v>
      </c>
    </row>
    <row r="2" spans="1:1">
      <c r="A2" s="8" t="s">
        <v>49</v>
      </c>
    </row>
    <row r="3" spans="1:1">
      <c r="A3" s="8" t="s">
        <v>1529</v>
      </c>
    </row>
    <row r="4" spans="1:1">
      <c r="A4" s="8" t="s">
        <v>1533</v>
      </c>
    </row>
    <row r="5" spans="1:1">
      <c r="A5" s="7" t="s">
        <v>1534</v>
      </c>
    </row>
    <row r="6" spans="1:1">
      <c r="A6" s="8" t="s">
        <v>1535</v>
      </c>
    </row>
    <row r="7" spans="1:1">
      <c r="A7" s="7" t="s">
        <v>88</v>
      </c>
    </row>
    <row r="8" spans="1:1" hidden="1">
      <c r="A8" s="7" t="s">
        <v>88</v>
      </c>
    </row>
    <row r="9" spans="1:1" hidden="1">
      <c r="A9" s="7" t="s">
        <v>88</v>
      </c>
    </row>
    <row r="10" spans="1:1" hidden="1">
      <c r="A10" s="7" t="s">
        <v>88</v>
      </c>
    </row>
    <row r="11" spans="1:1" hidden="1">
      <c r="A11" s="7" t="s">
        <v>88</v>
      </c>
    </row>
    <row r="12" spans="1:1" hidden="1">
      <c r="A12" s="7" t="s">
        <v>88</v>
      </c>
    </row>
    <row r="13" spans="1:1" hidden="1">
      <c r="A13" s="8" t="s">
        <v>88</v>
      </c>
    </row>
    <row r="14" spans="1:1" hidden="1">
      <c r="A14" t="s">
        <v>88</v>
      </c>
    </row>
    <row r="15" spans="1:1" hidden="1">
      <c r="A15" t="s">
        <v>88</v>
      </c>
    </row>
    <row r="16" spans="1:1" hidden="1">
      <c r="A16" t="s">
        <v>88</v>
      </c>
    </row>
    <row r="17" spans="1:1" hidden="1">
      <c r="A17" s="8" t="s">
        <v>88</v>
      </c>
    </row>
    <row r="18" spans="1:1" hidden="1">
      <c r="A18" s="8" t="s">
        <v>88</v>
      </c>
    </row>
    <row r="19" spans="1:1" hidden="1">
      <c r="A19" s="8" t="s">
        <v>88</v>
      </c>
    </row>
    <row r="20" spans="1:1" hidden="1">
      <c r="A20" s="8" t="s">
        <v>88</v>
      </c>
    </row>
    <row r="21" spans="1:1" hidden="1">
      <c r="A21" s="7" t="s">
        <v>88</v>
      </c>
    </row>
    <row r="22" spans="1:1">
      <c r="A22" s="7" t="s">
        <v>172</v>
      </c>
    </row>
    <row r="23" spans="1:1">
      <c r="A23" t="s">
        <v>179</v>
      </c>
    </row>
    <row r="24" spans="1:1">
      <c r="A24" t="s">
        <v>183</v>
      </c>
    </row>
    <row r="25" spans="1:1" hidden="1">
      <c r="A25" t="s">
        <v>183</v>
      </c>
    </row>
    <row r="26" spans="1:1" hidden="1">
      <c r="A26" t="s">
        <v>183</v>
      </c>
    </row>
    <row r="27" spans="1:1">
      <c r="A27" t="s">
        <v>187</v>
      </c>
    </row>
    <row r="28" spans="1:1" hidden="1">
      <c r="A28" t="s">
        <v>187</v>
      </c>
    </row>
    <row r="29" spans="1:1" hidden="1">
      <c r="A29" t="s">
        <v>187</v>
      </c>
    </row>
    <row r="30" spans="1:1" hidden="1">
      <c r="A30" t="s">
        <v>187</v>
      </c>
    </row>
    <row r="31" spans="1:1" hidden="1">
      <c r="A31" t="s">
        <v>187</v>
      </c>
    </row>
    <row r="32" spans="1:1" hidden="1">
      <c r="A32" t="s">
        <v>187</v>
      </c>
    </row>
    <row r="33" spans="1:1" hidden="1">
      <c r="A33" t="s">
        <v>187</v>
      </c>
    </row>
    <row r="34" spans="1:1" hidden="1">
      <c r="A34" s="7" t="s">
        <v>187</v>
      </c>
    </row>
    <row r="35" spans="1:1">
      <c r="A35" t="s">
        <v>211</v>
      </c>
    </row>
    <row r="36" spans="1:1" hidden="1">
      <c r="A36" t="s">
        <v>211</v>
      </c>
    </row>
    <row r="37" spans="1:1">
      <c r="A37" s="8" t="s">
        <v>229</v>
      </c>
    </row>
    <row r="38" spans="1:1">
      <c r="A38" s="8" t="s">
        <v>236</v>
      </c>
    </row>
    <row r="39" spans="1:1">
      <c r="A39" t="s">
        <v>243</v>
      </c>
    </row>
    <row r="40" spans="1:1">
      <c r="A40" s="8" t="s">
        <v>248</v>
      </c>
    </row>
    <row r="41" spans="1:1">
      <c r="A41" s="8" t="s">
        <v>253</v>
      </c>
    </row>
    <row r="42" spans="1:1">
      <c r="A42" s="8" t="s">
        <v>257</v>
      </c>
    </row>
    <row r="43" spans="1:1">
      <c r="A43" s="8" t="s">
        <v>261</v>
      </c>
    </row>
    <row r="44" spans="1:1">
      <c r="A44" s="8" t="s">
        <v>265</v>
      </c>
    </row>
    <row r="45" spans="1:1">
      <c r="A45" s="8" t="s">
        <v>269</v>
      </c>
    </row>
    <row r="46" spans="1:1">
      <c r="A46" s="8" t="s">
        <v>273</v>
      </c>
    </row>
    <row r="47" spans="1:1">
      <c r="A47" s="7" t="s">
        <v>279</v>
      </c>
    </row>
    <row r="48" spans="1:1" hidden="1">
      <c r="A48" s="8" t="s">
        <v>279</v>
      </c>
    </row>
    <row r="49" spans="1:1">
      <c r="A49" s="7" t="s">
        <v>286</v>
      </c>
    </row>
    <row r="50" spans="1:1" hidden="1">
      <c r="A50" s="17" t="s">
        <v>286</v>
      </c>
    </row>
    <row r="51" spans="1:1" hidden="1">
      <c r="A51" s="17" t="s">
        <v>286</v>
      </c>
    </row>
    <row r="52" spans="1:1" hidden="1">
      <c r="A52" s="19" t="s">
        <v>286</v>
      </c>
    </row>
    <row r="53" spans="1:1" hidden="1">
      <c r="A53" s="17" t="s">
        <v>286</v>
      </c>
    </row>
    <row r="54" spans="1:1" hidden="1">
      <c r="A54" s="19" t="s">
        <v>286</v>
      </c>
    </row>
    <row r="55" spans="1:1" hidden="1">
      <c r="A55" s="19" t="s">
        <v>286</v>
      </c>
    </row>
    <row r="56" spans="1:1" hidden="1">
      <c r="A56" s="2" t="s">
        <v>286</v>
      </c>
    </row>
    <row r="57" spans="1:1" hidden="1">
      <c r="A57" s="2" t="s">
        <v>286</v>
      </c>
    </row>
    <row r="58" spans="1:1" hidden="1">
      <c r="A58" s="8" t="s">
        <v>286</v>
      </c>
    </row>
    <row r="59" spans="1:1" hidden="1">
      <c r="A59" s="2" t="s">
        <v>286</v>
      </c>
    </row>
    <row r="60" spans="1:1" hidden="1">
      <c r="A60" s="2" t="s">
        <v>286</v>
      </c>
    </row>
    <row r="61" spans="1:1" hidden="1">
      <c r="A61" t="s">
        <v>286</v>
      </c>
    </row>
    <row r="62" spans="1:1" hidden="1">
      <c r="A62" s="2" t="s">
        <v>286</v>
      </c>
    </row>
    <row r="63" spans="1:1" hidden="1">
      <c r="A63" s="2" t="s">
        <v>286</v>
      </c>
    </row>
    <row r="64" spans="1:1" hidden="1">
      <c r="A64" t="s">
        <v>286</v>
      </c>
    </row>
    <row r="65" spans="1:1" hidden="1">
      <c r="A65" t="s">
        <v>286</v>
      </c>
    </row>
    <row r="66" spans="1:1" hidden="1">
      <c r="A66" t="s">
        <v>286</v>
      </c>
    </row>
    <row r="67" spans="1:1">
      <c r="A67" s="8" t="s">
        <v>329</v>
      </c>
    </row>
    <row r="68" spans="1:1" hidden="1">
      <c r="A68" s="8" t="s">
        <v>329</v>
      </c>
    </row>
    <row r="69" spans="1:1" hidden="1">
      <c r="A69" s="7" t="s">
        <v>329</v>
      </c>
    </row>
    <row r="70" spans="1:1" hidden="1">
      <c r="A70" s="8" t="s">
        <v>329</v>
      </c>
    </row>
    <row r="71" spans="1:1" hidden="1">
      <c r="A71" s="8" t="s">
        <v>329</v>
      </c>
    </row>
    <row r="72" spans="1:1" hidden="1">
      <c r="A72" s="8" t="s">
        <v>329</v>
      </c>
    </row>
    <row r="73" spans="1:1" hidden="1">
      <c r="A73" s="8" t="s">
        <v>329</v>
      </c>
    </row>
    <row r="74" spans="1:1" hidden="1">
      <c r="A74" s="8" t="s">
        <v>329</v>
      </c>
    </row>
    <row r="75" spans="1:1" hidden="1">
      <c r="A75" s="8" t="s">
        <v>329</v>
      </c>
    </row>
    <row r="76" spans="1:1" hidden="1">
      <c r="A76" s="8" t="s">
        <v>329</v>
      </c>
    </row>
    <row r="77" spans="1:1" hidden="1">
      <c r="A77" s="8" t="s">
        <v>329</v>
      </c>
    </row>
    <row r="78" spans="1:1">
      <c r="A78" s="8" t="s">
        <v>381</v>
      </c>
    </row>
    <row r="79" spans="1:1">
      <c r="A79" t="s">
        <v>388</v>
      </c>
    </row>
    <row r="80" spans="1:1" hidden="1">
      <c r="A80" t="s">
        <v>388</v>
      </c>
    </row>
    <row r="81" spans="1:1" hidden="1">
      <c r="A81" t="s">
        <v>388</v>
      </c>
    </row>
    <row r="82" spans="1:1" hidden="1">
      <c r="A82" s="7" t="s">
        <v>388</v>
      </c>
    </row>
    <row r="83" spans="1:1">
      <c r="A83" t="s">
        <v>395</v>
      </c>
    </row>
    <row r="84" spans="1:1" hidden="1">
      <c r="A84" t="s">
        <v>395</v>
      </c>
    </row>
    <row r="85" spans="1:1" hidden="1">
      <c r="A85" t="s">
        <v>395</v>
      </c>
    </row>
    <row r="86" spans="1:1" hidden="1">
      <c r="A86" t="s">
        <v>395</v>
      </c>
    </row>
    <row r="87" spans="1:1" hidden="1">
      <c r="A87" t="s">
        <v>395</v>
      </c>
    </row>
    <row r="88" spans="1:1">
      <c r="A88" s="7" t="s">
        <v>400</v>
      </c>
    </row>
    <row r="89" spans="1:1" hidden="1">
      <c r="A89" s="8" t="s">
        <v>400</v>
      </c>
    </row>
    <row r="90" spans="1:1" hidden="1">
      <c r="A90" s="8" t="s">
        <v>400</v>
      </c>
    </row>
    <row r="91" spans="1:1" hidden="1">
      <c r="A91" s="7" t="s">
        <v>400</v>
      </c>
    </row>
    <row r="92" spans="1:1" hidden="1">
      <c r="A92" s="7" t="s">
        <v>400</v>
      </c>
    </row>
    <row r="93" spans="1:1" hidden="1">
      <c r="A93" s="7" t="s">
        <v>400</v>
      </c>
    </row>
    <row r="94" spans="1:1" hidden="1">
      <c r="A94" s="7" t="s">
        <v>400</v>
      </c>
    </row>
    <row r="95" spans="1:1" hidden="1">
      <c r="A95" s="7" t="s">
        <v>400</v>
      </c>
    </row>
    <row r="96" spans="1:1" hidden="1">
      <c r="A96" s="7" t="s">
        <v>400</v>
      </c>
    </row>
    <row r="97" spans="1:1" hidden="1">
      <c r="A97" s="7" t="s">
        <v>400</v>
      </c>
    </row>
    <row r="98" spans="1:1" hidden="1">
      <c r="A98" s="8" t="s">
        <v>400</v>
      </c>
    </row>
    <row r="99" spans="1:1" hidden="1">
      <c r="A99" s="7" t="s">
        <v>400</v>
      </c>
    </row>
    <row r="100" spans="1:1" hidden="1">
      <c r="A100" s="7" t="s">
        <v>400</v>
      </c>
    </row>
    <row r="101" spans="1:1" hidden="1">
      <c r="A101" s="8" t="s">
        <v>400</v>
      </c>
    </row>
    <row r="102" spans="1:1" hidden="1">
      <c r="A102" s="8" t="s">
        <v>400</v>
      </c>
    </row>
    <row r="103" spans="1:1" hidden="1">
      <c r="A103" s="7" t="s">
        <v>400</v>
      </c>
    </row>
    <row r="104" spans="1:1" hidden="1">
      <c r="A104" s="57" t="s">
        <v>400</v>
      </c>
    </row>
    <row r="105" spans="1:1" hidden="1">
      <c r="A105" s="8" t="s">
        <v>400</v>
      </c>
    </row>
    <row r="106" spans="1:1" hidden="1">
      <c r="A106" s="8" t="s">
        <v>400</v>
      </c>
    </row>
    <row r="107" spans="1:1" hidden="1">
      <c r="A107" s="8" t="s">
        <v>400</v>
      </c>
    </row>
    <row r="108" spans="1:1" hidden="1">
      <c r="A108" s="7" t="s">
        <v>400</v>
      </c>
    </row>
    <row r="109" spans="1:1" hidden="1">
      <c r="A109" t="s">
        <v>400</v>
      </c>
    </row>
    <row r="110" spans="1:1" hidden="1">
      <c r="A110" t="s">
        <v>400</v>
      </c>
    </row>
    <row r="111" spans="1:1" hidden="1">
      <c r="A111" t="s">
        <v>400</v>
      </c>
    </row>
    <row r="112" spans="1:1" hidden="1">
      <c r="A112" s="7" t="s">
        <v>400</v>
      </c>
    </row>
    <row r="113" spans="1:1" hidden="1">
      <c r="A113" s="8" t="s">
        <v>400</v>
      </c>
    </row>
    <row r="114" spans="1:1" hidden="1">
      <c r="A114" s="7" t="s">
        <v>400</v>
      </c>
    </row>
    <row r="115" spans="1:1">
      <c r="A115" s="7" t="s">
        <v>478</v>
      </c>
    </row>
    <row r="116" spans="1:1" hidden="1">
      <c r="A116" s="7" t="s">
        <v>478</v>
      </c>
    </row>
    <row r="117" spans="1:1" hidden="1">
      <c r="A117" s="8" t="s">
        <v>478</v>
      </c>
    </row>
    <row r="118" spans="1:1" hidden="1">
      <c r="A118" s="8" t="s">
        <v>478</v>
      </c>
    </row>
    <row r="119" spans="1:1" hidden="1">
      <c r="A119" s="8" t="s">
        <v>478</v>
      </c>
    </row>
    <row r="120" spans="1:1">
      <c r="A120" s="7" t="s">
        <v>498</v>
      </c>
    </row>
    <row r="121" spans="1:1">
      <c r="A121" s="7" t="s">
        <v>509</v>
      </c>
    </row>
    <row r="122" spans="1:1" hidden="1">
      <c r="A122" s="7" t="s">
        <v>509</v>
      </c>
    </row>
    <row r="123" spans="1:1" hidden="1">
      <c r="A123" s="7" t="s">
        <v>509</v>
      </c>
    </row>
    <row r="124" spans="1:1" hidden="1">
      <c r="A124" s="8" t="s">
        <v>509</v>
      </c>
    </row>
    <row r="125" spans="1:1">
      <c r="A125" s="8" t="s">
        <v>517</v>
      </c>
    </row>
    <row r="126" spans="1:1">
      <c r="A126" s="7" t="s">
        <v>523</v>
      </c>
    </row>
    <row r="127" spans="1:1" hidden="1">
      <c r="A127" s="7" t="s">
        <v>523</v>
      </c>
    </row>
    <row r="128" spans="1:1" hidden="1">
      <c r="A128" s="8" t="s">
        <v>523</v>
      </c>
    </row>
    <row r="129" spans="1:1" hidden="1">
      <c r="A129" s="8" t="s">
        <v>523</v>
      </c>
    </row>
    <row r="130" spans="1:1" hidden="1">
      <c r="A130" s="8" t="s">
        <v>523</v>
      </c>
    </row>
    <row r="131" spans="1:1" hidden="1">
      <c r="A131" s="7" t="s">
        <v>523</v>
      </c>
    </row>
    <row r="132" spans="1:1" hidden="1">
      <c r="A132" s="8" t="s">
        <v>523</v>
      </c>
    </row>
    <row r="133" spans="1:1" hidden="1">
      <c r="A133" s="7" t="s">
        <v>523</v>
      </c>
    </row>
    <row r="134" spans="1:1" hidden="1">
      <c r="A134" s="7" t="s">
        <v>523</v>
      </c>
    </row>
    <row r="135" spans="1:1" hidden="1">
      <c r="A135" s="8" t="s">
        <v>523</v>
      </c>
    </row>
    <row r="136" spans="1:1">
      <c r="A136" s="8" t="s">
        <v>561</v>
      </c>
    </row>
    <row r="137" spans="1:1" hidden="1">
      <c r="A137" s="8" t="s">
        <v>561</v>
      </c>
    </row>
    <row r="138" spans="1:1" hidden="1">
      <c r="A138" s="8" t="s">
        <v>561</v>
      </c>
    </row>
    <row r="139" spans="1:1" hidden="1">
      <c r="A139" s="7" t="s">
        <v>561</v>
      </c>
    </row>
    <row r="140" spans="1:1" hidden="1">
      <c r="A140" s="7" t="s">
        <v>561</v>
      </c>
    </row>
    <row r="141" spans="1:1" hidden="1">
      <c r="A141" s="7" t="s">
        <v>561</v>
      </c>
    </row>
    <row r="142" spans="1:1" hidden="1">
      <c r="A142" s="7" t="s">
        <v>561</v>
      </c>
    </row>
    <row r="143" spans="1:1" hidden="1">
      <c r="A143" s="8" t="s">
        <v>561</v>
      </c>
    </row>
    <row r="144" spans="1:1" hidden="1">
      <c r="A144" s="8" t="s">
        <v>561</v>
      </c>
    </row>
    <row r="145" spans="1:1" hidden="1">
      <c r="A145" s="8" t="s">
        <v>561</v>
      </c>
    </row>
    <row r="146" spans="1:1" hidden="1">
      <c r="A146" s="7" t="s">
        <v>561</v>
      </c>
    </row>
    <row r="147" spans="1:1" hidden="1">
      <c r="A147" s="7" t="s">
        <v>561</v>
      </c>
    </row>
    <row r="148" spans="1:1" hidden="1">
      <c r="A148" s="8" t="s">
        <v>561</v>
      </c>
    </row>
    <row r="149" spans="1:1" hidden="1">
      <c r="A149" s="8" t="s">
        <v>561</v>
      </c>
    </row>
    <row r="150" spans="1:1" hidden="1">
      <c r="A150" s="8" t="s">
        <v>561</v>
      </c>
    </row>
    <row r="151" spans="1:1" hidden="1">
      <c r="A151" s="8" t="s">
        <v>561</v>
      </c>
    </row>
    <row r="152" spans="1:1" hidden="1">
      <c r="A152" s="8" t="s">
        <v>561</v>
      </c>
    </row>
    <row r="153" spans="1:1" hidden="1">
      <c r="A153" s="8" t="s">
        <v>561</v>
      </c>
    </row>
    <row r="154" spans="1:1">
      <c r="A154" t="s">
        <v>611</v>
      </c>
    </row>
    <row r="155" spans="1:1" hidden="1">
      <c r="A155" t="s">
        <v>611</v>
      </c>
    </row>
    <row r="156" spans="1:1">
      <c r="A156" s="8" t="s">
        <v>617</v>
      </c>
    </row>
    <row r="157" spans="1:1" hidden="1">
      <c r="A157" s="8" t="s">
        <v>617</v>
      </c>
    </row>
    <row r="158" spans="1:1" hidden="1">
      <c r="A158" s="8" t="s">
        <v>617</v>
      </c>
    </row>
    <row r="159" spans="1:1" hidden="1">
      <c r="A159" s="8" t="s">
        <v>617</v>
      </c>
    </row>
    <row r="160" spans="1:1">
      <c r="A160" s="7" t="s">
        <v>638</v>
      </c>
    </row>
    <row r="161" spans="1:1">
      <c r="A161" t="s">
        <v>646</v>
      </c>
    </row>
    <row r="162" spans="1:1" hidden="1">
      <c r="A162" s="7" t="s">
        <v>646</v>
      </c>
    </row>
    <row r="163" spans="1:1" hidden="1">
      <c r="A163" t="s">
        <v>646</v>
      </c>
    </row>
    <row r="164" spans="1:1">
      <c r="A164" s="7" t="s">
        <v>651</v>
      </c>
    </row>
    <row r="165" spans="1:1" hidden="1">
      <c r="A165" s="2" t="s">
        <v>651</v>
      </c>
    </row>
    <row r="166" spans="1:1" hidden="1">
      <c r="A166" s="2" t="s">
        <v>651</v>
      </c>
    </row>
    <row r="167" spans="1:1" hidden="1">
      <c r="A167" t="s">
        <v>651</v>
      </c>
    </row>
    <row r="168" spans="1:1" hidden="1">
      <c r="A168" s="2" t="s">
        <v>651</v>
      </c>
    </row>
    <row r="169" spans="1:1" hidden="1">
      <c r="A169" t="s">
        <v>651</v>
      </c>
    </row>
    <row r="170" spans="1:1" hidden="1">
      <c r="A170" s="2" t="s">
        <v>651</v>
      </c>
    </row>
    <row r="171" spans="1:1" hidden="1">
      <c r="A171" t="s">
        <v>651</v>
      </c>
    </row>
    <row r="172" spans="1:1" hidden="1">
      <c r="A172" s="2" t="s">
        <v>651</v>
      </c>
    </row>
    <row r="173" spans="1:1" hidden="1">
      <c r="A173" s="2" t="s">
        <v>651</v>
      </c>
    </row>
    <row r="174" spans="1:1" hidden="1">
      <c r="A174" s="2" t="s">
        <v>651</v>
      </c>
    </row>
    <row r="175" spans="1:1" hidden="1">
      <c r="A175" s="7" t="s">
        <v>651</v>
      </c>
    </row>
    <row r="176" spans="1:1" hidden="1">
      <c r="A176" s="8" t="s">
        <v>651</v>
      </c>
    </row>
    <row r="177" spans="1:1" hidden="1">
      <c r="A177" t="s">
        <v>651</v>
      </c>
    </row>
    <row r="178" spans="1:1" hidden="1">
      <c r="A178" t="s">
        <v>651</v>
      </c>
    </row>
    <row r="179" spans="1:1" hidden="1">
      <c r="A179" t="s">
        <v>651</v>
      </c>
    </row>
    <row r="180" spans="1:1" hidden="1">
      <c r="A180" s="7" t="s">
        <v>651</v>
      </c>
    </row>
    <row r="181" spans="1:1">
      <c r="A181" s="7" t="s">
        <v>676</v>
      </c>
    </row>
    <row r="182" spans="1:1">
      <c r="A182" s="8" t="s">
        <v>680</v>
      </c>
    </row>
    <row r="183" spans="1:1" hidden="1">
      <c r="A183" s="7" t="s">
        <v>680</v>
      </c>
    </row>
    <row r="184" spans="1:1" hidden="1">
      <c r="A184" s="7" t="s">
        <v>680</v>
      </c>
    </row>
    <row r="185" spans="1:1" hidden="1">
      <c r="A185" s="8" t="s">
        <v>680</v>
      </c>
    </row>
    <row r="186" spans="1:1">
      <c r="A186" t="s">
        <v>695</v>
      </c>
    </row>
    <row r="187" spans="1:1">
      <c r="A187" t="s">
        <v>700</v>
      </c>
    </row>
    <row r="188" spans="1:1">
      <c r="A188" s="8" t="s">
        <v>703</v>
      </c>
    </row>
    <row r="189" spans="1:1">
      <c r="A189" s="8" t="s">
        <v>710</v>
      </c>
    </row>
    <row r="190" spans="1:1">
      <c r="A190" t="s">
        <v>716</v>
      </c>
    </row>
    <row r="191" spans="1:1" hidden="1">
      <c r="A191" s="7" t="s">
        <v>716</v>
      </c>
    </row>
    <row r="192" spans="1:1" hidden="1">
      <c r="A192" s="2" t="s">
        <v>716</v>
      </c>
    </row>
    <row r="193" spans="1:1" hidden="1">
      <c r="A193" s="2" t="s">
        <v>716</v>
      </c>
    </row>
    <row r="194" spans="1:1" hidden="1">
      <c r="A194" t="s">
        <v>716</v>
      </c>
    </row>
    <row r="195" spans="1:1" hidden="1">
      <c r="A195" s="2" t="s">
        <v>716</v>
      </c>
    </row>
    <row r="196" spans="1:1" hidden="1">
      <c r="A196" t="s">
        <v>716</v>
      </c>
    </row>
    <row r="197" spans="1:1" hidden="1">
      <c r="A197" s="2" t="s">
        <v>716</v>
      </c>
    </row>
    <row r="198" spans="1:1" hidden="1">
      <c r="A198" t="s">
        <v>716</v>
      </c>
    </row>
    <row r="199" spans="1:1" hidden="1">
      <c r="A199" s="2" t="s">
        <v>716</v>
      </c>
    </row>
    <row r="200" spans="1:1" hidden="1">
      <c r="A200" s="2" t="s">
        <v>716</v>
      </c>
    </row>
    <row r="201" spans="1:1" hidden="1">
      <c r="A201" s="2" t="s">
        <v>716</v>
      </c>
    </row>
    <row r="202" spans="1:1" hidden="1">
      <c r="A202" t="s">
        <v>716</v>
      </c>
    </row>
    <row r="203" spans="1:1" hidden="1">
      <c r="A203" t="s">
        <v>716</v>
      </c>
    </row>
    <row r="204" spans="1:1" hidden="1">
      <c r="A204" t="s">
        <v>716</v>
      </c>
    </row>
    <row r="205" spans="1:1" hidden="1">
      <c r="A205" s="7" t="s">
        <v>716</v>
      </c>
    </row>
    <row r="206" spans="1:1">
      <c r="A206" t="s">
        <v>734</v>
      </c>
    </row>
    <row r="207" spans="1:1" hidden="1">
      <c r="A207" t="s">
        <v>734</v>
      </c>
    </row>
    <row r="208" spans="1:1" hidden="1">
      <c r="A208" t="s">
        <v>734</v>
      </c>
    </row>
    <row r="209" spans="1:1" hidden="1">
      <c r="A209" t="s">
        <v>734</v>
      </c>
    </row>
    <row r="210" spans="1:1" hidden="1">
      <c r="A210" t="s">
        <v>734</v>
      </c>
    </row>
    <row r="211" spans="1:1">
      <c r="A211" t="s">
        <v>740</v>
      </c>
    </row>
    <row r="212" spans="1:1">
      <c r="A212" s="8" t="s">
        <v>744</v>
      </c>
    </row>
    <row r="213" spans="1:1" hidden="1">
      <c r="A213" s="8" t="s">
        <v>744</v>
      </c>
    </row>
    <row r="214" spans="1:1" hidden="1">
      <c r="A214" s="7" t="s">
        <v>744</v>
      </c>
    </row>
    <row r="215" spans="1:1" hidden="1">
      <c r="A215" s="7" t="s">
        <v>744</v>
      </c>
    </row>
    <row r="216" spans="1:1" hidden="1">
      <c r="A216" s="7" t="s">
        <v>744</v>
      </c>
    </row>
    <row r="217" spans="1:1" hidden="1">
      <c r="A217" s="8" t="s">
        <v>744</v>
      </c>
    </row>
    <row r="218" spans="1:1" hidden="1">
      <c r="A218" s="7" t="s">
        <v>744</v>
      </c>
    </row>
    <row r="219" spans="1:1" hidden="1">
      <c r="A219" s="7" t="s">
        <v>744</v>
      </c>
    </row>
    <row r="220" spans="1:1" hidden="1">
      <c r="A220" s="7" t="s">
        <v>744</v>
      </c>
    </row>
    <row r="221" spans="1:1" hidden="1">
      <c r="A221" s="7" t="s">
        <v>744</v>
      </c>
    </row>
    <row r="222" spans="1:1" hidden="1">
      <c r="A222" s="8" t="s">
        <v>744</v>
      </c>
    </row>
    <row r="223" spans="1:1" hidden="1">
      <c r="A223" s="7" t="s">
        <v>744</v>
      </c>
    </row>
    <row r="224" spans="1:1" hidden="1">
      <c r="A224" s="7" t="s">
        <v>744</v>
      </c>
    </row>
    <row r="225" spans="1:1" hidden="1">
      <c r="A225" s="8" t="s">
        <v>744</v>
      </c>
    </row>
    <row r="226" spans="1:1" hidden="1">
      <c r="A226" s="8" t="s">
        <v>744</v>
      </c>
    </row>
    <row r="227" spans="1:1" hidden="1">
      <c r="A227" s="7" t="s">
        <v>744</v>
      </c>
    </row>
    <row r="228" spans="1:1" hidden="1">
      <c r="A228" s="8" t="s">
        <v>744</v>
      </c>
    </row>
    <row r="229" spans="1:1" hidden="1">
      <c r="A229" s="8" t="s">
        <v>744</v>
      </c>
    </row>
    <row r="230" spans="1:1" hidden="1">
      <c r="A230" s="8" t="s">
        <v>744</v>
      </c>
    </row>
    <row r="231" spans="1:1" hidden="1">
      <c r="A231" s="7" t="s">
        <v>744</v>
      </c>
    </row>
    <row r="232" spans="1:1" hidden="1">
      <c r="A232" t="s">
        <v>744</v>
      </c>
    </row>
    <row r="233" spans="1:1" hidden="1">
      <c r="A233" t="s">
        <v>744</v>
      </c>
    </row>
    <row r="234" spans="1:1" hidden="1">
      <c r="A234" t="s">
        <v>744</v>
      </c>
    </row>
    <row r="235" spans="1:1" hidden="1">
      <c r="A235" s="7" t="s">
        <v>744</v>
      </c>
    </row>
    <row r="236" spans="1:1" hidden="1">
      <c r="A236" s="8" t="s">
        <v>744</v>
      </c>
    </row>
    <row r="237" spans="1:1" hidden="1">
      <c r="A237" s="7" t="s">
        <v>744</v>
      </c>
    </row>
    <row r="238" spans="1:1">
      <c r="A238" s="7" t="s">
        <v>788</v>
      </c>
    </row>
    <row r="239" spans="1:1" hidden="1">
      <c r="A239" s="2" t="s">
        <v>788</v>
      </c>
    </row>
    <row r="240" spans="1:1" hidden="1">
      <c r="A240" s="2" t="s">
        <v>788</v>
      </c>
    </row>
    <row r="241" spans="1:1" hidden="1">
      <c r="A241" s="2" t="s">
        <v>788</v>
      </c>
    </row>
    <row r="242" spans="1:1" hidden="1">
      <c r="A242" s="2" t="s">
        <v>788</v>
      </c>
    </row>
    <row r="243" spans="1:1" hidden="1">
      <c r="A243" s="2" t="s">
        <v>788</v>
      </c>
    </row>
    <row r="244" spans="1:1" hidden="1">
      <c r="A244" t="s">
        <v>788</v>
      </c>
    </row>
    <row r="245" spans="1:1" hidden="1">
      <c r="A245" s="2" t="s">
        <v>788</v>
      </c>
    </row>
    <row r="246" spans="1:1" hidden="1">
      <c r="A246" s="2" t="s">
        <v>788</v>
      </c>
    </row>
    <row r="247" spans="1:1" hidden="1">
      <c r="A247" s="2" t="s">
        <v>788</v>
      </c>
    </row>
    <row r="248" spans="1:1" hidden="1">
      <c r="A248" s="2" t="s">
        <v>788</v>
      </c>
    </row>
    <row r="249" spans="1:1" hidden="1">
      <c r="A249" s="7" t="s">
        <v>788</v>
      </c>
    </row>
    <row r="250" spans="1:1" hidden="1">
      <c r="A250" s="8" t="s">
        <v>788</v>
      </c>
    </row>
    <row r="251" spans="1:1" hidden="1">
      <c r="A251" s="2" t="s">
        <v>788</v>
      </c>
    </row>
    <row r="252" spans="1:1" hidden="1">
      <c r="A252" t="s">
        <v>788</v>
      </c>
    </row>
    <row r="253" spans="1:1" hidden="1">
      <c r="A253" t="s">
        <v>788</v>
      </c>
    </row>
    <row r="254" spans="1:1" hidden="1">
      <c r="A254" t="s">
        <v>788</v>
      </c>
    </row>
    <row r="255" spans="1:1" hidden="1">
      <c r="A255" s="7" t="s">
        <v>788</v>
      </c>
    </row>
    <row r="256" spans="1:1">
      <c r="A256" s="7" t="s">
        <v>1549</v>
      </c>
    </row>
    <row r="257" spans="1:1" hidden="1">
      <c r="A257" s="8" t="s">
        <v>1549</v>
      </c>
    </row>
    <row r="258" spans="1:1">
      <c r="A258" t="s">
        <v>821</v>
      </c>
    </row>
    <row r="259" spans="1:1" hidden="1">
      <c r="A259" t="s">
        <v>821</v>
      </c>
    </row>
    <row r="260" spans="1:1" hidden="1">
      <c r="A260" t="s">
        <v>821</v>
      </c>
    </row>
    <row r="261" spans="1:1" hidden="1">
      <c r="A261" t="s">
        <v>821</v>
      </c>
    </row>
    <row r="262" spans="1:1" hidden="1">
      <c r="A262" s="7" t="s">
        <v>821</v>
      </c>
    </row>
    <row r="263" spans="1:1" hidden="1">
      <c r="A263" t="s">
        <v>821</v>
      </c>
    </row>
    <row r="264" spans="1:1" hidden="1">
      <c r="A264" t="s">
        <v>821</v>
      </c>
    </row>
    <row r="265" spans="1:1" hidden="1">
      <c r="A265" t="s">
        <v>821</v>
      </c>
    </row>
    <row r="266" spans="1:1" hidden="1">
      <c r="A266" t="s">
        <v>821</v>
      </c>
    </row>
    <row r="267" spans="1:1" hidden="1">
      <c r="A267" t="s">
        <v>821</v>
      </c>
    </row>
    <row r="268" spans="1:1" hidden="1">
      <c r="A268" s="2" t="s">
        <v>821</v>
      </c>
    </row>
    <row r="269" spans="1:1" hidden="1">
      <c r="A269" s="2" t="s">
        <v>821</v>
      </c>
    </row>
    <row r="270" spans="1:1" hidden="1">
      <c r="A270" s="2" t="s">
        <v>821</v>
      </c>
    </row>
    <row r="271" spans="1:1" hidden="1">
      <c r="A271" t="s">
        <v>821</v>
      </c>
    </row>
    <row r="272" spans="1:1" hidden="1">
      <c r="A272" t="s">
        <v>821</v>
      </c>
    </row>
    <row r="273" spans="1:1" hidden="1">
      <c r="A273" t="s">
        <v>821</v>
      </c>
    </row>
    <row r="274" spans="1:1" hidden="1">
      <c r="A274" t="s">
        <v>821</v>
      </c>
    </row>
    <row r="275" spans="1:1" hidden="1">
      <c r="A275" t="s">
        <v>821</v>
      </c>
    </row>
    <row r="276" spans="1:1" hidden="1">
      <c r="A276" s="7" t="s">
        <v>821</v>
      </c>
    </row>
    <row r="277" spans="1:1">
      <c r="A277" s="7" t="s">
        <v>1551</v>
      </c>
    </row>
    <row r="278" spans="1:1">
      <c r="A278" t="s">
        <v>846</v>
      </c>
    </row>
    <row r="279" spans="1:1">
      <c r="A279" t="s">
        <v>848</v>
      </c>
    </row>
    <row r="280" spans="1:1" hidden="1">
      <c r="A280" t="s">
        <v>848</v>
      </c>
    </row>
    <row r="281" spans="1:1" hidden="1">
      <c r="A281" t="s">
        <v>848</v>
      </c>
    </row>
    <row r="282" spans="1:1">
      <c r="A282" t="s">
        <v>851</v>
      </c>
    </row>
    <row r="283" spans="1:1" hidden="1">
      <c r="A283" s="7" t="s">
        <v>851</v>
      </c>
    </row>
    <row r="284" spans="1:1" hidden="1">
      <c r="A284" s="7" t="s">
        <v>851</v>
      </c>
    </row>
    <row r="285" spans="1:1" hidden="1">
      <c r="A285" t="s">
        <v>851</v>
      </c>
    </row>
    <row r="286" spans="1:1" hidden="1">
      <c r="A286" t="s">
        <v>851</v>
      </c>
    </row>
    <row r="287" spans="1:1" hidden="1">
      <c r="A287" t="s">
        <v>851</v>
      </c>
    </row>
    <row r="288" spans="1:1" hidden="1">
      <c r="A288" t="s">
        <v>851</v>
      </c>
    </row>
    <row r="289" spans="1:1" hidden="1">
      <c r="A289" t="s">
        <v>851</v>
      </c>
    </row>
    <row r="290" spans="1:1" hidden="1">
      <c r="A290" t="s">
        <v>851</v>
      </c>
    </row>
    <row r="291" spans="1:1" hidden="1">
      <c r="A291" t="s">
        <v>851</v>
      </c>
    </row>
    <row r="292" spans="1:1" hidden="1">
      <c r="A292" t="s">
        <v>851</v>
      </c>
    </row>
    <row r="293" spans="1:1" hidden="1">
      <c r="A293" t="s">
        <v>851</v>
      </c>
    </row>
    <row r="294" spans="1:1" hidden="1">
      <c r="A294" t="s">
        <v>851</v>
      </c>
    </row>
    <row r="295" spans="1:1" hidden="1">
      <c r="A295" t="s">
        <v>851</v>
      </c>
    </row>
    <row r="296" spans="1:1" hidden="1">
      <c r="A296" t="s">
        <v>851</v>
      </c>
    </row>
    <row r="297" spans="1:1" hidden="1">
      <c r="A297" s="8" t="s">
        <v>851</v>
      </c>
    </row>
    <row r="298" spans="1:1" hidden="1">
      <c r="A298" s="7" t="s">
        <v>851</v>
      </c>
    </row>
    <row r="299" spans="1:1" hidden="1">
      <c r="A299" s="8" t="s">
        <v>851</v>
      </c>
    </row>
    <row r="300" spans="1:1" hidden="1">
      <c r="A300" s="8" t="s">
        <v>851</v>
      </c>
    </row>
    <row r="301" spans="1:1" hidden="1">
      <c r="A301" t="s">
        <v>851</v>
      </c>
    </row>
    <row r="302" spans="1:1">
      <c r="A302" t="s">
        <v>890</v>
      </c>
    </row>
    <row r="303" spans="1:1">
      <c r="A303" s="8" t="s">
        <v>893</v>
      </c>
    </row>
    <row r="304" spans="1:1">
      <c r="A304" t="s">
        <v>898</v>
      </c>
    </row>
    <row r="305" spans="1:1" hidden="1">
      <c r="A305" t="s">
        <v>898</v>
      </c>
    </row>
    <row r="306" spans="1:1" hidden="1">
      <c r="A306" t="s">
        <v>898</v>
      </c>
    </row>
    <row r="307" spans="1:1" hidden="1">
      <c r="A307" s="17" t="s">
        <v>898</v>
      </c>
    </row>
    <row r="308" spans="1:1" hidden="1">
      <c r="A308" t="s">
        <v>898</v>
      </c>
    </row>
    <row r="309" spans="1:1" hidden="1">
      <c r="A309" t="s">
        <v>898</v>
      </c>
    </row>
    <row r="310" spans="1:1" hidden="1">
      <c r="A310" t="s">
        <v>898</v>
      </c>
    </row>
    <row r="311" spans="1:1" hidden="1">
      <c r="A311" t="s">
        <v>898</v>
      </c>
    </row>
    <row r="312" spans="1:1" hidden="1">
      <c r="A312" t="s">
        <v>898</v>
      </c>
    </row>
    <row r="313" spans="1:1" hidden="1">
      <c r="A313" t="s">
        <v>898</v>
      </c>
    </row>
    <row r="314" spans="1:1" hidden="1">
      <c r="A314" t="s">
        <v>898</v>
      </c>
    </row>
    <row r="315" spans="1:1">
      <c r="A315" t="s">
        <v>924</v>
      </c>
    </row>
    <row r="316" spans="1:1">
      <c r="A316" s="8" t="s">
        <v>928</v>
      </c>
    </row>
    <row r="317" spans="1:1" hidden="1">
      <c r="A317" s="8" t="s">
        <v>928</v>
      </c>
    </row>
    <row r="318" spans="1:1">
      <c r="A318" s="8" t="s">
        <v>1553</v>
      </c>
    </row>
    <row r="319" spans="1:1" hidden="1">
      <c r="A319" s="8" t="s">
        <v>1553</v>
      </c>
    </row>
    <row r="320" spans="1:1">
      <c r="A320" s="7" t="s">
        <v>940</v>
      </c>
    </row>
    <row r="321" spans="1:1" hidden="1">
      <c r="A321" s="7" t="s">
        <v>940</v>
      </c>
    </row>
    <row r="322" spans="1:1" hidden="1">
      <c r="A322" s="8" t="s">
        <v>940</v>
      </c>
    </row>
    <row r="323" spans="1:1" hidden="1">
      <c r="A323" s="8" t="s">
        <v>940</v>
      </c>
    </row>
    <row r="324" spans="1:1" hidden="1">
      <c r="A324" s="8" t="s">
        <v>940</v>
      </c>
    </row>
    <row r="325" spans="1:1" hidden="1">
      <c r="A325" s="8" t="s">
        <v>940</v>
      </c>
    </row>
    <row r="326" spans="1:1">
      <c r="A326" t="s">
        <v>953</v>
      </c>
    </row>
    <row r="327" spans="1:1">
      <c r="A327" s="7" t="s">
        <v>968</v>
      </c>
    </row>
    <row r="328" spans="1:1" hidden="1">
      <c r="A328" s="8" t="s">
        <v>968</v>
      </c>
    </row>
    <row r="329" spans="1:1">
      <c r="A329" s="57" t="s">
        <v>977</v>
      </c>
    </row>
    <row r="330" spans="1:1" hidden="1">
      <c r="A330" s="8" t="s">
        <v>977</v>
      </c>
    </row>
    <row r="331" spans="1:1" hidden="1">
      <c r="A331" s="8" t="s">
        <v>977</v>
      </c>
    </row>
    <row r="332" spans="1:1" hidden="1">
      <c r="A332" s="8" t="s">
        <v>977</v>
      </c>
    </row>
    <row r="333" spans="1:1" hidden="1">
      <c r="A333" s="8" t="s">
        <v>977</v>
      </c>
    </row>
    <row r="334" spans="1:1" hidden="1">
      <c r="A334" s="8" t="s">
        <v>977</v>
      </c>
    </row>
    <row r="335" spans="1:1" hidden="1">
      <c r="A335" s="7" t="s">
        <v>977</v>
      </c>
    </row>
    <row r="336" spans="1:1" hidden="1">
      <c r="A336" s="7" t="s">
        <v>977</v>
      </c>
    </row>
    <row r="337" spans="1:1" hidden="1">
      <c r="A337" s="8" t="s">
        <v>977</v>
      </c>
    </row>
    <row r="338" spans="1:1" hidden="1">
      <c r="A338" s="8" t="s">
        <v>977</v>
      </c>
    </row>
    <row r="339" spans="1:1" hidden="1">
      <c r="A339" s="8" t="s">
        <v>977</v>
      </c>
    </row>
    <row r="340" spans="1:1" hidden="1">
      <c r="A340" s="7" t="s">
        <v>977</v>
      </c>
    </row>
    <row r="341" spans="1:1" hidden="1">
      <c r="A341" s="8" t="s">
        <v>977</v>
      </c>
    </row>
    <row r="342" spans="1:1">
      <c r="A342" s="8" t="s">
        <v>1018</v>
      </c>
    </row>
    <row r="343" spans="1:1">
      <c r="A343" s="8" t="s">
        <v>1025</v>
      </c>
    </row>
    <row r="344" spans="1:1">
      <c r="A344" s="7" t="s">
        <v>1029</v>
      </c>
    </row>
    <row r="345" spans="1:1" hidden="1">
      <c r="A345" s="7" t="s">
        <v>1029</v>
      </c>
    </row>
    <row r="346" spans="1:1" hidden="1">
      <c r="A346" s="7" t="s">
        <v>1029</v>
      </c>
    </row>
    <row r="347" spans="1:1" hidden="1">
      <c r="A347" s="8" t="s">
        <v>1029</v>
      </c>
    </row>
    <row r="348" spans="1:1" hidden="1">
      <c r="A348" s="8" t="s">
        <v>1029</v>
      </c>
    </row>
    <row r="349" spans="1:1" hidden="1">
      <c r="A349" s="8" t="s">
        <v>1029</v>
      </c>
    </row>
    <row r="350" spans="1:1" hidden="1">
      <c r="A350" s="7" t="s">
        <v>1029</v>
      </c>
    </row>
    <row r="351" spans="1:1" hidden="1">
      <c r="A351" s="7" t="s">
        <v>1029</v>
      </c>
    </row>
    <row r="352" spans="1:1" hidden="1">
      <c r="A352" s="7" t="s">
        <v>1029</v>
      </c>
    </row>
    <row r="353" spans="1:1" hidden="1">
      <c r="A353" s="7" t="s">
        <v>1029</v>
      </c>
    </row>
    <row r="354" spans="1:1" hidden="1">
      <c r="A354" s="7" t="s">
        <v>1029</v>
      </c>
    </row>
    <row r="355" spans="1:1" hidden="1">
      <c r="A355" s="7" t="s">
        <v>1029</v>
      </c>
    </row>
    <row r="356" spans="1:1" hidden="1">
      <c r="A356" s="7" t="s">
        <v>1029</v>
      </c>
    </row>
    <row r="357" spans="1:1" hidden="1">
      <c r="A357" s="7" t="s">
        <v>1029</v>
      </c>
    </row>
    <row r="358" spans="1:1" hidden="1">
      <c r="A358" s="7" t="s">
        <v>1029</v>
      </c>
    </row>
    <row r="359" spans="1:1" hidden="1">
      <c r="A359" s="7" t="s">
        <v>1029</v>
      </c>
    </row>
    <row r="360" spans="1:1" hidden="1">
      <c r="A360" s="7" t="s">
        <v>1029</v>
      </c>
    </row>
    <row r="361" spans="1:1" hidden="1">
      <c r="A361" s="7" t="s">
        <v>1029</v>
      </c>
    </row>
    <row r="362" spans="1:1" hidden="1">
      <c r="A362" s="7" t="s">
        <v>1029</v>
      </c>
    </row>
    <row r="363" spans="1:1" hidden="1">
      <c r="A363" s="7" t="s">
        <v>1029</v>
      </c>
    </row>
    <row r="364" spans="1:1" hidden="1">
      <c r="A364" s="8" t="s">
        <v>1029</v>
      </c>
    </row>
    <row r="365" spans="1:1" hidden="1">
      <c r="A365" s="7" t="s">
        <v>1029</v>
      </c>
    </row>
    <row r="366" spans="1:1" hidden="1">
      <c r="A366" s="8" t="s">
        <v>1029</v>
      </c>
    </row>
    <row r="367" spans="1:1" hidden="1">
      <c r="A367" s="8" t="s">
        <v>1029</v>
      </c>
    </row>
    <row r="368" spans="1:1" hidden="1">
      <c r="A368" s="8" t="s">
        <v>1029</v>
      </c>
    </row>
    <row r="369" spans="1:1" hidden="1">
      <c r="A369" s="8" t="s">
        <v>1029</v>
      </c>
    </row>
    <row r="370" spans="1:1" hidden="1">
      <c r="A370" s="8" t="s">
        <v>1029</v>
      </c>
    </row>
    <row r="371" spans="1:1" hidden="1">
      <c r="A371" s="8" t="s">
        <v>1029</v>
      </c>
    </row>
    <row r="372" spans="1:1" hidden="1">
      <c r="A372" s="8" t="s">
        <v>1029</v>
      </c>
    </row>
    <row r="373" spans="1:1" hidden="1">
      <c r="A373" s="8" t="s">
        <v>1029</v>
      </c>
    </row>
    <row r="374" spans="1:1" hidden="1">
      <c r="A374" s="8" t="s">
        <v>1029</v>
      </c>
    </row>
    <row r="375" spans="1:1" hidden="1">
      <c r="A375" s="8" t="s">
        <v>1029</v>
      </c>
    </row>
    <row r="376" spans="1:1" hidden="1">
      <c r="A376" s="8" t="s">
        <v>1029</v>
      </c>
    </row>
    <row r="377" spans="1:1" hidden="1">
      <c r="A377" s="7" t="s">
        <v>1029</v>
      </c>
    </row>
    <row r="378" spans="1:1" hidden="1">
      <c r="A378" t="s">
        <v>1029</v>
      </c>
    </row>
    <row r="379" spans="1:1" hidden="1">
      <c r="A379" t="s">
        <v>1029</v>
      </c>
    </row>
    <row r="380" spans="1:1" hidden="1">
      <c r="A380" t="s">
        <v>1029</v>
      </c>
    </row>
    <row r="381" spans="1:1" hidden="1">
      <c r="A381" s="7" t="s">
        <v>1029</v>
      </c>
    </row>
    <row r="382" spans="1:1" hidden="1">
      <c r="A382" s="7" t="s">
        <v>1029</v>
      </c>
    </row>
    <row r="383" spans="1:1" hidden="1">
      <c r="A383" s="8" t="s">
        <v>1029</v>
      </c>
    </row>
    <row r="384" spans="1:1" hidden="1">
      <c r="A384" s="7" t="s">
        <v>1029</v>
      </c>
    </row>
    <row r="385" spans="1:1" hidden="1">
      <c r="A385" s="8" t="s">
        <v>1029</v>
      </c>
    </row>
    <row r="386" spans="1:1" hidden="1">
      <c r="A386" s="8" t="s">
        <v>1029</v>
      </c>
    </row>
    <row r="387" spans="1:1">
      <c r="A387" s="7" t="s">
        <v>1129</v>
      </c>
    </row>
    <row r="388" spans="1:1" hidden="1">
      <c r="A388" s="7" t="s">
        <v>1129</v>
      </c>
    </row>
    <row r="389" spans="1:1" hidden="1">
      <c r="A389" s="7" t="s">
        <v>1129</v>
      </c>
    </row>
    <row r="390" spans="1:1" hidden="1">
      <c r="A390" s="7" t="s">
        <v>1129</v>
      </c>
    </row>
    <row r="391" spans="1:1">
      <c r="A391" s="7" t="s">
        <v>1139</v>
      </c>
    </row>
    <row r="392" spans="1:1">
      <c r="A392" s="7" t="s">
        <v>1142</v>
      </c>
    </row>
    <row r="393" spans="1:1">
      <c r="A393" s="7" t="s">
        <v>1146</v>
      </c>
    </row>
    <row r="394" spans="1:1" hidden="1">
      <c r="A394" s="7" t="s">
        <v>1146</v>
      </c>
    </row>
    <row r="395" spans="1:1" hidden="1">
      <c r="A395" s="7" t="s">
        <v>1146</v>
      </c>
    </row>
    <row r="396" spans="1:1">
      <c r="A396" s="7" t="s">
        <v>1153</v>
      </c>
    </row>
    <row r="397" spans="1:1">
      <c r="A397" s="7" t="s">
        <v>1156</v>
      </c>
    </row>
    <row r="398" spans="1:1" hidden="1">
      <c r="A398" s="7" t="s">
        <v>1156</v>
      </c>
    </row>
    <row r="399" spans="1:1">
      <c r="A399" s="7" t="s">
        <v>1162</v>
      </c>
    </row>
    <row r="400" spans="1:1" hidden="1">
      <c r="A400" s="53" t="s">
        <v>1162</v>
      </c>
    </row>
    <row r="401" spans="1:1" hidden="1">
      <c r="A401" s="53" t="s">
        <v>1162</v>
      </c>
    </row>
    <row r="402" spans="1:1">
      <c r="A402" s="7" t="s">
        <v>549</v>
      </c>
    </row>
    <row r="403" spans="1:1" hidden="1">
      <c r="A403" s="7" t="s">
        <v>549</v>
      </c>
    </row>
    <row r="404" spans="1:1" hidden="1">
      <c r="A404" s="8" t="s">
        <v>549</v>
      </c>
    </row>
    <row r="405" spans="1:1" hidden="1">
      <c r="A405" s="8" t="s">
        <v>549</v>
      </c>
    </row>
    <row r="406" spans="1:1" hidden="1">
      <c r="A406" s="8" t="s">
        <v>549</v>
      </c>
    </row>
    <row r="407" spans="1:1" hidden="1">
      <c r="A407" s="7" t="s">
        <v>549</v>
      </c>
    </row>
    <row r="408" spans="1:1" hidden="1">
      <c r="A408" s="7" t="s">
        <v>549</v>
      </c>
    </row>
    <row r="409" spans="1:1" hidden="1">
      <c r="A409" s="7" t="s">
        <v>549</v>
      </c>
    </row>
    <row r="410" spans="1:1" hidden="1">
      <c r="A410" s="7" t="s">
        <v>549</v>
      </c>
    </row>
    <row r="411" spans="1:1" hidden="1">
      <c r="A411" s="7" t="s">
        <v>549</v>
      </c>
    </row>
    <row r="412" spans="1:1" hidden="1">
      <c r="A412" s="7" t="s">
        <v>549</v>
      </c>
    </row>
    <row r="413" spans="1:1" hidden="1">
      <c r="A413" s="7" t="s">
        <v>549</v>
      </c>
    </row>
    <row r="414" spans="1:1" hidden="1">
      <c r="A414" s="7" t="s">
        <v>549</v>
      </c>
    </row>
    <row r="415" spans="1:1" hidden="1">
      <c r="A415" s="7" t="s">
        <v>549</v>
      </c>
    </row>
    <row r="416" spans="1:1" hidden="1">
      <c r="A416" s="7" t="s">
        <v>549</v>
      </c>
    </row>
    <row r="417" spans="1:1" hidden="1">
      <c r="A417" s="7" t="s">
        <v>549</v>
      </c>
    </row>
    <row r="418" spans="1:1" hidden="1">
      <c r="A418" s="7" t="s">
        <v>549</v>
      </c>
    </row>
    <row r="419" spans="1:1" hidden="1">
      <c r="A419" s="7" t="s">
        <v>549</v>
      </c>
    </row>
    <row r="420" spans="1:1" hidden="1">
      <c r="A420" s="8" t="s">
        <v>549</v>
      </c>
    </row>
    <row r="421" spans="1:1" hidden="1">
      <c r="A421" s="7" t="s">
        <v>549</v>
      </c>
    </row>
    <row r="422" spans="1:1" hidden="1">
      <c r="A422" s="7" t="s">
        <v>549</v>
      </c>
    </row>
    <row r="423" spans="1:1" hidden="1">
      <c r="A423" s="8" t="s">
        <v>549</v>
      </c>
    </row>
    <row r="424" spans="1:1" hidden="1">
      <c r="A424" s="8" t="s">
        <v>549</v>
      </c>
    </row>
    <row r="425" spans="1:1" hidden="1">
      <c r="A425" s="8" t="s">
        <v>549</v>
      </c>
    </row>
    <row r="426" spans="1:1" hidden="1">
      <c r="A426" s="8" t="s">
        <v>549</v>
      </c>
    </row>
    <row r="427" spans="1:1" hidden="1">
      <c r="A427" s="8" t="s">
        <v>549</v>
      </c>
    </row>
    <row r="428" spans="1:1" hidden="1">
      <c r="A428" s="8" t="s">
        <v>549</v>
      </c>
    </row>
    <row r="429" spans="1:1" hidden="1">
      <c r="A429" s="7" t="s">
        <v>549</v>
      </c>
    </row>
    <row r="430" spans="1:1" hidden="1">
      <c r="A430" t="s">
        <v>549</v>
      </c>
    </row>
    <row r="431" spans="1:1" hidden="1">
      <c r="A431" t="s">
        <v>549</v>
      </c>
    </row>
    <row r="432" spans="1:1" hidden="1">
      <c r="A432" t="s">
        <v>549</v>
      </c>
    </row>
    <row r="433" spans="1:1" hidden="1">
      <c r="A433" s="8" t="s">
        <v>549</v>
      </c>
    </row>
    <row r="434" spans="1:1" hidden="1">
      <c r="A434" s="8" t="s">
        <v>549</v>
      </c>
    </row>
    <row r="435" spans="1:1" hidden="1">
      <c r="A435" s="7" t="s">
        <v>549</v>
      </c>
    </row>
    <row r="436" spans="1:1" hidden="1">
      <c r="A436" s="8" t="s">
        <v>549</v>
      </c>
    </row>
    <row r="437" spans="1:1" hidden="1">
      <c r="A437" s="8" t="s">
        <v>549</v>
      </c>
    </row>
    <row r="438" spans="1:1">
      <c r="A438" s="7" t="s">
        <v>1219</v>
      </c>
    </row>
    <row r="439" spans="1:1" hidden="1">
      <c r="A439" s="7" t="s">
        <v>1219</v>
      </c>
    </row>
    <row r="440" spans="1:1">
      <c r="A440" s="7" t="s">
        <v>1223</v>
      </c>
    </row>
    <row r="441" spans="1:1" hidden="1">
      <c r="A441" s="7" t="s">
        <v>1223</v>
      </c>
    </row>
    <row r="442" spans="1:1" hidden="1">
      <c r="A442" s="7" t="s">
        <v>1223</v>
      </c>
    </row>
    <row r="443" spans="1:1">
      <c r="A443" s="7" t="s">
        <v>1228</v>
      </c>
    </row>
    <row r="444" spans="1:1" hidden="1">
      <c r="A444" s="7" t="s">
        <v>1228</v>
      </c>
    </row>
    <row r="445" spans="1:1" hidden="1">
      <c r="A445" s="7" t="s">
        <v>1228</v>
      </c>
    </row>
    <row r="446" spans="1:1">
      <c r="A446" s="7" t="s">
        <v>1232</v>
      </c>
    </row>
    <row r="447" spans="1:1">
      <c r="A447" s="8" t="s">
        <v>1237</v>
      </c>
    </row>
    <row r="448" spans="1:1">
      <c r="A448" s="8" t="s">
        <v>1242</v>
      </c>
    </row>
    <row r="449" spans="1:1" hidden="1">
      <c r="A449" s="8" t="s">
        <v>1242</v>
      </c>
    </row>
    <row r="450" spans="1:1" hidden="1">
      <c r="A450" s="8" t="s">
        <v>1242</v>
      </c>
    </row>
    <row r="451" spans="1:1" hidden="1">
      <c r="A451" s="8" t="s">
        <v>1242</v>
      </c>
    </row>
    <row r="452" spans="1:1">
      <c r="A452" s="8" t="s">
        <v>1555</v>
      </c>
    </row>
    <row r="453" spans="1:1" hidden="1">
      <c r="A453" s="8" t="s">
        <v>1555</v>
      </c>
    </row>
    <row r="454" spans="1:1" hidden="1">
      <c r="A454" s="8" t="s">
        <v>1555</v>
      </c>
    </row>
    <row r="455" spans="1:1">
      <c r="A455" s="8" t="s">
        <v>1556</v>
      </c>
    </row>
    <row r="456" spans="1:1" hidden="1">
      <c r="A456" s="8" t="s">
        <v>1556</v>
      </c>
    </row>
    <row r="457" spans="1:1" hidden="1">
      <c r="A457" s="8" t="s">
        <v>1556</v>
      </c>
    </row>
    <row r="458" spans="1:1">
      <c r="A458" s="8" t="s">
        <v>1271</v>
      </c>
    </row>
    <row r="459" spans="1:1">
      <c r="A459" t="s">
        <v>1280</v>
      </c>
    </row>
    <row r="460" spans="1:1" hidden="1">
      <c r="A460" s="7" t="s">
        <v>1280</v>
      </c>
    </row>
    <row r="461" spans="1:1" hidden="1">
      <c r="A461" t="s">
        <v>1280</v>
      </c>
    </row>
    <row r="462" spans="1:1">
      <c r="A462" s="8" t="s">
        <v>1287</v>
      </c>
    </row>
    <row r="463" spans="1:1" hidden="1">
      <c r="A463" s="8" t="s">
        <v>1287</v>
      </c>
    </row>
    <row r="464" spans="1:1" hidden="1">
      <c r="A464" s="8" t="s">
        <v>1287</v>
      </c>
    </row>
    <row r="465" spans="1:1" hidden="1">
      <c r="A465" s="8" t="s">
        <v>1287</v>
      </c>
    </row>
    <row r="466" spans="1:1" hidden="1">
      <c r="A466" s="8" t="s">
        <v>1287</v>
      </c>
    </row>
    <row r="467" spans="1:1" hidden="1">
      <c r="A467" s="8" t="s">
        <v>1287</v>
      </c>
    </row>
    <row r="468" spans="1:1" hidden="1">
      <c r="A468" s="8" t="s">
        <v>1287</v>
      </c>
    </row>
    <row r="469" spans="1:1" hidden="1">
      <c r="A469" s="8" t="s">
        <v>1287</v>
      </c>
    </row>
    <row r="470" spans="1:1" hidden="1">
      <c r="A470" s="8" t="s">
        <v>1287</v>
      </c>
    </row>
    <row r="471" spans="1:1" hidden="1">
      <c r="A471" s="8" t="s">
        <v>1287</v>
      </c>
    </row>
    <row r="472" spans="1:1" hidden="1">
      <c r="A472" s="8" t="s">
        <v>1287</v>
      </c>
    </row>
    <row r="473" spans="1:1" hidden="1">
      <c r="A473" s="8" t="s">
        <v>1287</v>
      </c>
    </row>
    <row r="474" spans="1:1" hidden="1">
      <c r="A474" s="8" t="s">
        <v>1287</v>
      </c>
    </row>
    <row r="475" spans="1:1">
      <c r="A475" t="s">
        <v>1313</v>
      </c>
    </row>
    <row r="476" spans="1:1" hidden="1">
      <c r="A476" s="7" t="s">
        <v>1313</v>
      </c>
    </row>
    <row r="477" spans="1:1" hidden="1">
      <c r="A477" t="s">
        <v>1313</v>
      </c>
    </row>
    <row r="478" spans="1:1" hidden="1">
      <c r="A478" s="7" t="s">
        <v>1313</v>
      </c>
    </row>
    <row r="479" spans="1:1" hidden="1">
      <c r="A479" t="s">
        <v>1313</v>
      </c>
    </row>
    <row r="480" spans="1:1">
      <c r="A480" s="8" t="s">
        <v>1324</v>
      </c>
    </row>
    <row r="481" spans="1:1" hidden="1">
      <c r="A481" s="8" t="s">
        <v>1324</v>
      </c>
    </row>
    <row r="482" spans="1:1" hidden="1">
      <c r="A482" s="8" t="s">
        <v>1324</v>
      </c>
    </row>
    <row r="483" spans="1:1" hidden="1">
      <c r="A483" s="8" t="s">
        <v>1324</v>
      </c>
    </row>
    <row r="484" spans="1:1">
      <c r="A484" s="8" t="s">
        <v>1330</v>
      </c>
    </row>
    <row r="485" spans="1:1">
      <c r="A485" t="s">
        <v>1335</v>
      </c>
    </row>
    <row r="486" spans="1:1">
      <c r="A486" s="8" t="s">
        <v>1338</v>
      </c>
    </row>
    <row r="487" spans="1:1" hidden="1">
      <c r="A487" s="7" t="s">
        <v>1338</v>
      </c>
    </row>
    <row r="488" spans="1:1" hidden="1">
      <c r="A488" s="8" t="s">
        <v>1338</v>
      </c>
    </row>
    <row r="489" spans="1:1" hidden="1">
      <c r="A489" s="7" t="s">
        <v>1338</v>
      </c>
    </row>
    <row r="490" spans="1:1" hidden="1">
      <c r="A490" s="8" t="s">
        <v>1338</v>
      </c>
    </row>
    <row r="491" spans="1:1" hidden="1">
      <c r="A491" s="8" t="s">
        <v>1338</v>
      </c>
    </row>
    <row r="492" spans="1:1">
      <c r="A492" s="7" t="s">
        <v>1349</v>
      </c>
    </row>
    <row r="493" spans="1:1" hidden="1">
      <c r="A493" s="7" t="s">
        <v>1349</v>
      </c>
    </row>
    <row r="494" spans="1:1" hidden="1">
      <c r="A494" s="8" t="s">
        <v>1349</v>
      </c>
    </row>
    <row r="495" spans="1:1">
      <c r="A495" s="8" t="s">
        <v>1557</v>
      </c>
    </row>
    <row r="496" spans="1:1">
      <c r="A496" s="8" t="s">
        <v>1366</v>
      </c>
    </row>
    <row r="497" spans="1:1">
      <c r="A497" t="s">
        <v>1370</v>
      </c>
    </row>
    <row r="498" spans="1:1">
      <c r="A498" s="8" t="s">
        <v>1375</v>
      </c>
    </row>
    <row r="499" spans="1:1" hidden="1">
      <c r="A499" s="8" t="s">
        <v>1375</v>
      </c>
    </row>
    <row r="500" spans="1:1" hidden="1">
      <c r="A500" s="8" t="s">
        <v>1375</v>
      </c>
    </row>
    <row r="501" spans="1:1" hidden="1">
      <c r="A501" s="8" t="s">
        <v>1375</v>
      </c>
    </row>
    <row r="502" spans="1:1" hidden="1">
      <c r="A502" s="7" t="s">
        <v>1375</v>
      </c>
    </row>
    <row r="503" spans="1:1" hidden="1">
      <c r="A503" s="7" t="s">
        <v>1375</v>
      </c>
    </row>
    <row r="504" spans="1:1" hidden="1">
      <c r="A504" s="7" t="s">
        <v>1375</v>
      </c>
    </row>
    <row r="505" spans="1:1" hidden="1">
      <c r="A505" s="7" t="s">
        <v>1375</v>
      </c>
    </row>
    <row r="506" spans="1:1" hidden="1">
      <c r="A506" s="8" t="s">
        <v>1375</v>
      </c>
    </row>
    <row r="507" spans="1:1">
      <c r="A507" s="53" t="s">
        <v>1371</v>
      </c>
    </row>
    <row r="508" spans="1:1" hidden="1">
      <c r="A508" s="53" t="s">
        <v>1371</v>
      </c>
    </row>
    <row r="509" spans="1:1" hidden="1">
      <c r="A509" s="7" t="s">
        <v>1371</v>
      </c>
    </row>
    <row r="510" spans="1:1" hidden="1">
      <c r="A510" s="7" t="s">
        <v>1371</v>
      </c>
    </row>
    <row r="511" spans="1:1" hidden="1">
      <c r="A511" s="7" t="s">
        <v>1371</v>
      </c>
    </row>
    <row r="512" spans="1:1" hidden="1">
      <c r="A512" s="7" t="s">
        <v>1371</v>
      </c>
    </row>
    <row r="513" spans="1:1" hidden="1">
      <c r="A513" s="7" t="s">
        <v>1371</v>
      </c>
    </row>
    <row r="514" spans="1:1" hidden="1">
      <c r="A514" s="8" t="s">
        <v>1371</v>
      </c>
    </row>
    <row r="515" spans="1:1" hidden="1">
      <c r="A515" s="7" t="s">
        <v>1371</v>
      </c>
    </row>
    <row r="516" spans="1:1" hidden="1">
      <c r="A516" s="7" t="s">
        <v>1371</v>
      </c>
    </row>
    <row r="517" spans="1:1" hidden="1">
      <c r="A517" s="8" t="s">
        <v>1371</v>
      </c>
    </row>
    <row r="518" spans="1:1" hidden="1">
      <c r="A518" s="7" t="s">
        <v>1371</v>
      </c>
    </row>
    <row r="519" spans="1:1" hidden="1">
      <c r="A519" s="7" t="s">
        <v>1371</v>
      </c>
    </row>
    <row r="520" spans="1:1" hidden="1">
      <c r="A520" s="7" t="s">
        <v>1371</v>
      </c>
    </row>
    <row r="521" spans="1:1" hidden="1">
      <c r="A521" s="7" t="s">
        <v>1371</v>
      </c>
    </row>
    <row r="522" spans="1:1" hidden="1">
      <c r="A522" s="7" t="s">
        <v>1371</v>
      </c>
    </row>
    <row r="523" spans="1:1" hidden="1">
      <c r="A523" s="7" t="s">
        <v>1371</v>
      </c>
    </row>
    <row r="524" spans="1:1" hidden="1">
      <c r="A524" s="7" t="s">
        <v>1371</v>
      </c>
    </row>
    <row r="525" spans="1:1" hidden="1">
      <c r="A525" s="7" t="s">
        <v>1371</v>
      </c>
    </row>
    <row r="526" spans="1:1" hidden="1">
      <c r="A526" s="7" t="s">
        <v>1371</v>
      </c>
    </row>
    <row r="527" spans="1:1" hidden="1">
      <c r="A527" s="7" t="s">
        <v>1371</v>
      </c>
    </row>
    <row r="528" spans="1:1" hidden="1">
      <c r="A528" s="7" t="s">
        <v>1371</v>
      </c>
    </row>
    <row r="529" spans="1:1" hidden="1">
      <c r="A529" s="8" t="s">
        <v>1371</v>
      </c>
    </row>
    <row r="530" spans="1:1" hidden="1">
      <c r="A530" s="7" t="s">
        <v>1371</v>
      </c>
    </row>
    <row r="531" spans="1:1" hidden="1">
      <c r="A531" s="7" t="s">
        <v>1371</v>
      </c>
    </row>
    <row r="532" spans="1:1" hidden="1">
      <c r="A532" s="7" t="s">
        <v>1371</v>
      </c>
    </row>
    <row r="533" spans="1:1" hidden="1">
      <c r="A533" s="7" t="s">
        <v>1371</v>
      </c>
    </row>
    <row r="534" spans="1:1" hidden="1">
      <c r="A534" s="8" t="s">
        <v>1371</v>
      </c>
    </row>
    <row r="535" spans="1:1" hidden="1">
      <c r="A535" s="7" t="s">
        <v>1371</v>
      </c>
    </row>
    <row r="536" spans="1:1" hidden="1">
      <c r="A536" s="7" t="s">
        <v>1371</v>
      </c>
    </row>
    <row r="537" spans="1:1" hidden="1">
      <c r="A537" s="7" t="s">
        <v>1371</v>
      </c>
    </row>
    <row r="538" spans="1:1" hidden="1">
      <c r="A538" s="7" t="s">
        <v>1371</v>
      </c>
    </row>
    <row r="539" spans="1:1" hidden="1">
      <c r="A539" s="7" t="s">
        <v>1371</v>
      </c>
    </row>
    <row r="540" spans="1:1" hidden="1">
      <c r="A540" s="7" t="s">
        <v>1371</v>
      </c>
    </row>
    <row r="541" spans="1:1" hidden="1">
      <c r="A541" s="7" t="s">
        <v>1371</v>
      </c>
    </row>
    <row r="542" spans="1:1" hidden="1">
      <c r="A542" s="8" t="s">
        <v>1371</v>
      </c>
    </row>
    <row r="543" spans="1:1" hidden="1">
      <c r="A543" t="s">
        <v>1371</v>
      </c>
    </row>
    <row r="544" spans="1:1" hidden="1">
      <c r="A544" t="s">
        <v>1371</v>
      </c>
    </row>
    <row r="545" spans="1:1" hidden="1">
      <c r="A545" t="s">
        <v>1371</v>
      </c>
    </row>
    <row r="546" spans="1:1" hidden="1">
      <c r="A546" s="7" t="s">
        <v>1371</v>
      </c>
    </row>
    <row r="547" spans="1:1" hidden="1">
      <c r="A547" s="7" t="s">
        <v>1371</v>
      </c>
    </row>
    <row r="548" spans="1:1" hidden="1">
      <c r="A548" s="7" t="s">
        <v>1371</v>
      </c>
    </row>
    <row r="549" spans="1:1" hidden="1">
      <c r="A549" s="7" t="s">
        <v>1371</v>
      </c>
    </row>
    <row r="550" spans="1:1" hidden="1">
      <c r="A550" s="8" t="s">
        <v>1371</v>
      </c>
    </row>
    <row r="551" spans="1:1">
      <c r="A551" s="7" t="s">
        <v>1463</v>
      </c>
    </row>
    <row r="552" spans="1:1">
      <c r="A552" s="8" t="s">
        <v>1466</v>
      </c>
    </row>
    <row r="553" spans="1:1" hidden="1">
      <c r="A553" s="8" t="s">
        <v>1466</v>
      </c>
    </row>
    <row r="554" spans="1:1" hidden="1">
      <c r="A554" s="8" t="s">
        <v>1466</v>
      </c>
    </row>
    <row r="555" spans="1:1">
      <c r="A555" t="s">
        <v>1475</v>
      </c>
    </row>
    <row r="556" spans="1:1">
      <c r="A556" t="s">
        <v>1478</v>
      </c>
    </row>
    <row r="557" spans="1:1">
      <c r="A557" s="7" t="s">
        <v>1542</v>
      </c>
    </row>
    <row r="558" spans="1:1">
      <c r="A558" s="7" t="s">
        <v>1492</v>
      </c>
    </row>
    <row r="559" spans="1:1">
      <c r="A559" s="7" t="s">
        <v>1504</v>
      </c>
    </row>
    <row r="560" spans="1:1" hidden="1">
      <c r="A560" s="2" t="s">
        <v>1504</v>
      </c>
    </row>
    <row r="561" spans="1:1" hidden="1">
      <c r="A561" s="2" t="s">
        <v>1504</v>
      </c>
    </row>
    <row r="562" spans="1:1" hidden="1">
      <c r="A562" t="s">
        <v>1504</v>
      </c>
    </row>
    <row r="563" spans="1:1" hidden="1">
      <c r="A563" s="2" t="s">
        <v>1504</v>
      </c>
    </row>
    <row r="564" spans="1:1" hidden="1">
      <c r="A564" t="s">
        <v>1504</v>
      </c>
    </row>
    <row r="565" spans="1:1" hidden="1">
      <c r="A565" s="2" t="s">
        <v>1504</v>
      </c>
    </row>
    <row r="566" spans="1:1" hidden="1">
      <c r="A566" t="s">
        <v>1504</v>
      </c>
    </row>
    <row r="567" spans="1:1" hidden="1">
      <c r="A567" s="2" t="s">
        <v>1504</v>
      </c>
    </row>
    <row r="568" spans="1:1" hidden="1">
      <c r="A568" s="2" t="s">
        <v>1504</v>
      </c>
    </row>
    <row r="569" spans="1:1" hidden="1">
      <c r="A569" s="2" t="s">
        <v>1504</v>
      </c>
    </row>
    <row r="570" spans="1:1" hidden="1">
      <c r="A570" t="s">
        <v>1504</v>
      </c>
    </row>
    <row r="571" spans="1:1" hidden="1">
      <c r="A571" s="2" t="s">
        <v>1504</v>
      </c>
    </row>
    <row r="572" spans="1:1" hidden="1">
      <c r="A572" s="7" t="s">
        <v>1504</v>
      </c>
    </row>
    <row r="573" spans="1:1" hidden="1">
      <c r="A573" s="8" t="s">
        <v>1504</v>
      </c>
    </row>
    <row r="574" spans="1:1" hidden="1">
      <c r="A574" t="s">
        <v>1504</v>
      </c>
    </row>
    <row r="575" spans="1:1" hidden="1">
      <c r="A575" t="s">
        <v>1504</v>
      </c>
    </row>
    <row r="576" spans="1:1" hidden="1">
      <c r="A576" t="s">
        <v>1504</v>
      </c>
    </row>
    <row r="577" spans="1:1" hidden="1">
      <c r="A577" t="s">
        <v>1504</v>
      </c>
    </row>
    <row r="578" spans="1:1" hidden="1">
      <c r="A578" s="7" t="s">
        <v>1504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E14"/>
  <sheetViews>
    <sheetView workbookViewId="0">
      <selection activeCell="D15" sqref="D15"/>
    </sheetView>
  </sheetViews>
  <sheetFormatPr defaultColWidth="9.140625" defaultRowHeight="15"/>
  <cols>
    <col min="1" max="1" width="27.140625" style="10" customWidth="1"/>
    <col min="2" max="2" width="108.140625" style="12" bestFit="1" customWidth="1"/>
    <col min="3" max="3" width="80.140625" style="12" bestFit="1" customWidth="1"/>
    <col min="4" max="4" width="40.140625" style="10" customWidth="1"/>
    <col min="5" max="5" width="143.5703125" style="10" bestFit="1" customWidth="1"/>
    <col min="6" max="16384" width="9.140625" style="10"/>
  </cols>
  <sheetData>
    <row r="1" spans="1:5" s="14" customFormat="1">
      <c r="A1" s="14" t="s">
        <v>1558</v>
      </c>
      <c r="B1" s="15" t="s">
        <v>1559</v>
      </c>
      <c r="C1" s="5" t="s">
        <v>28</v>
      </c>
      <c r="D1" s="14" t="s">
        <v>1560</v>
      </c>
    </row>
    <row r="2" spans="1:5">
      <c r="A2" s="11" t="s">
        <v>121</v>
      </c>
      <c r="B2" s="12" t="s">
        <v>1561</v>
      </c>
      <c r="C2" s="12" t="s">
        <v>121</v>
      </c>
      <c r="D2" s="10" t="s">
        <v>1562</v>
      </c>
      <c r="E2" s="10" t="s">
        <v>1563</v>
      </c>
    </row>
    <row r="3" spans="1:5">
      <c r="A3" s="11" t="s">
        <v>200</v>
      </c>
      <c r="B3" s="12" t="s">
        <v>1564</v>
      </c>
      <c r="C3" s="12" t="s">
        <v>200</v>
      </c>
      <c r="D3" s="10" t="s">
        <v>1380</v>
      </c>
    </row>
    <row r="4" spans="1:5">
      <c r="A4" s="11" t="s">
        <v>140</v>
      </c>
      <c r="B4" s="12" t="s">
        <v>1565</v>
      </c>
      <c r="C4" s="12" t="s">
        <v>1566</v>
      </c>
      <c r="D4" s="10" t="s">
        <v>270</v>
      </c>
    </row>
    <row r="5" spans="1:5" ht="15.75">
      <c r="A5" s="11" t="s">
        <v>1567</v>
      </c>
      <c r="B5" s="12" t="s">
        <v>1568</v>
      </c>
      <c r="C5" s="13" t="s">
        <v>1569</v>
      </c>
      <c r="D5" s="10" t="s">
        <v>1570</v>
      </c>
    </row>
    <row r="6" spans="1:5">
      <c r="A6" s="11" t="s">
        <v>1571</v>
      </c>
      <c r="B6" s="12" t="s">
        <v>1572</v>
      </c>
      <c r="C6" s="12" t="s">
        <v>1573</v>
      </c>
      <c r="D6" s="10" t="s">
        <v>1574</v>
      </c>
    </row>
    <row r="7" spans="1:5">
      <c r="A7" s="11" t="s">
        <v>43</v>
      </c>
      <c r="B7" s="12" t="s">
        <v>1575</v>
      </c>
      <c r="C7" s="12" t="s">
        <v>1576</v>
      </c>
      <c r="D7" s="10" t="s">
        <v>1577</v>
      </c>
    </row>
    <row r="8" spans="1:5">
      <c r="A8" s="11" t="s">
        <v>1578</v>
      </c>
      <c r="B8" s="12" t="s">
        <v>1579</v>
      </c>
      <c r="C8" s="12" t="s">
        <v>1580</v>
      </c>
      <c r="D8" s="10" t="s">
        <v>1581</v>
      </c>
    </row>
    <row r="9" spans="1:5">
      <c r="A9" s="11" t="s">
        <v>1094</v>
      </c>
      <c r="B9" s="12" t="s">
        <v>1579</v>
      </c>
      <c r="C9" s="12" t="s">
        <v>1582</v>
      </c>
      <c r="D9" s="10" t="s">
        <v>1583</v>
      </c>
    </row>
    <row r="10" spans="1:5">
      <c r="A10" s="11" t="s">
        <v>812</v>
      </c>
      <c r="B10" s="12" t="s">
        <v>1584</v>
      </c>
      <c r="C10" s="12" t="s">
        <v>1585</v>
      </c>
      <c r="D10" s="10" t="s">
        <v>1586</v>
      </c>
    </row>
    <row r="11" spans="1:5">
      <c r="A11" s="11" t="s">
        <v>316</v>
      </c>
      <c r="C11" s="11" t="s">
        <v>316</v>
      </c>
      <c r="D11" s="10" t="s">
        <v>1587</v>
      </c>
    </row>
    <row r="12" spans="1:5">
      <c r="A12" s="11" t="s">
        <v>1588</v>
      </c>
      <c r="C12" s="11" t="s">
        <v>69</v>
      </c>
      <c r="D12" s="10" t="s">
        <v>1589</v>
      </c>
    </row>
    <row r="13" spans="1:5">
      <c r="A13" s="11" t="s">
        <v>1094</v>
      </c>
      <c r="C13" s="12" t="s">
        <v>1582</v>
      </c>
    </row>
    <row r="14" spans="1:5">
      <c r="C14" s="12" t="s">
        <v>149</v>
      </c>
      <c r="D14" s="10" t="s">
        <v>1590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37"/>
  <sheetViews>
    <sheetView zoomScaleNormal="100" workbookViewId="0">
      <pane ySplit="15" topLeftCell="E16" activePane="bottomLeft" state="frozen"/>
      <selection pane="bottomLeft" activeCell="F34" sqref="F34"/>
    </sheetView>
  </sheetViews>
  <sheetFormatPr defaultRowHeight="15"/>
  <cols>
    <col min="1" max="1" width="23.7109375" bestFit="1" customWidth="1"/>
    <col min="2" max="2" width="25" bestFit="1" customWidth="1"/>
    <col min="3" max="3" width="21.42578125" bestFit="1" customWidth="1"/>
    <col min="4" max="4" width="9.140625" customWidth="1"/>
    <col min="5" max="5" width="9.7109375" customWidth="1"/>
    <col min="6" max="6" width="36.42578125" bestFit="1" customWidth="1"/>
    <col min="7" max="7" width="27.85546875" bestFit="1" customWidth="1"/>
    <col min="8" max="8" width="18.7109375" bestFit="1" customWidth="1"/>
    <col min="9" max="9" width="14.85546875" bestFit="1" customWidth="1"/>
    <col min="10" max="11" width="21.140625" bestFit="1" customWidth="1"/>
    <col min="12" max="12" width="14.140625" bestFit="1" customWidth="1"/>
    <col min="13" max="13" width="12.28515625" bestFit="1" customWidth="1"/>
    <col min="14" max="14" width="10" bestFit="1" customWidth="1"/>
    <col min="15" max="15" width="8" bestFit="1" customWidth="1"/>
    <col min="16" max="16" width="6.28515625" bestFit="1" customWidth="1"/>
  </cols>
  <sheetData>
    <row r="1" spans="1:15" ht="18.75">
      <c r="B1" s="21" t="s">
        <v>1591</v>
      </c>
    </row>
    <row r="3" spans="1:15" s="2" customFormat="1">
      <c r="A3" s="29" t="s">
        <v>1592</v>
      </c>
      <c r="B3" s="29" t="s">
        <v>9</v>
      </c>
      <c r="C3" s="30" t="s">
        <v>10</v>
      </c>
      <c r="D3" s="30" t="s">
        <v>11</v>
      </c>
      <c r="E3" s="30" t="s">
        <v>12</v>
      </c>
      <c r="F3" s="30" t="s">
        <v>1593</v>
      </c>
      <c r="G3" s="30" t="s">
        <v>1594</v>
      </c>
      <c r="H3" s="29" t="s">
        <v>16</v>
      </c>
      <c r="I3" s="29" t="s">
        <v>17</v>
      </c>
      <c r="J3" s="29" t="s">
        <v>18</v>
      </c>
      <c r="K3" s="29" t="s">
        <v>19</v>
      </c>
      <c r="L3" s="29" t="s">
        <v>26</v>
      </c>
      <c r="M3" s="31" t="s">
        <v>28</v>
      </c>
      <c r="N3" s="29" t="s">
        <v>29</v>
      </c>
      <c r="O3" s="29" t="s">
        <v>30</v>
      </c>
    </row>
    <row r="4" spans="1:15">
      <c r="A4" s="28" t="s">
        <v>977</v>
      </c>
      <c r="B4" s="27" t="s">
        <v>1595</v>
      </c>
      <c r="C4" s="27" t="s">
        <v>10</v>
      </c>
      <c r="D4" s="27" t="s">
        <v>11</v>
      </c>
      <c r="E4" s="27" t="s">
        <v>12</v>
      </c>
      <c r="F4" s="27" t="s">
        <v>1593</v>
      </c>
      <c r="G4" s="27" t="s">
        <v>1596</v>
      </c>
      <c r="H4" s="27" t="s">
        <v>1597</v>
      </c>
      <c r="I4" s="27" t="s">
        <v>17</v>
      </c>
      <c r="J4" s="27" t="s">
        <v>18</v>
      </c>
      <c r="K4" s="27" t="s">
        <v>1598</v>
      </c>
      <c r="L4" s="27" t="s">
        <v>26</v>
      </c>
      <c r="M4" s="27" t="s">
        <v>28</v>
      </c>
      <c r="N4" s="33"/>
      <c r="O4" s="33"/>
    </row>
    <row r="5" spans="1:15">
      <c r="A5" s="28" t="s">
        <v>329</v>
      </c>
      <c r="B5" s="27" t="s">
        <v>1595</v>
      </c>
      <c r="C5" s="27" t="s">
        <v>10</v>
      </c>
      <c r="D5" s="27" t="s">
        <v>11</v>
      </c>
      <c r="E5" s="27" t="s">
        <v>12</v>
      </c>
      <c r="F5" s="27" t="s">
        <v>1593</v>
      </c>
      <c r="G5" s="27" t="s">
        <v>1599</v>
      </c>
      <c r="H5" s="27" t="s">
        <v>1600</v>
      </c>
      <c r="I5" s="27" t="s">
        <v>17</v>
      </c>
      <c r="J5" s="27" t="s">
        <v>18</v>
      </c>
      <c r="K5" s="27" t="s">
        <v>1598</v>
      </c>
      <c r="L5" s="27" t="s">
        <v>26</v>
      </c>
      <c r="M5" s="27" t="s">
        <v>28</v>
      </c>
      <c r="N5" s="33"/>
      <c r="O5" s="33"/>
    </row>
    <row r="6" spans="1:15">
      <c r="A6" s="28" t="s">
        <v>940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1593</v>
      </c>
      <c r="G6" s="16" t="s">
        <v>1601</v>
      </c>
      <c r="H6" s="16" t="s">
        <v>1600</v>
      </c>
      <c r="I6" s="16" t="s">
        <v>17</v>
      </c>
      <c r="J6" s="16" t="s">
        <v>18</v>
      </c>
      <c r="K6" s="16" t="s">
        <v>1598</v>
      </c>
      <c r="L6" s="16" t="s">
        <v>26</v>
      </c>
      <c r="M6" s="16" t="s">
        <v>28</v>
      </c>
      <c r="N6" s="16" t="s">
        <v>29</v>
      </c>
      <c r="O6" s="33"/>
    </row>
    <row r="7" spans="1:15">
      <c r="A7" s="28" t="s">
        <v>1029</v>
      </c>
      <c r="B7" s="16" t="s">
        <v>1602</v>
      </c>
      <c r="C7" s="16" t="s">
        <v>10</v>
      </c>
      <c r="D7" s="16" t="s">
        <v>11</v>
      </c>
      <c r="E7" s="16" t="s">
        <v>12</v>
      </c>
      <c r="F7" s="16" t="s">
        <v>1593</v>
      </c>
      <c r="G7" s="16" t="s">
        <v>1596</v>
      </c>
      <c r="H7" s="16" t="s">
        <v>16</v>
      </c>
      <c r="I7" s="16" t="s">
        <v>17</v>
      </c>
      <c r="J7" s="16" t="s">
        <v>18</v>
      </c>
      <c r="K7" s="16" t="s">
        <v>1598</v>
      </c>
      <c r="L7" s="16" t="s">
        <v>26</v>
      </c>
      <c r="M7" s="16" t="s">
        <v>28</v>
      </c>
      <c r="N7" s="16" t="s">
        <v>29</v>
      </c>
      <c r="O7" s="33"/>
    </row>
    <row r="8" spans="1:15">
      <c r="A8" s="28" t="s">
        <v>549</v>
      </c>
      <c r="B8" s="16" t="s">
        <v>1602</v>
      </c>
      <c r="C8" s="16" t="s">
        <v>10</v>
      </c>
      <c r="D8" s="16" t="s">
        <v>11</v>
      </c>
      <c r="E8" s="16" t="s">
        <v>12</v>
      </c>
      <c r="F8" s="16" t="s">
        <v>1593</v>
      </c>
      <c r="G8" s="16" t="s">
        <v>1603</v>
      </c>
      <c r="H8" s="16" t="s">
        <v>16</v>
      </c>
      <c r="I8" s="16" t="s">
        <v>17</v>
      </c>
      <c r="J8" s="16" t="s">
        <v>18</v>
      </c>
      <c r="K8" s="16" t="s">
        <v>1598</v>
      </c>
      <c r="L8" s="16" t="s">
        <v>26</v>
      </c>
      <c r="M8" s="16" t="s">
        <v>28</v>
      </c>
      <c r="N8" s="16" t="s">
        <v>29</v>
      </c>
      <c r="O8" s="16" t="s">
        <v>30</v>
      </c>
    </row>
    <row r="9" spans="1:15">
      <c r="A9" s="28" t="s">
        <v>45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1593</v>
      </c>
      <c r="G9" s="16" t="s">
        <v>1601</v>
      </c>
      <c r="H9" s="16" t="s">
        <v>1600</v>
      </c>
      <c r="I9" s="16" t="s">
        <v>17</v>
      </c>
      <c r="J9" s="16" t="s">
        <v>18</v>
      </c>
      <c r="K9" s="16" t="s">
        <v>1598</v>
      </c>
      <c r="L9" s="16" t="s">
        <v>26</v>
      </c>
      <c r="M9" s="16" t="s">
        <v>28</v>
      </c>
      <c r="N9" s="16" t="s">
        <v>29</v>
      </c>
      <c r="O9" s="33"/>
    </row>
    <row r="10" spans="1:15">
      <c r="A10" s="28" t="s">
        <v>561</v>
      </c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1593</v>
      </c>
      <c r="G10" s="16" t="s">
        <v>1601</v>
      </c>
      <c r="H10" s="16" t="s">
        <v>1600</v>
      </c>
      <c r="I10" s="16" t="s">
        <v>17</v>
      </c>
      <c r="J10" s="16" t="s">
        <v>18</v>
      </c>
      <c r="K10" s="16" t="s">
        <v>1598</v>
      </c>
      <c r="L10" s="16" t="s">
        <v>26</v>
      </c>
      <c r="M10" s="16" t="s">
        <v>28</v>
      </c>
      <c r="N10" s="16" t="s">
        <v>29</v>
      </c>
      <c r="O10" s="33"/>
    </row>
    <row r="11" spans="1:15">
      <c r="A11" s="28" t="s">
        <v>1371</v>
      </c>
      <c r="B11" s="16" t="s">
        <v>9</v>
      </c>
      <c r="C11" s="16" t="s">
        <v>10</v>
      </c>
      <c r="D11" s="16" t="s">
        <v>11</v>
      </c>
      <c r="E11" s="16" t="s">
        <v>12</v>
      </c>
      <c r="F11" s="16" t="s">
        <v>1593</v>
      </c>
      <c r="G11" s="16" t="s">
        <v>1601</v>
      </c>
      <c r="H11" s="16" t="s">
        <v>1600</v>
      </c>
      <c r="I11" s="16" t="s">
        <v>17</v>
      </c>
      <c r="J11" s="16" t="s">
        <v>18</v>
      </c>
      <c r="K11" s="16" t="s">
        <v>1598</v>
      </c>
      <c r="L11" s="16" t="s">
        <v>26</v>
      </c>
      <c r="M11" s="16" t="s">
        <v>28</v>
      </c>
      <c r="N11" s="16" t="s">
        <v>29</v>
      </c>
      <c r="O11" s="33"/>
    </row>
    <row r="12" spans="1:15">
      <c r="A12" s="28" t="s">
        <v>1604</v>
      </c>
      <c r="B12" s="16" t="s">
        <v>9</v>
      </c>
      <c r="C12" s="16" t="s">
        <v>10</v>
      </c>
      <c r="D12" s="16" t="s">
        <v>11</v>
      </c>
      <c r="E12" s="16" t="s">
        <v>12</v>
      </c>
      <c r="F12" s="16" t="s">
        <v>1593</v>
      </c>
      <c r="G12" s="16" t="s">
        <v>1601</v>
      </c>
      <c r="H12" s="16" t="s">
        <v>1600</v>
      </c>
      <c r="I12" s="16" t="s">
        <v>17</v>
      </c>
      <c r="J12" s="16" t="s">
        <v>18</v>
      </c>
      <c r="K12" s="16" t="s">
        <v>1598</v>
      </c>
      <c r="L12" s="16" t="s">
        <v>26</v>
      </c>
      <c r="M12" s="16" t="s">
        <v>28</v>
      </c>
      <c r="N12" s="16" t="s">
        <v>29</v>
      </c>
      <c r="O12" s="33"/>
    </row>
    <row r="13" spans="1:15">
      <c r="A13" s="28" t="s">
        <v>523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1593</v>
      </c>
      <c r="G13" s="16" t="s">
        <v>1601</v>
      </c>
      <c r="H13" s="16" t="s">
        <v>1600</v>
      </c>
      <c r="I13" s="16" t="s">
        <v>17</v>
      </c>
      <c r="J13" s="16" t="s">
        <v>18</v>
      </c>
      <c r="K13" s="16" t="s">
        <v>1598</v>
      </c>
      <c r="L13" s="16" t="s">
        <v>26</v>
      </c>
      <c r="M13" s="16" t="s">
        <v>28</v>
      </c>
      <c r="N13" s="16" t="s">
        <v>29</v>
      </c>
      <c r="O13" s="33"/>
    </row>
    <row r="14" spans="1:15">
      <c r="A14" s="28" t="s">
        <v>1605</v>
      </c>
      <c r="B14" s="16" t="s">
        <v>1602</v>
      </c>
      <c r="C14" s="16" t="s">
        <v>10</v>
      </c>
      <c r="D14" s="16" t="s">
        <v>11</v>
      </c>
      <c r="E14" s="16" t="s">
        <v>12</v>
      </c>
      <c r="F14" s="16" t="s">
        <v>1593</v>
      </c>
      <c r="G14" s="16" t="s">
        <v>1596</v>
      </c>
      <c r="H14" s="16" t="s">
        <v>16</v>
      </c>
      <c r="I14" s="16" t="s">
        <v>17</v>
      </c>
      <c r="J14" s="16" t="s">
        <v>18</v>
      </c>
      <c r="K14" s="16" t="s">
        <v>1598</v>
      </c>
      <c r="L14" s="16" t="s">
        <v>26</v>
      </c>
      <c r="M14" s="16" t="s">
        <v>28</v>
      </c>
      <c r="N14" s="16" t="s">
        <v>29</v>
      </c>
      <c r="O14" s="33"/>
    </row>
    <row r="15" spans="1:15">
      <c r="A15" s="28" t="s">
        <v>1606</v>
      </c>
      <c r="B15" s="16" t="s">
        <v>1602</v>
      </c>
      <c r="C15" s="16" t="s">
        <v>10</v>
      </c>
      <c r="D15" s="16" t="s">
        <v>11</v>
      </c>
      <c r="E15" s="16" t="s">
        <v>12</v>
      </c>
      <c r="F15" s="16" t="s">
        <v>1593</v>
      </c>
      <c r="G15" s="16" t="s">
        <v>1596</v>
      </c>
      <c r="H15" s="32"/>
      <c r="I15" s="16" t="s">
        <v>17</v>
      </c>
      <c r="J15" s="16" t="s">
        <v>18</v>
      </c>
      <c r="K15" s="16" t="s">
        <v>1598</v>
      </c>
      <c r="L15" s="16" t="s">
        <v>26</v>
      </c>
      <c r="M15" s="16" t="s">
        <v>28</v>
      </c>
      <c r="N15" s="32" t="s">
        <v>29</v>
      </c>
      <c r="O15" s="33"/>
    </row>
    <row r="17" spans="2:16" ht="18.75">
      <c r="B17" s="21" t="s">
        <v>1607</v>
      </c>
    </row>
    <row r="18" spans="2:16" ht="30">
      <c r="B18" s="4" t="s">
        <v>9</v>
      </c>
      <c r="C18" s="5" t="s">
        <v>10</v>
      </c>
      <c r="D18" s="5" t="s">
        <v>11</v>
      </c>
      <c r="E18" s="5" t="s">
        <v>12</v>
      </c>
      <c r="F18" s="5" t="s">
        <v>13</v>
      </c>
      <c r="G18" s="5" t="s">
        <v>1608</v>
      </c>
      <c r="H18" s="5" t="s">
        <v>1594</v>
      </c>
      <c r="I18" s="4" t="s">
        <v>16</v>
      </c>
      <c r="J18" s="4" t="s">
        <v>17</v>
      </c>
      <c r="K18" s="4" t="s">
        <v>18</v>
      </c>
      <c r="L18" s="4" t="s">
        <v>19</v>
      </c>
      <c r="M18" s="4" t="s">
        <v>26</v>
      </c>
      <c r="N18" s="6" t="s">
        <v>28</v>
      </c>
      <c r="O18" s="4" t="s">
        <v>29</v>
      </c>
      <c r="P18" s="4" t="s">
        <v>30</v>
      </c>
    </row>
    <row r="22" spans="2:16" ht="15.75">
      <c r="B22" s="22" t="s">
        <v>1609</v>
      </c>
      <c r="C22" s="26" t="s">
        <v>1610</v>
      </c>
    </row>
    <row r="23" spans="2:16">
      <c r="B23" s="23" t="s">
        <v>9</v>
      </c>
      <c r="C23" s="24" t="s">
        <v>9</v>
      </c>
    </row>
    <row r="24" spans="2:16">
      <c r="B24" s="1" t="s">
        <v>10</v>
      </c>
      <c r="C24" s="25" t="s">
        <v>10</v>
      </c>
    </row>
    <row r="25" spans="2:16">
      <c r="B25" s="1" t="s">
        <v>11</v>
      </c>
      <c r="C25" s="25" t="s">
        <v>11</v>
      </c>
    </row>
    <row r="26" spans="2:16">
      <c r="B26" s="1" t="s">
        <v>12</v>
      </c>
      <c r="C26" s="25" t="s">
        <v>12</v>
      </c>
    </row>
    <row r="27" spans="2:16">
      <c r="B27" s="28"/>
      <c r="C27" s="25" t="s">
        <v>13</v>
      </c>
    </row>
    <row r="28" spans="2:16" ht="30">
      <c r="B28" s="1" t="s">
        <v>1593</v>
      </c>
      <c r="C28" s="25" t="s">
        <v>14</v>
      </c>
    </row>
    <row r="29" spans="2:16">
      <c r="B29" s="1" t="s">
        <v>1594</v>
      </c>
      <c r="C29" s="25" t="s">
        <v>1594</v>
      </c>
    </row>
    <row r="30" spans="2:16">
      <c r="B30" s="23" t="s">
        <v>16</v>
      </c>
      <c r="C30" s="24" t="s">
        <v>16</v>
      </c>
    </row>
    <row r="31" spans="2:16">
      <c r="B31" s="23" t="s">
        <v>17</v>
      </c>
      <c r="C31" s="24" t="s">
        <v>17</v>
      </c>
    </row>
    <row r="32" spans="2:16">
      <c r="B32" s="23" t="s">
        <v>18</v>
      </c>
      <c r="C32" s="24" t="s">
        <v>18</v>
      </c>
    </row>
    <row r="33" spans="2:3">
      <c r="B33" s="23" t="s">
        <v>19</v>
      </c>
      <c r="C33" s="24" t="s">
        <v>19</v>
      </c>
    </row>
    <row r="34" spans="2:3">
      <c r="B34" s="23" t="s">
        <v>26</v>
      </c>
      <c r="C34" s="24" t="s">
        <v>26</v>
      </c>
    </row>
    <row r="35" spans="2:3">
      <c r="B35" s="1" t="s">
        <v>28</v>
      </c>
      <c r="C35" s="25" t="s">
        <v>28</v>
      </c>
    </row>
    <row r="36" spans="2:3">
      <c r="B36" s="23" t="s">
        <v>29</v>
      </c>
      <c r="C36" s="24" t="s">
        <v>29</v>
      </c>
    </row>
    <row r="37" spans="2:3">
      <c r="B37" s="23" t="s">
        <v>30</v>
      </c>
      <c r="C37" s="24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ABA5-487F-41F0-9105-F33237F3BF84}">
  <dimension ref="A1:Q120"/>
  <sheetViews>
    <sheetView workbookViewId="0">
      <pane xSplit="7" ySplit="14" topLeftCell="H50" activePane="bottomRight" state="frozen"/>
      <selection pane="bottomRight" activeCell="D50" sqref="D50"/>
      <selection pane="bottomLeft" activeCell="A17" sqref="A17"/>
      <selection pane="topRight" activeCell="H1" sqref="H1"/>
    </sheetView>
  </sheetViews>
  <sheetFormatPr defaultRowHeight="15"/>
  <cols>
    <col min="1" max="1" width="8.28515625" bestFit="1" customWidth="1"/>
    <col min="2" max="2" width="24" customWidth="1"/>
    <col min="3" max="3" width="23.7109375" bestFit="1" customWidth="1"/>
    <col min="4" max="4" width="16.7109375" bestFit="1" customWidth="1"/>
    <col min="5" max="5" width="6.85546875" bestFit="1" customWidth="1"/>
    <col min="6" max="6" width="12.85546875" bestFit="1" customWidth="1"/>
    <col min="7" max="7" width="19.42578125" bestFit="1" customWidth="1"/>
    <col min="8" max="8" width="32.42578125" bestFit="1" customWidth="1"/>
    <col min="9" max="9" width="30.140625" bestFit="1" customWidth="1"/>
    <col min="10" max="10" width="14.85546875" bestFit="1" customWidth="1"/>
    <col min="11" max="11" width="18.7109375" bestFit="1" customWidth="1"/>
    <col min="12" max="12" width="21.140625" bestFit="1" customWidth="1"/>
    <col min="13" max="13" width="14.140625" bestFit="1" customWidth="1"/>
    <col min="14" max="14" width="12.85546875" bestFit="1" customWidth="1"/>
    <col min="15" max="15" width="24.7109375" customWidth="1"/>
    <col min="16" max="16" width="196.5703125" bestFit="1" customWidth="1"/>
    <col min="17" max="17" width="6.28515625" bestFit="1" customWidth="1"/>
  </cols>
  <sheetData>
    <row r="1" spans="1:17" ht="21">
      <c r="A1" s="61" t="s">
        <v>1611</v>
      </c>
    </row>
    <row r="2" spans="1:17" s="7" customFormat="1" ht="15" customHeight="1">
      <c r="A2" s="9" t="s">
        <v>3</v>
      </c>
      <c r="B2" s="3" t="s">
        <v>4</v>
      </c>
      <c r="C2" s="4" t="s">
        <v>9</v>
      </c>
      <c r="D2" s="5" t="s">
        <v>10</v>
      </c>
      <c r="E2" s="34" t="s">
        <v>11</v>
      </c>
      <c r="F2" s="5" t="s">
        <v>12</v>
      </c>
      <c r="G2" s="5" t="s">
        <v>13</v>
      </c>
      <c r="H2" s="25" t="s">
        <v>14</v>
      </c>
      <c r="I2" s="5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26</v>
      </c>
      <c r="O2" s="34" t="s">
        <v>28</v>
      </c>
      <c r="P2" s="4" t="s">
        <v>29</v>
      </c>
      <c r="Q2" s="4" t="s">
        <v>30</v>
      </c>
    </row>
    <row r="3" spans="1:17" s="7" customFormat="1" ht="15" customHeight="1">
      <c r="A3" s="38">
        <v>6</v>
      </c>
      <c r="B3" s="3" t="s">
        <v>84</v>
      </c>
      <c r="C3" s="7" t="s">
        <v>464</v>
      </c>
      <c r="D3" s="7" t="s">
        <v>465</v>
      </c>
      <c r="E3" s="7" t="s">
        <v>33</v>
      </c>
      <c r="F3" s="7" t="s">
        <v>400</v>
      </c>
      <c r="G3" s="7" t="s">
        <v>142</v>
      </c>
      <c r="H3" s="7" t="s">
        <v>143</v>
      </c>
      <c r="I3" s="2" t="s">
        <v>144</v>
      </c>
      <c r="J3" s="7" t="s">
        <v>92</v>
      </c>
      <c r="L3" s="7" t="s">
        <v>93</v>
      </c>
      <c r="M3" s="7" t="s">
        <v>103</v>
      </c>
      <c r="N3" s="7" t="s">
        <v>80</v>
      </c>
      <c r="O3" t="s">
        <v>149</v>
      </c>
      <c r="P3" s="7" t="s">
        <v>1612</v>
      </c>
    </row>
    <row r="4" spans="1:17" s="7" customFormat="1" ht="15" customHeight="1">
      <c r="A4" s="38">
        <v>6</v>
      </c>
      <c r="B4" s="3" t="s">
        <v>84</v>
      </c>
      <c r="C4" s="7" t="s">
        <v>779</v>
      </c>
      <c r="D4" s="7" t="s">
        <v>780</v>
      </c>
      <c r="E4" s="7" t="s">
        <v>33</v>
      </c>
      <c r="F4" s="7" t="s">
        <v>744</v>
      </c>
      <c r="G4" s="7" t="s">
        <v>142</v>
      </c>
      <c r="H4" s="7" t="s">
        <v>143</v>
      </c>
      <c r="I4" s="2" t="s">
        <v>144</v>
      </c>
      <c r="J4" s="7" t="s">
        <v>92</v>
      </c>
      <c r="L4" s="7" t="s">
        <v>93</v>
      </c>
      <c r="M4" s="7" t="s">
        <v>103</v>
      </c>
      <c r="N4" s="7" t="s">
        <v>80</v>
      </c>
      <c r="O4" t="s">
        <v>149</v>
      </c>
      <c r="P4" s="7" t="s">
        <v>1612</v>
      </c>
    </row>
    <row r="5" spans="1:17" s="7" customFormat="1" ht="15" customHeight="1">
      <c r="A5" s="38">
        <v>14</v>
      </c>
      <c r="B5" s="3" t="s">
        <v>207</v>
      </c>
      <c r="C5" s="10" t="s">
        <v>840</v>
      </c>
      <c r="D5" t="s">
        <v>835</v>
      </c>
      <c r="E5" t="s">
        <v>33</v>
      </c>
      <c r="F5" t="s">
        <v>821</v>
      </c>
      <c r="G5" s="7" t="s">
        <v>142</v>
      </c>
      <c r="H5" t="s">
        <v>143</v>
      </c>
      <c r="I5" s="2" t="s">
        <v>144</v>
      </c>
      <c r="J5" s="49" t="s">
        <v>92</v>
      </c>
      <c r="K5"/>
      <c r="L5" t="s">
        <v>93</v>
      </c>
      <c r="M5" t="s">
        <v>102</v>
      </c>
      <c r="N5" t="s">
        <v>80</v>
      </c>
      <c r="O5" t="s">
        <v>149</v>
      </c>
      <c r="P5" s="7" t="s">
        <v>1612</v>
      </c>
    </row>
    <row r="6" spans="1:17" s="7" customFormat="1" ht="15" customHeight="1">
      <c r="A6" s="38">
        <v>8</v>
      </c>
      <c r="B6" s="3" t="s">
        <v>284</v>
      </c>
      <c r="C6" s="2"/>
      <c r="D6" t="s">
        <v>835</v>
      </c>
      <c r="E6" t="s">
        <v>33</v>
      </c>
      <c r="F6" t="s">
        <v>821</v>
      </c>
      <c r="G6" s="7" t="s">
        <v>142</v>
      </c>
      <c r="H6" t="s">
        <v>143</v>
      </c>
      <c r="I6" s="2" t="s">
        <v>144</v>
      </c>
      <c r="J6" t="s">
        <v>145</v>
      </c>
      <c r="K6" t="s">
        <v>837</v>
      </c>
      <c r="L6" t="s">
        <v>93</v>
      </c>
      <c r="M6" t="s">
        <v>838</v>
      </c>
      <c r="N6" t="s">
        <v>80</v>
      </c>
      <c r="O6" t="s">
        <v>149</v>
      </c>
      <c r="P6" s="7" t="s">
        <v>1612</v>
      </c>
    </row>
    <row r="7" spans="1:17" s="7" customFormat="1" ht="15" customHeight="1">
      <c r="A7" s="38">
        <v>4</v>
      </c>
      <c r="B7" s="3" t="s">
        <v>1029</v>
      </c>
      <c r="D7" s="7" t="s">
        <v>1114</v>
      </c>
      <c r="E7" s="7" t="s">
        <v>33</v>
      </c>
      <c r="F7" s="7" t="s">
        <v>1029</v>
      </c>
      <c r="G7" s="7" t="s">
        <v>142</v>
      </c>
      <c r="H7" s="7" t="s">
        <v>143</v>
      </c>
      <c r="I7" s="2" t="s">
        <v>144</v>
      </c>
      <c r="L7" t="s">
        <v>93</v>
      </c>
      <c r="M7" s="7" t="s">
        <v>103</v>
      </c>
      <c r="N7" s="7" t="s">
        <v>80</v>
      </c>
      <c r="O7" t="s">
        <v>149</v>
      </c>
      <c r="P7" s="7" t="s">
        <v>1612</v>
      </c>
    </row>
    <row r="8" spans="1:17" s="7" customFormat="1" ht="15" customHeight="1">
      <c r="A8" s="38">
        <v>5</v>
      </c>
      <c r="B8" s="3" t="s">
        <v>549</v>
      </c>
      <c r="D8" s="7" t="s">
        <v>1211</v>
      </c>
      <c r="E8" s="7" t="s">
        <v>33</v>
      </c>
      <c r="F8" s="7" t="s">
        <v>549</v>
      </c>
      <c r="G8" s="7" t="s">
        <v>142</v>
      </c>
      <c r="H8" s="7" t="s">
        <v>143</v>
      </c>
      <c r="I8" s="2" t="s">
        <v>144</v>
      </c>
      <c r="L8" t="s">
        <v>93</v>
      </c>
      <c r="M8" s="7" t="s">
        <v>103</v>
      </c>
      <c r="N8" s="7" t="s">
        <v>80</v>
      </c>
      <c r="O8" t="s">
        <v>149</v>
      </c>
      <c r="P8" s="7" t="s">
        <v>1612</v>
      </c>
    </row>
    <row r="9" spans="1:17" s="7" customFormat="1" ht="15" customHeight="1">
      <c r="A9" s="38">
        <v>6</v>
      </c>
      <c r="B9" s="3" t="s">
        <v>84</v>
      </c>
      <c r="C9" s="7" t="s">
        <v>1446</v>
      </c>
      <c r="D9" s="7" t="s">
        <v>1447</v>
      </c>
      <c r="E9" s="7" t="s">
        <v>33</v>
      </c>
      <c r="F9" s="7" t="s">
        <v>1371</v>
      </c>
      <c r="G9" s="7" t="s">
        <v>142</v>
      </c>
      <c r="H9" s="7" t="s">
        <v>143</v>
      </c>
      <c r="I9" s="2" t="s">
        <v>144</v>
      </c>
      <c r="J9" s="7" t="s">
        <v>92</v>
      </c>
      <c r="L9" s="7" t="s">
        <v>93</v>
      </c>
      <c r="M9" s="7" t="s">
        <v>103</v>
      </c>
      <c r="N9" s="7" t="s">
        <v>80</v>
      </c>
      <c r="O9" t="s">
        <v>149</v>
      </c>
      <c r="P9" s="7" t="s">
        <v>1612</v>
      </c>
    </row>
    <row r="10" spans="1:17" s="7" customFormat="1" ht="15" customHeight="1">
      <c r="A10" s="38">
        <v>12</v>
      </c>
      <c r="B10" s="3" t="s">
        <v>1371</v>
      </c>
      <c r="C10" s="7" t="s">
        <v>1448</v>
      </c>
      <c r="D10" s="7" t="s">
        <v>1447</v>
      </c>
      <c r="E10" s="7" t="s">
        <v>33</v>
      </c>
      <c r="F10" s="8" t="s">
        <v>1371</v>
      </c>
      <c r="G10" s="7" t="s">
        <v>142</v>
      </c>
      <c r="H10" s="7" t="s">
        <v>143</v>
      </c>
      <c r="I10" s="2" t="s">
        <v>144</v>
      </c>
      <c r="J10" s="7" t="s">
        <v>92</v>
      </c>
      <c r="L10" t="s">
        <v>93</v>
      </c>
      <c r="M10" s="7" t="s">
        <v>103</v>
      </c>
      <c r="N10" s="7" t="s">
        <v>80</v>
      </c>
      <c r="O10" t="s">
        <v>149</v>
      </c>
      <c r="P10" s="7" t="s">
        <v>1612</v>
      </c>
    </row>
    <row r="11" spans="1:17" s="7" customFormat="1" ht="15" customHeight="1">
      <c r="A11" s="38">
        <v>8</v>
      </c>
      <c r="B11" s="3" t="s">
        <v>284</v>
      </c>
      <c r="C11" s="2"/>
      <c r="D11" t="s">
        <v>1518</v>
      </c>
      <c r="E11" t="s">
        <v>33</v>
      </c>
      <c r="F11" t="s">
        <v>1504</v>
      </c>
      <c r="G11" s="7" t="s">
        <v>142</v>
      </c>
      <c r="H11" t="s">
        <v>143</v>
      </c>
      <c r="I11" s="2" t="s">
        <v>144</v>
      </c>
      <c r="J11" t="s">
        <v>145</v>
      </c>
      <c r="K11" t="s">
        <v>837</v>
      </c>
      <c r="L11" t="s">
        <v>93</v>
      </c>
      <c r="M11" t="s">
        <v>838</v>
      </c>
      <c r="N11" t="s">
        <v>80</v>
      </c>
      <c r="O11" t="s">
        <v>149</v>
      </c>
      <c r="P11" s="7" t="s">
        <v>1612</v>
      </c>
    </row>
    <row r="12" spans="1:17" s="7" customFormat="1" ht="15" customHeight="1">
      <c r="A12" s="38"/>
      <c r="B12" s="3"/>
      <c r="C12" s="2"/>
      <c r="D12"/>
      <c r="E12"/>
      <c r="F12"/>
      <c r="H12"/>
      <c r="I12" s="2"/>
      <c r="J12"/>
      <c r="K12"/>
      <c r="L12"/>
      <c r="M12"/>
      <c r="N12"/>
      <c r="O12"/>
    </row>
    <row r="13" spans="1:17" s="7" customFormat="1" ht="21">
      <c r="A13" s="61" t="s">
        <v>1613</v>
      </c>
      <c r="B13" s="3"/>
      <c r="C13" s="2"/>
      <c r="D13"/>
      <c r="E13"/>
      <c r="F13"/>
      <c r="H13"/>
      <c r="I13" s="2"/>
      <c r="J13"/>
      <c r="K13"/>
      <c r="L13"/>
      <c r="M13"/>
      <c r="N13"/>
      <c r="O13"/>
    </row>
    <row r="14" spans="1:17" s="7" customFormat="1" ht="15" customHeight="1">
      <c r="A14" s="9" t="s">
        <v>3</v>
      </c>
      <c r="B14" s="3" t="s">
        <v>4</v>
      </c>
      <c r="C14" s="4" t="s">
        <v>9</v>
      </c>
      <c r="D14" s="5" t="s">
        <v>10</v>
      </c>
      <c r="E14" s="34" t="s">
        <v>11</v>
      </c>
      <c r="F14" s="5" t="s">
        <v>12</v>
      </c>
      <c r="G14" s="5" t="s">
        <v>13</v>
      </c>
      <c r="H14" s="25" t="s">
        <v>14</v>
      </c>
      <c r="I14" s="5" t="s">
        <v>15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26</v>
      </c>
      <c r="O14" s="34" t="s">
        <v>28</v>
      </c>
      <c r="P14" s="4" t="s">
        <v>29</v>
      </c>
      <c r="Q14" s="4" t="s">
        <v>30</v>
      </c>
    </row>
    <row r="15" spans="1:17">
      <c r="A15" s="60">
        <v>6</v>
      </c>
      <c r="B15" t="s">
        <v>84</v>
      </c>
      <c r="C15" t="s">
        <v>141</v>
      </c>
      <c r="E15" t="s">
        <v>33</v>
      </c>
      <c r="F15" t="s">
        <v>88</v>
      </c>
      <c r="G15" s="7" t="s">
        <v>142</v>
      </c>
      <c r="H15" t="s">
        <v>143</v>
      </c>
      <c r="I15" s="2" t="s">
        <v>144</v>
      </c>
      <c r="J15" t="s">
        <v>145</v>
      </c>
      <c r="K15" t="s">
        <v>146</v>
      </c>
      <c r="L15" t="s">
        <v>93</v>
      </c>
      <c r="M15" t="s">
        <v>147</v>
      </c>
      <c r="N15" t="s">
        <v>80</v>
      </c>
      <c r="O15" t="s">
        <v>149</v>
      </c>
      <c r="P15" s="7" t="s">
        <v>1612</v>
      </c>
    </row>
    <row r="16" spans="1:17">
      <c r="A16" s="60">
        <v>6</v>
      </c>
      <c r="B16" t="s">
        <v>84</v>
      </c>
      <c r="C16" t="s">
        <v>151</v>
      </c>
      <c r="E16" t="s">
        <v>33</v>
      </c>
      <c r="F16" t="s">
        <v>88</v>
      </c>
      <c r="G16" s="7" t="s">
        <v>142</v>
      </c>
      <c r="H16" t="s">
        <v>143</v>
      </c>
      <c r="I16" s="2" t="s">
        <v>144</v>
      </c>
      <c r="J16" t="s">
        <v>145</v>
      </c>
      <c r="K16" t="s">
        <v>152</v>
      </c>
      <c r="L16" t="s">
        <v>93</v>
      </c>
      <c r="M16" t="s">
        <v>147</v>
      </c>
      <c r="N16" t="s">
        <v>80</v>
      </c>
      <c r="O16" t="s">
        <v>149</v>
      </c>
      <c r="P16" s="7" t="s">
        <v>1612</v>
      </c>
    </row>
    <row r="17" spans="1:16">
      <c r="A17" s="60">
        <v>6</v>
      </c>
      <c r="B17" t="s">
        <v>84</v>
      </c>
      <c r="C17" t="s">
        <v>153</v>
      </c>
      <c r="E17" t="s">
        <v>33</v>
      </c>
      <c r="F17" t="s">
        <v>88</v>
      </c>
      <c r="G17" s="7" t="s">
        <v>142</v>
      </c>
      <c r="H17" t="s">
        <v>143</v>
      </c>
      <c r="I17" s="2" t="s">
        <v>154</v>
      </c>
      <c r="J17" t="s">
        <v>145</v>
      </c>
      <c r="K17" t="s">
        <v>152</v>
      </c>
      <c r="L17" t="s">
        <v>93</v>
      </c>
      <c r="M17" t="s">
        <v>147</v>
      </c>
      <c r="N17" t="s">
        <v>80</v>
      </c>
      <c r="O17" t="s">
        <v>149</v>
      </c>
      <c r="P17" s="7" t="s">
        <v>1612</v>
      </c>
    </row>
    <row r="18" spans="1:16">
      <c r="A18" s="60">
        <v>15</v>
      </c>
      <c r="B18" t="s">
        <v>176</v>
      </c>
      <c r="E18" t="s">
        <v>33</v>
      </c>
      <c r="F18" t="s">
        <v>183</v>
      </c>
      <c r="G18" s="7" t="s">
        <v>142</v>
      </c>
      <c r="H18" t="s">
        <v>143</v>
      </c>
      <c r="I18" s="2" t="s">
        <v>144</v>
      </c>
      <c r="J18" t="s">
        <v>145</v>
      </c>
      <c r="K18" t="s">
        <v>146</v>
      </c>
      <c r="L18" t="s">
        <v>184</v>
      </c>
      <c r="M18" t="s">
        <v>147</v>
      </c>
      <c r="N18" t="s">
        <v>80</v>
      </c>
      <c r="O18" t="s">
        <v>149</v>
      </c>
      <c r="P18" s="7" t="s">
        <v>1612</v>
      </c>
    </row>
    <row r="19" spans="1:16">
      <c r="A19" s="60">
        <v>15</v>
      </c>
      <c r="B19" t="s">
        <v>176</v>
      </c>
      <c r="E19" t="s">
        <v>33</v>
      </c>
      <c r="F19" t="s">
        <v>183</v>
      </c>
      <c r="G19" s="7" t="s">
        <v>142</v>
      </c>
      <c r="H19" t="s">
        <v>143</v>
      </c>
      <c r="I19" s="2" t="s">
        <v>144</v>
      </c>
      <c r="J19" t="s">
        <v>145</v>
      </c>
      <c r="K19" t="s">
        <v>152</v>
      </c>
      <c r="L19" t="s">
        <v>184</v>
      </c>
      <c r="M19" t="s">
        <v>147</v>
      </c>
      <c r="N19" t="s">
        <v>80</v>
      </c>
      <c r="O19" t="s">
        <v>149</v>
      </c>
      <c r="P19" s="7" t="s">
        <v>1612</v>
      </c>
    </row>
    <row r="20" spans="1:16">
      <c r="A20" s="60">
        <v>15</v>
      </c>
      <c r="B20" t="s">
        <v>176</v>
      </c>
      <c r="E20" t="s">
        <v>33</v>
      </c>
      <c r="F20" t="s">
        <v>183</v>
      </c>
      <c r="G20" s="7" t="s">
        <v>142</v>
      </c>
      <c r="H20" t="s">
        <v>143</v>
      </c>
      <c r="I20" s="2" t="s">
        <v>144</v>
      </c>
      <c r="J20" t="s">
        <v>145</v>
      </c>
      <c r="K20" t="s">
        <v>152</v>
      </c>
      <c r="L20" t="s">
        <v>184</v>
      </c>
      <c r="M20" t="s">
        <v>147</v>
      </c>
      <c r="N20" t="s">
        <v>80</v>
      </c>
      <c r="O20" t="s">
        <v>149</v>
      </c>
      <c r="P20" s="7" t="s">
        <v>1612</v>
      </c>
    </row>
    <row r="21" spans="1:16">
      <c r="A21" s="38">
        <v>8</v>
      </c>
      <c r="B21" s="47" t="s">
        <v>284</v>
      </c>
      <c r="E21" t="s">
        <v>33</v>
      </c>
      <c r="F21" t="s">
        <v>286</v>
      </c>
      <c r="G21" s="7" t="s">
        <v>142</v>
      </c>
      <c r="H21" t="s">
        <v>143</v>
      </c>
      <c r="I21" s="2" t="s">
        <v>144</v>
      </c>
      <c r="J21" t="s">
        <v>145</v>
      </c>
      <c r="K21" t="s">
        <v>146</v>
      </c>
      <c r="L21" t="s">
        <v>93</v>
      </c>
      <c r="M21" t="s">
        <v>147</v>
      </c>
      <c r="N21" t="s">
        <v>80</v>
      </c>
      <c r="O21" t="s">
        <v>149</v>
      </c>
      <c r="P21" s="7" t="s">
        <v>1612</v>
      </c>
    </row>
    <row r="22" spans="1:16">
      <c r="A22" s="38">
        <v>8</v>
      </c>
      <c r="B22" s="47" t="s">
        <v>284</v>
      </c>
      <c r="E22" t="s">
        <v>33</v>
      </c>
      <c r="F22" t="s">
        <v>286</v>
      </c>
      <c r="G22" s="7" t="s">
        <v>142</v>
      </c>
      <c r="H22" t="s">
        <v>143</v>
      </c>
      <c r="I22" s="2" t="s">
        <v>144</v>
      </c>
      <c r="J22" t="s">
        <v>145</v>
      </c>
      <c r="K22" t="s">
        <v>152</v>
      </c>
      <c r="L22" t="s">
        <v>93</v>
      </c>
      <c r="M22" t="s">
        <v>147</v>
      </c>
      <c r="N22" t="s">
        <v>80</v>
      </c>
      <c r="O22" t="s">
        <v>149</v>
      </c>
      <c r="P22" s="7" t="s">
        <v>1612</v>
      </c>
    </row>
    <row r="23" spans="1:16">
      <c r="A23" s="38">
        <v>8</v>
      </c>
      <c r="B23" s="47" t="s">
        <v>284</v>
      </c>
      <c r="E23" t="s">
        <v>33</v>
      </c>
      <c r="F23" t="s">
        <v>286</v>
      </c>
      <c r="G23" s="7" t="s">
        <v>142</v>
      </c>
      <c r="H23" t="s">
        <v>143</v>
      </c>
      <c r="I23" s="2" t="s">
        <v>144</v>
      </c>
      <c r="J23" t="s">
        <v>145</v>
      </c>
      <c r="K23" t="s">
        <v>152</v>
      </c>
      <c r="L23" t="s">
        <v>93</v>
      </c>
      <c r="M23" t="s">
        <v>147</v>
      </c>
      <c r="N23" t="s">
        <v>80</v>
      </c>
      <c r="O23" t="s">
        <v>149</v>
      </c>
      <c r="P23" s="7" t="s">
        <v>1612</v>
      </c>
    </row>
    <row r="24" spans="1:16">
      <c r="A24" s="38">
        <v>14</v>
      </c>
      <c r="B24" s="47" t="s">
        <v>207</v>
      </c>
      <c r="E24" t="s">
        <v>33</v>
      </c>
      <c r="F24" t="s">
        <v>395</v>
      </c>
      <c r="G24" s="7" t="s">
        <v>142</v>
      </c>
      <c r="H24" t="s">
        <v>143</v>
      </c>
      <c r="I24" s="2" t="s">
        <v>144</v>
      </c>
      <c r="J24" t="s">
        <v>145</v>
      </c>
      <c r="K24" t="s">
        <v>146</v>
      </c>
      <c r="L24" t="s">
        <v>93</v>
      </c>
      <c r="M24" t="s">
        <v>147</v>
      </c>
      <c r="N24" t="s">
        <v>80</v>
      </c>
      <c r="O24" t="s">
        <v>149</v>
      </c>
      <c r="P24" s="7" t="s">
        <v>1612</v>
      </c>
    </row>
    <row r="25" spans="1:16">
      <c r="A25" s="38">
        <v>14</v>
      </c>
      <c r="B25" s="47" t="s">
        <v>207</v>
      </c>
      <c r="E25" t="s">
        <v>33</v>
      </c>
      <c r="F25" t="s">
        <v>395</v>
      </c>
      <c r="G25" s="7" t="s">
        <v>142</v>
      </c>
      <c r="H25" t="s">
        <v>143</v>
      </c>
      <c r="I25" s="2" t="s">
        <v>144</v>
      </c>
      <c r="J25" t="s">
        <v>145</v>
      </c>
      <c r="K25" t="s">
        <v>152</v>
      </c>
      <c r="L25" t="s">
        <v>93</v>
      </c>
      <c r="M25" t="s">
        <v>147</v>
      </c>
      <c r="N25" t="s">
        <v>80</v>
      </c>
      <c r="O25" t="s">
        <v>149</v>
      </c>
      <c r="P25" s="7" t="s">
        <v>1612</v>
      </c>
    </row>
    <row r="26" spans="1:16">
      <c r="A26" s="38">
        <v>14</v>
      </c>
      <c r="B26" s="47" t="s">
        <v>207</v>
      </c>
      <c r="E26" t="s">
        <v>33</v>
      </c>
      <c r="F26" t="s">
        <v>395</v>
      </c>
      <c r="G26" s="7" t="s">
        <v>142</v>
      </c>
      <c r="H26" t="s">
        <v>143</v>
      </c>
      <c r="I26" s="2" t="s">
        <v>144</v>
      </c>
      <c r="J26" t="s">
        <v>145</v>
      </c>
      <c r="K26" t="s">
        <v>152</v>
      </c>
      <c r="L26" t="s">
        <v>93</v>
      </c>
      <c r="M26" t="s">
        <v>147</v>
      </c>
      <c r="N26" t="s">
        <v>80</v>
      </c>
      <c r="O26" t="s">
        <v>149</v>
      </c>
      <c r="P26" s="7" t="s">
        <v>1612</v>
      </c>
    </row>
    <row r="27" spans="1:16">
      <c r="A27" s="60">
        <v>6</v>
      </c>
      <c r="B27" t="s">
        <v>84</v>
      </c>
      <c r="C27" s="7" t="s">
        <v>464</v>
      </c>
      <c r="D27" s="7" t="s">
        <v>465</v>
      </c>
      <c r="E27" t="s">
        <v>33</v>
      </c>
      <c r="F27" t="s">
        <v>400</v>
      </c>
      <c r="G27" s="7" t="s">
        <v>142</v>
      </c>
      <c r="H27" t="s">
        <v>143</v>
      </c>
      <c r="I27" s="2" t="s">
        <v>144</v>
      </c>
      <c r="J27" t="s">
        <v>145</v>
      </c>
      <c r="K27" t="s">
        <v>146</v>
      </c>
      <c r="L27" t="s">
        <v>93</v>
      </c>
      <c r="M27" t="s">
        <v>147</v>
      </c>
      <c r="N27" t="s">
        <v>80</v>
      </c>
      <c r="O27" t="s">
        <v>149</v>
      </c>
      <c r="P27" s="7" t="s">
        <v>1612</v>
      </c>
    </row>
    <row r="28" spans="1:16">
      <c r="A28" s="60">
        <v>6</v>
      </c>
      <c r="B28" t="s">
        <v>84</v>
      </c>
      <c r="E28" t="s">
        <v>33</v>
      </c>
      <c r="F28" t="s">
        <v>400</v>
      </c>
      <c r="G28" s="7" t="s">
        <v>142</v>
      </c>
      <c r="H28" t="s">
        <v>143</v>
      </c>
      <c r="I28" s="2" t="s">
        <v>144</v>
      </c>
      <c r="J28" t="s">
        <v>145</v>
      </c>
      <c r="K28" t="s">
        <v>152</v>
      </c>
      <c r="L28" t="s">
        <v>93</v>
      </c>
      <c r="M28" t="s">
        <v>147</v>
      </c>
      <c r="N28" t="s">
        <v>80</v>
      </c>
      <c r="O28" t="s">
        <v>149</v>
      </c>
      <c r="P28" s="7" t="s">
        <v>1612</v>
      </c>
    </row>
    <row r="29" spans="1:16">
      <c r="A29" s="60">
        <v>6</v>
      </c>
      <c r="B29" t="s">
        <v>84</v>
      </c>
      <c r="E29" t="s">
        <v>33</v>
      </c>
      <c r="F29" t="s">
        <v>400</v>
      </c>
      <c r="G29" s="7" t="s">
        <v>142</v>
      </c>
      <c r="H29" t="s">
        <v>143</v>
      </c>
      <c r="I29" s="2" t="s">
        <v>144</v>
      </c>
      <c r="J29" t="s">
        <v>145</v>
      </c>
      <c r="K29" t="s">
        <v>152</v>
      </c>
      <c r="L29" t="s">
        <v>93</v>
      </c>
      <c r="M29" t="s">
        <v>147</v>
      </c>
      <c r="N29" t="s">
        <v>80</v>
      </c>
      <c r="O29" t="s">
        <v>149</v>
      </c>
      <c r="P29" s="7" t="s">
        <v>1612</v>
      </c>
    </row>
    <row r="30" spans="1:16">
      <c r="A30" s="38">
        <v>8</v>
      </c>
      <c r="B30" s="47" t="s">
        <v>284</v>
      </c>
      <c r="E30" t="s">
        <v>33</v>
      </c>
      <c r="F30" t="s">
        <v>651</v>
      </c>
      <c r="G30" s="7" t="s">
        <v>142</v>
      </c>
      <c r="H30" t="s">
        <v>143</v>
      </c>
      <c r="I30" s="2" t="s">
        <v>144</v>
      </c>
      <c r="J30" t="s">
        <v>145</v>
      </c>
      <c r="K30" t="s">
        <v>146</v>
      </c>
      <c r="L30" t="s">
        <v>93</v>
      </c>
      <c r="M30" t="s">
        <v>147</v>
      </c>
      <c r="N30" t="s">
        <v>80</v>
      </c>
      <c r="O30" t="s">
        <v>149</v>
      </c>
      <c r="P30" s="7" t="s">
        <v>1612</v>
      </c>
    </row>
    <row r="31" spans="1:16">
      <c r="A31" s="38">
        <v>8</v>
      </c>
      <c r="B31" s="47" t="s">
        <v>284</v>
      </c>
      <c r="E31" t="s">
        <v>33</v>
      </c>
      <c r="F31" t="s">
        <v>651</v>
      </c>
      <c r="G31" s="7" t="s">
        <v>142</v>
      </c>
      <c r="H31" t="s">
        <v>143</v>
      </c>
      <c r="I31" s="2" t="s">
        <v>144</v>
      </c>
      <c r="J31" t="s">
        <v>145</v>
      </c>
      <c r="K31" t="s">
        <v>152</v>
      </c>
      <c r="L31" t="s">
        <v>93</v>
      </c>
      <c r="M31" t="s">
        <v>147</v>
      </c>
      <c r="N31" t="s">
        <v>80</v>
      </c>
      <c r="O31" t="s">
        <v>149</v>
      </c>
      <c r="P31" s="7" t="s">
        <v>1612</v>
      </c>
    </row>
    <row r="32" spans="1:16">
      <c r="A32" s="38">
        <v>8</v>
      </c>
      <c r="B32" s="47" t="s">
        <v>284</v>
      </c>
      <c r="E32" t="s">
        <v>33</v>
      </c>
      <c r="F32" t="s">
        <v>651</v>
      </c>
      <c r="G32" s="7" t="s">
        <v>142</v>
      </c>
      <c r="H32" t="s">
        <v>143</v>
      </c>
      <c r="I32" s="2" t="s">
        <v>144</v>
      </c>
      <c r="J32" t="s">
        <v>145</v>
      </c>
      <c r="K32" t="s">
        <v>152</v>
      </c>
      <c r="L32" t="s">
        <v>93</v>
      </c>
      <c r="M32" t="s">
        <v>147</v>
      </c>
      <c r="N32" t="s">
        <v>80</v>
      </c>
      <c r="O32" t="s">
        <v>149</v>
      </c>
      <c r="P32" s="7" t="s">
        <v>1612</v>
      </c>
    </row>
    <row r="33" spans="1:16">
      <c r="A33" s="38">
        <v>8</v>
      </c>
      <c r="B33" s="47" t="s">
        <v>284</v>
      </c>
      <c r="E33" t="s">
        <v>33</v>
      </c>
      <c r="F33" t="s">
        <v>716</v>
      </c>
      <c r="G33" s="7" t="s">
        <v>142</v>
      </c>
      <c r="H33" t="s">
        <v>143</v>
      </c>
      <c r="I33" s="2" t="s">
        <v>144</v>
      </c>
      <c r="J33" t="s">
        <v>145</v>
      </c>
      <c r="K33" t="s">
        <v>146</v>
      </c>
      <c r="L33" t="s">
        <v>93</v>
      </c>
      <c r="M33" t="s">
        <v>147</v>
      </c>
      <c r="N33" t="s">
        <v>80</v>
      </c>
      <c r="O33" t="s">
        <v>149</v>
      </c>
      <c r="P33" s="7" t="s">
        <v>1612</v>
      </c>
    </row>
    <row r="34" spans="1:16">
      <c r="A34" s="38">
        <v>8</v>
      </c>
      <c r="B34" s="47" t="s">
        <v>284</v>
      </c>
      <c r="E34" t="s">
        <v>33</v>
      </c>
      <c r="F34" t="s">
        <v>716</v>
      </c>
      <c r="G34" s="7" t="s">
        <v>142</v>
      </c>
      <c r="H34" t="s">
        <v>143</v>
      </c>
      <c r="I34" s="2" t="s">
        <v>144</v>
      </c>
      <c r="J34" t="s">
        <v>145</v>
      </c>
      <c r="K34" t="s">
        <v>152</v>
      </c>
      <c r="L34" t="s">
        <v>93</v>
      </c>
      <c r="M34" t="s">
        <v>147</v>
      </c>
      <c r="N34" t="s">
        <v>80</v>
      </c>
      <c r="O34" t="s">
        <v>149</v>
      </c>
      <c r="P34" s="7" t="s">
        <v>1612</v>
      </c>
    </row>
    <row r="35" spans="1:16">
      <c r="A35" s="38">
        <v>8</v>
      </c>
      <c r="B35" s="47" t="s">
        <v>284</v>
      </c>
      <c r="E35" t="s">
        <v>33</v>
      </c>
      <c r="F35" t="s">
        <v>716</v>
      </c>
      <c r="G35" s="7" t="s">
        <v>142</v>
      </c>
      <c r="H35" t="s">
        <v>143</v>
      </c>
      <c r="I35" s="2" t="s">
        <v>144</v>
      </c>
      <c r="J35" t="s">
        <v>145</v>
      </c>
      <c r="K35" t="s">
        <v>152</v>
      </c>
      <c r="L35" t="s">
        <v>93</v>
      </c>
      <c r="M35" t="s">
        <v>147</v>
      </c>
      <c r="N35" t="s">
        <v>80</v>
      </c>
      <c r="O35" t="s">
        <v>149</v>
      </c>
      <c r="P35" s="7" t="s">
        <v>1612</v>
      </c>
    </row>
    <row r="36" spans="1:16">
      <c r="A36" s="38">
        <v>14</v>
      </c>
      <c r="B36" s="47" t="s">
        <v>207</v>
      </c>
      <c r="E36" t="s">
        <v>33</v>
      </c>
      <c r="F36" t="s">
        <v>734</v>
      </c>
      <c r="G36" s="7" t="s">
        <v>142</v>
      </c>
      <c r="H36" t="s">
        <v>143</v>
      </c>
      <c r="I36" s="2" t="s">
        <v>144</v>
      </c>
      <c r="J36" t="s">
        <v>145</v>
      </c>
      <c r="K36" t="s">
        <v>146</v>
      </c>
      <c r="L36" t="s">
        <v>93</v>
      </c>
      <c r="M36" t="s">
        <v>147</v>
      </c>
      <c r="N36" t="s">
        <v>80</v>
      </c>
      <c r="O36" t="s">
        <v>149</v>
      </c>
      <c r="P36" s="7" t="s">
        <v>1612</v>
      </c>
    </row>
    <row r="37" spans="1:16">
      <c r="A37" s="38">
        <v>14</v>
      </c>
      <c r="B37" s="47" t="s">
        <v>207</v>
      </c>
      <c r="E37" t="s">
        <v>33</v>
      </c>
      <c r="F37" t="s">
        <v>734</v>
      </c>
      <c r="G37" s="7" t="s">
        <v>142</v>
      </c>
      <c r="H37" t="s">
        <v>143</v>
      </c>
      <c r="I37" s="2" t="s">
        <v>144</v>
      </c>
      <c r="J37" t="s">
        <v>145</v>
      </c>
      <c r="K37" t="s">
        <v>152</v>
      </c>
      <c r="L37" t="s">
        <v>93</v>
      </c>
      <c r="M37" t="s">
        <v>147</v>
      </c>
      <c r="N37" t="s">
        <v>80</v>
      </c>
      <c r="O37" t="s">
        <v>149</v>
      </c>
      <c r="P37" s="7" t="s">
        <v>1612</v>
      </c>
    </row>
    <row r="38" spans="1:16">
      <c r="A38" s="38">
        <v>14</v>
      </c>
      <c r="B38" s="47" t="s">
        <v>207</v>
      </c>
      <c r="E38" t="s">
        <v>33</v>
      </c>
      <c r="F38" t="s">
        <v>734</v>
      </c>
      <c r="G38" s="7" t="s">
        <v>142</v>
      </c>
      <c r="H38" t="s">
        <v>143</v>
      </c>
      <c r="I38" s="2" t="s">
        <v>144</v>
      </c>
      <c r="J38" t="s">
        <v>145</v>
      </c>
      <c r="K38" t="s">
        <v>152</v>
      </c>
      <c r="L38" t="s">
        <v>93</v>
      </c>
      <c r="M38" t="s">
        <v>147</v>
      </c>
      <c r="N38" t="s">
        <v>80</v>
      </c>
      <c r="O38" t="s">
        <v>149</v>
      </c>
      <c r="P38" s="7" t="s">
        <v>1612</v>
      </c>
    </row>
    <row r="39" spans="1:16">
      <c r="A39" s="60">
        <v>6</v>
      </c>
      <c r="B39" t="s">
        <v>84</v>
      </c>
      <c r="C39" s="7" t="s">
        <v>779</v>
      </c>
      <c r="D39" s="7" t="s">
        <v>780</v>
      </c>
      <c r="E39" t="s">
        <v>33</v>
      </c>
      <c r="F39" t="s">
        <v>744</v>
      </c>
      <c r="G39" s="7" t="s">
        <v>142</v>
      </c>
      <c r="H39" t="s">
        <v>143</v>
      </c>
      <c r="I39" s="2" t="s">
        <v>144</v>
      </c>
      <c r="J39" t="s">
        <v>145</v>
      </c>
      <c r="K39" t="s">
        <v>146</v>
      </c>
      <c r="L39" t="s">
        <v>93</v>
      </c>
      <c r="M39" t="s">
        <v>147</v>
      </c>
      <c r="N39" t="s">
        <v>80</v>
      </c>
      <c r="O39" t="s">
        <v>149</v>
      </c>
      <c r="P39" s="7" t="s">
        <v>1612</v>
      </c>
    </row>
    <row r="40" spans="1:16">
      <c r="A40" s="60">
        <v>6</v>
      </c>
      <c r="B40" t="s">
        <v>84</v>
      </c>
      <c r="E40" t="s">
        <v>33</v>
      </c>
      <c r="F40" t="s">
        <v>744</v>
      </c>
      <c r="G40" s="7" t="s">
        <v>142</v>
      </c>
      <c r="H40" t="s">
        <v>143</v>
      </c>
      <c r="I40" s="2" t="s">
        <v>144</v>
      </c>
      <c r="J40" t="s">
        <v>145</v>
      </c>
      <c r="K40" t="s">
        <v>152</v>
      </c>
      <c r="L40" t="s">
        <v>93</v>
      </c>
      <c r="M40" t="s">
        <v>147</v>
      </c>
      <c r="N40" t="s">
        <v>80</v>
      </c>
      <c r="O40" t="s">
        <v>149</v>
      </c>
      <c r="P40" s="7" t="s">
        <v>1612</v>
      </c>
    </row>
    <row r="41" spans="1:16">
      <c r="A41" s="60">
        <v>6</v>
      </c>
      <c r="B41" t="s">
        <v>84</v>
      </c>
      <c r="E41" t="s">
        <v>33</v>
      </c>
      <c r="F41" t="s">
        <v>744</v>
      </c>
      <c r="G41" s="7" t="s">
        <v>142</v>
      </c>
      <c r="H41" t="s">
        <v>143</v>
      </c>
      <c r="I41" s="2" t="s">
        <v>144</v>
      </c>
      <c r="J41" t="s">
        <v>145</v>
      </c>
      <c r="K41" t="s">
        <v>152</v>
      </c>
      <c r="L41" t="s">
        <v>93</v>
      </c>
      <c r="M41" t="s">
        <v>147</v>
      </c>
      <c r="N41" t="s">
        <v>80</v>
      </c>
      <c r="O41" t="s">
        <v>149</v>
      </c>
      <c r="P41" s="7" t="s">
        <v>1612</v>
      </c>
    </row>
    <row r="42" spans="1:16">
      <c r="A42" s="38">
        <v>8</v>
      </c>
      <c r="B42" s="47" t="s">
        <v>284</v>
      </c>
      <c r="E42" t="s">
        <v>33</v>
      </c>
      <c r="F42" t="s">
        <v>788</v>
      </c>
      <c r="G42" s="7" t="s">
        <v>142</v>
      </c>
      <c r="H42" t="s">
        <v>143</v>
      </c>
      <c r="I42" s="2" t="s">
        <v>144</v>
      </c>
      <c r="J42" t="s">
        <v>145</v>
      </c>
      <c r="K42" t="s">
        <v>146</v>
      </c>
      <c r="L42" t="s">
        <v>93</v>
      </c>
      <c r="M42" t="s">
        <v>147</v>
      </c>
      <c r="N42" t="s">
        <v>80</v>
      </c>
      <c r="O42" t="s">
        <v>149</v>
      </c>
      <c r="P42" s="7" t="s">
        <v>1612</v>
      </c>
    </row>
    <row r="43" spans="1:16">
      <c r="A43" s="38">
        <v>8</v>
      </c>
      <c r="B43" s="47" t="s">
        <v>284</v>
      </c>
      <c r="E43" t="s">
        <v>33</v>
      </c>
      <c r="F43" t="s">
        <v>788</v>
      </c>
      <c r="G43" s="7" t="s">
        <v>142</v>
      </c>
      <c r="H43" t="s">
        <v>143</v>
      </c>
      <c r="I43" s="2" t="s">
        <v>144</v>
      </c>
      <c r="J43" t="s">
        <v>145</v>
      </c>
      <c r="K43" t="s">
        <v>152</v>
      </c>
      <c r="L43" t="s">
        <v>93</v>
      </c>
      <c r="M43" t="s">
        <v>147</v>
      </c>
      <c r="N43" t="s">
        <v>80</v>
      </c>
      <c r="O43" t="s">
        <v>149</v>
      </c>
      <c r="P43" s="7" t="s">
        <v>1612</v>
      </c>
    </row>
    <row r="44" spans="1:16">
      <c r="A44" s="38">
        <v>8</v>
      </c>
      <c r="B44" s="47" t="s">
        <v>284</v>
      </c>
      <c r="E44" t="s">
        <v>33</v>
      </c>
      <c r="F44" t="s">
        <v>788</v>
      </c>
      <c r="G44" s="7" t="s">
        <v>142</v>
      </c>
      <c r="H44" t="s">
        <v>143</v>
      </c>
      <c r="I44" s="2" t="s">
        <v>144</v>
      </c>
      <c r="J44" t="s">
        <v>145</v>
      </c>
      <c r="K44" t="s">
        <v>152</v>
      </c>
      <c r="L44" t="s">
        <v>93</v>
      </c>
      <c r="M44" t="s">
        <v>147</v>
      </c>
      <c r="N44" t="s">
        <v>80</v>
      </c>
      <c r="O44" t="s">
        <v>149</v>
      </c>
      <c r="P44" s="7" t="s">
        <v>1612</v>
      </c>
    </row>
    <row r="45" spans="1:16">
      <c r="A45" s="38">
        <v>8</v>
      </c>
      <c r="B45" s="47" t="s">
        <v>284</v>
      </c>
      <c r="C45" s="10" t="s">
        <v>840</v>
      </c>
      <c r="D45" t="s">
        <v>835</v>
      </c>
      <c r="E45" t="s">
        <v>33</v>
      </c>
      <c r="F45" t="s">
        <v>821</v>
      </c>
      <c r="G45" s="7" t="s">
        <v>142</v>
      </c>
      <c r="H45" t="s">
        <v>143</v>
      </c>
      <c r="I45" s="2" t="s">
        <v>144</v>
      </c>
      <c r="J45" t="s">
        <v>145</v>
      </c>
      <c r="K45" t="s">
        <v>146</v>
      </c>
      <c r="L45" t="s">
        <v>93</v>
      </c>
      <c r="M45" t="s">
        <v>147</v>
      </c>
      <c r="N45" t="s">
        <v>80</v>
      </c>
      <c r="O45" t="s">
        <v>149</v>
      </c>
      <c r="P45" s="7" t="s">
        <v>1612</v>
      </c>
    </row>
    <row r="46" spans="1:16">
      <c r="A46" s="38">
        <v>8</v>
      </c>
      <c r="B46" s="47" t="s">
        <v>284</v>
      </c>
      <c r="E46" t="s">
        <v>33</v>
      </c>
      <c r="F46" t="s">
        <v>821</v>
      </c>
      <c r="G46" s="7" t="s">
        <v>142</v>
      </c>
      <c r="H46" t="s">
        <v>143</v>
      </c>
      <c r="I46" s="2" t="s">
        <v>144</v>
      </c>
      <c r="J46" t="s">
        <v>145</v>
      </c>
      <c r="K46" t="s">
        <v>152</v>
      </c>
      <c r="L46" t="s">
        <v>93</v>
      </c>
      <c r="M46" t="s">
        <v>147</v>
      </c>
      <c r="N46" t="s">
        <v>80</v>
      </c>
      <c r="O46" t="s">
        <v>149</v>
      </c>
      <c r="P46" s="7" t="s">
        <v>1612</v>
      </c>
    </row>
    <row r="47" spans="1:16">
      <c r="A47" s="38">
        <v>8</v>
      </c>
      <c r="B47" s="47" t="s">
        <v>284</v>
      </c>
      <c r="E47" t="s">
        <v>33</v>
      </c>
      <c r="F47" t="s">
        <v>821</v>
      </c>
      <c r="G47" s="7" t="s">
        <v>142</v>
      </c>
      <c r="H47" t="s">
        <v>143</v>
      </c>
      <c r="I47" s="2" t="s">
        <v>144</v>
      </c>
      <c r="J47" t="s">
        <v>145</v>
      </c>
      <c r="K47" t="s">
        <v>152</v>
      </c>
      <c r="L47" t="s">
        <v>93</v>
      </c>
      <c r="M47" t="s">
        <v>147</v>
      </c>
      <c r="N47" t="s">
        <v>80</v>
      </c>
      <c r="O47" t="s">
        <v>149</v>
      </c>
      <c r="P47" s="7" t="s">
        <v>1612</v>
      </c>
    </row>
    <row r="48" spans="1:16">
      <c r="A48" s="60">
        <v>15</v>
      </c>
      <c r="B48" t="s">
        <v>176</v>
      </c>
      <c r="E48" t="s">
        <v>33</v>
      </c>
      <c r="F48" t="s">
        <v>848</v>
      </c>
      <c r="G48" s="7" t="s">
        <v>142</v>
      </c>
      <c r="H48" t="s">
        <v>143</v>
      </c>
      <c r="I48" s="2" t="s">
        <v>144</v>
      </c>
      <c r="J48" t="s">
        <v>145</v>
      </c>
      <c r="K48" t="s">
        <v>146</v>
      </c>
      <c r="L48" t="s">
        <v>184</v>
      </c>
      <c r="M48" t="s">
        <v>147</v>
      </c>
      <c r="N48" t="s">
        <v>80</v>
      </c>
      <c r="O48" t="s">
        <v>149</v>
      </c>
      <c r="P48" s="7" t="s">
        <v>1612</v>
      </c>
    </row>
    <row r="49" spans="1:16">
      <c r="A49" s="60">
        <v>15</v>
      </c>
      <c r="B49" t="s">
        <v>176</v>
      </c>
      <c r="E49" t="s">
        <v>33</v>
      </c>
      <c r="F49" t="s">
        <v>848</v>
      </c>
      <c r="G49" s="7" t="s">
        <v>142</v>
      </c>
      <c r="H49" t="s">
        <v>143</v>
      </c>
      <c r="I49" s="2" t="s">
        <v>144</v>
      </c>
      <c r="J49" t="s">
        <v>145</v>
      </c>
      <c r="K49" t="s">
        <v>152</v>
      </c>
      <c r="L49" t="s">
        <v>184</v>
      </c>
      <c r="M49" t="s">
        <v>147</v>
      </c>
      <c r="N49" t="s">
        <v>80</v>
      </c>
      <c r="O49" t="s">
        <v>149</v>
      </c>
      <c r="P49" s="7" t="s">
        <v>1612</v>
      </c>
    </row>
    <row r="50" spans="1:16">
      <c r="A50" s="60">
        <v>15</v>
      </c>
      <c r="B50" t="s">
        <v>176</v>
      </c>
      <c r="E50" t="s">
        <v>33</v>
      </c>
      <c r="F50" t="s">
        <v>848</v>
      </c>
      <c r="G50" s="7" t="s">
        <v>142</v>
      </c>
      <c r="H50" t="s">
        <v>143</v>
      </c>
      <c r="I50" s="2" t="s">
        <v>144</v>
      </c>
      <c r="J50" t="s">
        <v>145</v>
      </c>
      <c r="K50" t="s">
        <v>152</v>
      </c>
      <c r="L50" t="s">
        <v>184</v>
      </c>
      <c r="M50" t="s">
        <v>147</v>
      </c>
      <c r="N50" t="s">
        <v>80</v>
      </c>
      <c r="O50" t="s">
        <v>149</v>
      </c>
      <c r="P50" s="7" t="s">
        <v>1612</v>
      </c>
    </row>
    <row r="51" spans="1:16">
      <c r="A51" s="60">
        <v>6</v>
      </c>
      <c r="B51" t="s">
        <v>1029</v>
      </c>
      <c r="D51" s="7" t="s">
        <v>1114</v>
      </c>
      <c r="E51" t="s">
        <v>33</v>
      </c>
      <c r="F51" t="s">
        <v>1029</v>
      </c>
      <c r="G51" s="7" t="s">
        <v>142</v>
      </c>
      <c r="H51" t="s">
        <v>143</v>
      </c>
      <c r="I51" s="2" t="s">
        <v>144</v>
      </c>
      <c r="J51" t="s">
        <v>145</v>
      </c>
      <c r="K51" t="s">
        <v>146</v>
      </c>
      <c r="L51" t="s">
        <v>93</v>
      </c>
      <c r="M51" t="s">
        <v>147</v>
      </c>
      <c r="N51" t="s">
        <v>80</v>
      </c>
      <c r="O51" t="s">
        <v>149</v>
      </c>
      <c r="P51" s="7" t="s">
        <v>1612</v>
      </c>
    </row>
    <row r="52" spans="1:16">
      <c r="A52" s="60">
        <v>6</v>
      </c>
      <c r="B52" t="s">
        <v>1029</v>
      </c>
      <c r="E52" t="s">
        <v>33</v>
      </c>
      <c r="F52" t="s">
        <v>1029</v>
      </c>
      <c r="G52" s="7" t="s">
        <v>142</v>
      </c>
      <c r="H52" t="s">
        <v>143</v>
      </c>
      <c r="I52" s="2" t="s">
        <v>144</v>
      </c>
      <c r="J52" t="s">
        <v>145</v>
      </c>
      <c r="K52" t="s">
        <v>152</v>
      </c>
      <c r="L52" t="s">
        <v>93</v>
      </c>
      <c r="M52" t="s">
        <v>147</v>
      </c>
      <c r="N52" t="s">
        <v>80</v>
      </c>
      <c r="O52" t="s">
        <v>149</v>
      </c>
      <c r="P52" s="7" t="s">
        <v>1612</v>
      </c>
    </row>
    <row r="53" spans="1:16">
      <c r="A53" s="60">
        <v>6</v>
      </c>
      <c r="B53" t="s">
        <v>1029</v>
      </c>
      <c r="E53" t="s">
        <v>33</v>
      </c>
      <c r="F53" t="s">
        <v>1029</v>
      </c>
      <c r="G53" s="7" t="s">
        <v>142</v>
      </c>
      <c r="H53" t="s">
        <v>143</v>
      </c>
      <c r="I53" s="2" t="s">
        <v>144</v>
      </c>
      <c r="J53" t="s">
        <v>145</v>
      </c>
      <c r="K53" t="s">
        <v>152</v>
      </c>
      <c r="L53" t="s">
        <v>93</v>
      </c>
      <c r="M53" t="s">
        <v>147</v>
      </c>
      <c r="N53" t="s">
        <v>80</v>
      </c>
      <c r="O53" t="s">
        <v>149</v>
      </c>
      <c r="P53" s="7" t="s">
        <v>1612</v>
      </c>
    </row>
    <row r="54" spans="1:16">
      <c r="A54" s="60">
        <v>6</v>
      </c>
      <c r="B54" t="s">
        <v>84</v>
      </c>
      <c r="D54" s="7" t="s">
        <v>1211</v>
      </c>
      <c r="E54" t="s">
        <v>33</v>
      </c>
      <c r="F54" t="s">
        <v>549</v>
      </c>
      <c r="G54" s="7" t="s">
        <v>142</v>
      </c>
      <c r="H54" t="s">
        <v>143</v>
      </c>
      <c r="I54" s="2" t="s">
        <v>144</v>
      </c>
      <c r="J54" t="s">
        <v>145</v>
      </c>
      <c r="K54" t="s">
        <v>146</v>
      </c>
      <c r="L54" t="s">
        <v>93</v>
      </c>
      <c r="M54" t="s">
        <v>147</v>
      </c>
      <c r="N54" t="s">
        <v>80</v>
      </c>
      <c r="O54" t="s">
        <v>149</v>
      </c>
      <c r="P54" s="7" t="s">
        <v>1612</v>
      </c>
    </row>
    <row r="55" spans="1:16">
      <c r="A55" s="60">
        <v>6</v>
      </c>
      <c r="B55" t="s">
        <v>84</v>
      </c>
      <c r="E55" t="s">
        <v>33</v>
      </c>
      <c r="F55" t="s">
        <v>549</v>
      </c>
      <c r="G55" s="7" t="s">
        <v>142</v>
      </c>
      <c r="H55" t="s">
        <v>143</v>
      </c>
      <c r="I55" s="2" t="s">
        <v>144</v>
      </c>
      <c r="J55" t="s">
        <v>145</v>
      </c>
      <c r="K55" t="s">
        <v>152</v>
      </c>
      <c r="L55" t="s">
        <v>93</v>
      </c>
      <c r="M55" t="s">
        <v>147</v>
      </c>
      <c r="N55" t="s">
        <v>80</v>
      </c>
      <c r="O55" t="s">
        <v>149</v>
      </c>
      <c r="P55" s="7" t="s">
        <v>1612</v>
      </c>
    </row>
    <row r="56" spans="1:16">
      <c r="A56" s="60">
        <v>6</v>
      </c>
      <c r="B56" t="s">
        <v>84</v>
      </c>
      <c r="E56" t="s">
        <v>33</v>
      </c>
      <c r="F56" t="s">
        <v>549</v>
      </c>
      <c r="G56" s="7" t="s">
        <v>142</v>
      </c>
      <c r="H56" t="s">
        <v>143</v>
      </c>
      <c r="I56" s="2" t="s">
        <v>144</v>
      </c>
      <c r="J56" t="s">
        <v>145</v>
      </c>
      <c r="K56" t="s">
        <v>152</v>
      </c>
      <c r="L56" t="s">
        <v>93</v>
      </c>
      <c r="M56" t="s">
        <v>147</v>
      </c>
      <c r="N56" t="s">
        <v>80</v>
      </c>
      <c r="O56" t="s">
        <v>149</v>
      </c>
      <c r="P56" s="7" t="s">
        <v>1612</v>
      </c>
    </row>
    <row r="57" spans="1:16">
      <c r="A57" s="60">
        <v>6</v>
      </c>
      <c r="B57" t="s">
        <v>84</v>
      </c>
      <c r="C57" s="7" t="s">
        <v>1446</v>
      </c>
      <c r="D57" s="7" t="s">
        <v>1447</v>
      </c>
      <c r="E57" t="s">
        <v>33</v>
      </c>
      <c r="F57" t="s">
        <v>1371</v>
      </c>
      <c r="G57" s="7" t="s">
        <v>142</v>
      </c>
      <c r="H57" t="s">
        <v>143</v>
      </c>
      <c r="I57" s="2" t="s">
        <v>144</v>
      </c>
      <c r="J57" t="s">
        <v>145</v>
      </c>
      <c r="K57" t="s">
        <v>146</v>
      </c>
      <c r="L57" t="s">
        <v>93</v>
      </c>
      <c r="M57" t="s">
        <v>147</v>
      </c>
      <c r="N57" t="s">
        <v>80</v>
      </c>
      <c r="O57" t="s">
        <v>149</v>
      </c>
      <c r="P57" s="7" t="s">
        <v>1612</v>
      </c>
    </row>
    <row r="58" spans="1:16">
      <c r="A58" s="60">
        <v>6</v>
      </c>
      <c r="B58" t="s">
        <v>84</v>
      </c>
      <c r="E58" t="s">
        <v>33</v>
      </c>
      <c r="F58" t="s">
        <v>1371</v>
      </c>
      <c r="G58" s="7" t="s">
        <v>142</v>
      </c>
      <c r="H58" t="s">
        <v>143</v>
      </c>
      <c r="I58" s="2" t="s">
        <v>144</v>
      </c>
      <c r="J58" t="s">
        <v>145</v>
      </c>
      <c r="K58" t="s">
        <v>152</v>
      </c>
      <c r="L58" t="s">
        <v>93</v>
      </c>
      <c r="M58" t="s">
        <v>147</v>
      </c>
      <c r="N58" t="s">
        <v>80</v>
      </c>
      <c r="O58" t="s">
        <v>149</v>
      </c>
      <c r="P58" s="7" t="s">
        <v>1612</v>
      </c>
    </row>
    <row r="59" spans="1:16">
      <c r="A59" s="60">
        <v>6</v>
      </c>
      <c r="B59" t="s">
        <v>84</v>
      </c>
      <c r="E59" t="s">
        <v>33</v>
      </c>
      <c r="F59" t="s">
        <v>1371</v>
      </c>
      <c r="G59" s="7" t="s">
        <v>142</v>
      </c>
      <c r="H59" t="s">
        <v>143</v>
      </c>
      <c r="I59" s="2" t="s">
        <v>144</v>
      </c>
      <c r="J59" t="s">
        <v>145</v>
      </c>
      <c r="K59" t="s">
        <v>152</v>
      </c>
      <c r="L59" t="s">
        <v>93</v>
      </c>
      <c r="M59" t="s">
        <v>147</v>
      </c>
      <c r="N59" t="s">
        <v>80</v>
      </c>
      <c r="O59" t="s">
        <v>149</v>
      </c>
      <c r="P59" s="7" t="s">
        <v>1612</v>
      </c>
    </row>
    <row r="60" spans="1:16">
      <c r="A60" s="38">
        <v>8</v>
      </c>
      <c r="B60" s="47" t="s">
        <v>284</v>
      </c>
      <c r="D60" t="s">
        <v>1518</v>
      </c>
      <c r="E60" t="s">
        <v>33</v>
      </c>
      <c r="F60" t="s">
        <v>1504</v>
      </c>
      <c r="G60" s="7" t="s">
        <v>142</v>
      </c>
      <c r="H60" t="s">
        <v>143</v>
      </c>
      <c r="I60" s="2" t="s">
        <v>144</v>
      </c>
      <c r="J60" t="s">
        <v>145</v>
      </c>
      <c r="K60" t="s">
        <v>146</v>
      </c>
      <c r="L60" t="s">
        <v>93</v>
      </c>
      <c r="M60" t="s">
        <v>147</v>
      </c>
      <c r="N60" t="s">
        <v>80</v>
      </c>
      <c r="O60" t="s">
        <v>149</v>
      </c>
      <c r="P60" s="7" t="s">
        <v>1612</v>
      </c>
    </row>
    <row r="61" spans="1:16">
      <c r="A61" s="38">
        <v>8</v>
      </c>
      <c r="B61" s="47" t="s">
        <v>284</v>
      </c>
      <c r="E61" t="s">
        <v>33</v>
      </c>
      <c r="F61" t="s">
        <v>1504</v>
      </c>
      <c r="G61" s="7" t="s">
        <v>142</v>
      </c>
      <c r="H61" t="s">
        <v>143</v>
      </c>
      <c r="I61" s="2" t="s">
        <v>144</v>
      </c>
      <c r="J61" t="s">
        <v>145</v>
      </c>
      <c r="K61" t="s">
        <v>152</v>
      </c>
      <c r="L61" t="s">
        <v>93</v>
      </c>
      <c r="M61" t="s">
        <v>147</v>
      </c>
      <c r="N61" t="s">
        <v>80</v>
      </c>
      <c r="O61" t="s">
        <v>149</v>
      </c>
      <c r="P61" s="7" t="s">
        <v>1612</v>
      </c>
    </row>
    <row r="62" spans="1:16">
      <c r="A62" s="38">
        <v>8</v>
      </c>
      <c r="B62" s="47" t="s">
        <v>284</v>
      </c>
      <c r="E62" t="s">
        <v>33</v>
      </c>
      <c r="F62" t="s">
        <v>1504</v>
      </c>
      <c r="G62" s="7" t="s">
        <v>142</v>
      </c>
      <c r="H62" t="s">
        <v>143</v>
      </c>
      <c r="I62" s="2" t="s">
        <v>144</v>
      </c>
      <c r="J62" t="s">
        <v>145</v>
      </c>
      <c r="K62" t="s">
        <v>152</v>
      </c>
      <c r="L62" t="s">
        <v>93</v>
      </c>
      <c r="M62" t="s">
        <v>147</v>
      </c>
      <c r="N62" t="s">
        <v>80</v>
      </c>
      <c r="O62" t="s">
        <v>149</v>
      </c>
      <c r="P62" s="7" t="s">
        <v>1612</v>
      </c>
    </row>
    <row r="63" spans="1:16">
      <c r="A63" s="60"/>
    </row>
    <row r="64" spans="1:16">
      <c r="A64" s="60"/>
    </row>
    <row r="65" spans="1:1">
      <c r="A65" s="60"/>
    </row>
    <row r="66" spans="1:1">
      <c r="A66" s="60"/>
    </row>
    <row r="67" spans="1:1">
      <c r="A67" s="60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  <row r="81" spans="1:1">
      <c r="A81" s="60"/>
    </row>
    <row r="82" spans="1:1">
      <c r="A82" s="60"/>
    </row>
    <row r="83" spans="1:1">
      <c r="A83" s="60"/>
    </row>
    <row r="84" spans="1:1">
      <c r="A84" s="60"/>
    </row>
    <row r="85" spans="1:1">
      <c r="A85" s="60"/>
    </row>
    <row r="86" spans="1:1">
      <c r="A86" s="60"/>
    </row>
    <row r="87" spans="1:1">
      <c r="A87" s="60"/>
    </row>
    <row r="88" spans="1:1">
      <c r="A88" s="60"/>
    </row>
    <row r="89" spans="1:1">
      <c r="A89" s="60"/>
    </row>
    <row r="90" spans="1:1">
      <c r="A90" s="60"/>
    </row>
    <row r="91" spans="1:1">
      <c r="A91" s="60"/>
    </row>
    <row r="92" spans="1:1">
      <c r="A92" s="60"/>
    </row>
    <row r="93" spans="1:1">
      <c r="A93" s="60"/>
    </row>
    <row r="94" spans="1:1">
      <c r="A94" s="60"/>
    </row>
    <row r="95" spans="1:1">
      <c r="A95" s="60"/>
    </row>
    <row r="96" spans="1:1">
      <c r="A96" s="60"/>
    </row>
    <row r="97" spans="1:1">
      <c r="A97" s="60"/>
    </row>
    <row r="98" spans="1:1">
      <c r="A98" s="60"/>
    </row>
    <row r="99" spans="1:1">
      <c r="A99" s="60"/>
    </row>
    <row r="100" spans="1:1">
      <c r="A100" s="60"/>
    </row>
    <row r="101" spans="1:1">
      <c r="A101" s="60"/>
    </row>
    <row r="102" spans="1:1">
      <c r="A102" s="60"/>
    </row>
    <row r="103" spans="1:1">
      <c r="A103" s="60"/>
    </row>
    <row r="104" spans="1:1">
      <c r="A104" s="60"/>
    </row>
    <row r="105" spans="1:1">
      <c r="A105" s="60"/>
    </row>
    <row r="106" spans="1:1">
      <c r="A106" s="60"/>
    </row>
    <row r="107" spans="1:1">
      <c r="A107" s="60"/>
    </row>
    <row r="108" spans="1:1">
      <c r="A108" s="60"/>
    </row>
    <row r="109" spans="1:1">
      <c r="A109" s="60"/>
    </row>
    <row r="110" spans="1:1">
      <c r="A110" s="60"/>
    </row>
    <row r="111" spans="1:1">
      <c r="A111" s="60"/>
    </row>
    <row r="112" spans="1:1">
      <c r="A112" s="60"/>
    </row>
    <row r="113" spans="1:1">
      <c r="A113" s="60"/>
    </row>
    <row r="114" spans="1:1">
      <c r="A114" s="60"/>
    </row>
    <row r="115" spans="1:1">
      <c r="A115" s="60"/>
    </row>
    <row r="116" spans="1:1">
      <c r="A116" s="60"/>
    </row>
    <row r="117" spans="1:1">
      <c r="A117" s="60"/>
    </row>
    <row r="118" spans="1:1">
      <c r="A118" s="60"/>
    </row>
    <row r="119" spans="1:1">
      <c r="A119" s="60"/>
    </row>
    <row r="120" spans="1:1">
      <c r="A120" s="60"/>
    </row>
  </sheetData>
  <autoFilter ref="A14:Q62" xr:uid="{BFEDABA5-487F-41F0-9105-F33237F3BF84}"/>
  <sortState xmlns:xlrd2="http://schemas.microsoft.com/office/spreadsheetml/2017/richdata2" ref="A15:P62">
    <sortCondition ref="F15:F62"/>
  </sortState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B3CA-7A54-4D7C-AF42-E9D0401C394D}">
  <sheetPr filterMode="1"/>
  <dimension ref="A1:Q608"/>
  <sheetViews>
    <sheetView zoomScaleNormal="100" workbookViewId="0">
      <pane xSplit="3" ySplit="1" topLeftCell="D71" activePane="bottomRight" state="frozen"/>
      <selection pane="bottomRight"/>
      <selection pane="bottomLeft" activeCell="A2" sqref="A2"/>
      <selection pane="topRight" activeCell="D1" sqref="D1"/>
    </sheetView>
  </sheetViews>
  <sheetFormatPr defaultRowHeight="15"/>
  <cols>
    <col min="1" max="1" width="6.85546875" bestFit="1" customWidth="1"/>
    <col min="2" max="2" width="40.28515625" bestFit="1" customWidth="1"/>
    <col min="3" max="3" width="56.140625" bestFit="1" customWidth="1"/>
    <col min="4" max="4" width="242.42578125" bestFit="1" customWidth="1"/>
    <col min="5" max="5" width="30.140625" bestFit="1" customWidth="1"/>
    <col min="6" max="6" width="54.140625" bestFit="1" customWidth="1"/>
    <col min="7" max="7" width="33.5703125" bestFit="1" customWidth="1"/>
    <col min="8" max="8" width="29" bestFit="1" customWidth="1"/>
    <col min="9" max="9" width="20.28515625" bestFit="1" customWidth="1"/>
    <col min="10" max="12" width="20.5703125" bestFit="1" customWidth="1"/>
    <col min="13" max="13" width="22.5703125" bestFit="1" customWidth="1"/>
    <col min="14" max="14" width="196.5703125" bestFit="1" customWidth="1"/>
    <col min="15" max="15" width="255.7109375" bestFit="1" customWidth="1"/>
    <col min="16" max="16" width="115.85546875" bestFit="1" customWidth="1"/>
    <col min="17" max="17" width="12.28515625" bestFit="1" customWidth="1"/>
  </cols>
  <sheetData>
    <row r="1" spans="1:17">
      <c r="A1" s="34" t="s">
        <v>11</v>
      </c>
      <c r="B1" s="5" t="s">
        <v>12</v>
      </c>
      <c r="C1" s="5" t="s">
        <v>13</v>
      </c>
      <c r="D1" s="25" t="s">
        <v>14</v>
      </c>
      <c r="E1" s="5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22</v>
      </c>
      <c r="L1" s="9" t="s">
        <v>24</v>
      </c>
      <c r="M1" s="9" t="s">
        <v>26</v>
      </c>
      <c r="N1" s="34" t="s">
        <v>28</v>
      </c>
      <c r="O1" s="4" t="s">
        <v>29</v>
      </c>
      <c r="P1" s="4" t="s">
        <v>30</v>
      </c>
      <c r="Q1" s="7" t="s">
        <v>27</v>
      </c>
    </row>
    <row r="2" spans="1:17" hidden="1">
      <c r="A2" s="7" t="s">
        <v>33</v>
      </c>
      <c r="B2" s="7" t="s">
        <v>34</v>
      </c>
      <c r="C2" s="8" t="s">
        <v>35</v>
      </c>
      <c r="D2" s="7" t="s">
        <v>36</v>
      </c>
      <c r="E2" s="39" t="s">
        <v>37</v>
      </c>
      <c r="F2" s="7"/>
      <c r="G2" s="7" t="s">
        <v>38</v>
      </c>
      <c r="H2" s="7" t="s">
        <v>39</v>
      </c>
      <c r="I2" s="7" t="s">
        <v>40</v>
      </c>
      <c r="J2" s="7"/>
      <c r="K2" s="7"/>
      <c r="L2" s="7"/>
      <c r="M2" s="7" t="s">
        <v>41</v>
      </c>
      <c r="N2" s="7" t="s">
        <v>43</v>
      </c>
      <c r="O2" t="s">
        <v>44</v>
      </c>
      <c r="P2" s="7"/>
      <c r="Q2" s="7"/>
    </row>
    <row r="3" spans="1:17" hidden="1">
      <c r="A3" s="7" t="s">
        <v>33</v>
      </c>
      <c r="B3" s="8" t="s">
        <v>49</v>
      </c>
      <c r="C3" s="8" t="s">
        <v>1614</v>
      </c>
      <c r="D3" s="8" t="s">
        <v>51</v>
      </c>
      <c r="E3" s="8" t="s">
        <v>144</v>
      </c>
      <c r="F3" s="7" t="s">
        <v>53</v>
      </c>
      <c r="G3" s="7" t="s">
        <v>54</v>
      </c>
      <c r="H3" s="7" t="s">
        <v>55</v>
      </c>
      <c r="I3" s="7" t="s">
        <v>56</v>
      </c>
      <c r="J3" s="7"/>
      <c r="K3" s="7"/>
      <c r="L3" s="7"/>
      <c r="M3" s="7" t="s">
        <v>41</v>
      </c>
      <c r="N3" s="7" t="s">
        <v>57</v>
      </c>
      <c r="O3" s="7" t="s">
        <v>58</v>
      </c>
      <c r="P3" s="7"/>
      <c r="Q3" s="7"/>
    </row>
    <row r="4" spans="1:17" hidden="1">
      <c r="A4" s="7" t="s">
        <v>33</v>
      </c>
      <c r="B4" s="8" t="s">
        <v>1529</v>
      </c>
      <c r="C4" s="8" t="s">
        <v>1615</v>
      </c>
      <c r="D4" s="8" t="s">
        <v>64</v>
      </c>
      <c r="E4" s="39" t="s">
        <v>65</v>
      </c>
      <c r="F4" s="46" t="s">
        <v>66</v>
      </c>
      <c r="G4" s="7"/>
      <c r="H4" s="7" t="s">
        <v>67</v>
      </c>
      <c r="I4" s="7" t="s">
        <v>68</v>
      </c>
      <c r="J4" s="7"/>
      <c r="K4" s="7"/>
      <c r="L4" s="7"/>
      <c r="M4" s="7" t="s">
        <v>41</v>
      </c>
      <c r="N4" s="7" t="s">
        <v>69</v>
      </c>
      <c r="O4" s="47" t="s">
        <v>70</v>
      </c>
      <c r="P4" s="7"/>
      <c r="Q4" s="7"/>
    </row>
    <row r="5" spans="1:17" hidden="1">
      <c r="A5" s="7" t="s">
        <v>33</v>
      </c>
      <c r="B5" s="8" t="s">
        <v>1533</v>
      </c>
      <c r="C5" s="8" t="s">
        <v>72</v>
      </c>
      <c r="D5" s="8" t="s">
        <v>72</v>
      </c>
      <c r="E5" s="8"/>
      <c r="F5" s="46"/>
      <c r="G5" s="7"/>
      <c r="H5" s="7" t="s">
        <v>73</v>
      </c>
      <c r="I5" s="7" t="s">
        <v>68</v>
      </c>
      <c r="J5" s="7"/>
      <c r="K5" s="7"/>
      <c r="L5" s="7"/>
      <c r="M5" s="7" t="s">
        <v>41</v>
      </c>
      <c r="N5" s="7" t="s">
        <v>69</v>
      </c>
      <c r="O5" s="7" t="s">
        <v>74</v>
      </c>
      <c r="P5" s="7"/>
      <c r="Q5" s="7"/>
    </row>
    <row r="6" spans="1:17" hidden="1">
      <c r="A6" s="7" t="s">
        <v>33</v>
      </c>
      <c r="B6" s="7" t="s">
        <v>1534</v>
      </c>
      <c r="C6" s="8" t="s">
        <v>76</v>
      </c>
      <c r="D6" s="8" t="s">
        <v>77</v>
      </c>
      <c r="E6" s="8" t="s">
        <v>78</v>
      </c>
      <c r="F6" s="46"/>
      <c r="G6" s="7"/>
      <c r="H6" s="7" t="s">
        <v>79</v>
      </c>
      <c r="I6" s="7" t="s">
        <v>68</v>
      </c>
      <c r="J6" s="7"/>
      <c r="K6" s="7"/>
      <c r="L6" s="7"/>
      <c r="M6" s="7" t="s">
        <v>80</v>
      </c>
      <c r="N6" s="7"/>
      <c r="O6" s="7"/>
      <c r="P6" s="7"/>
      <c r="Q6" s="7"/>
    </row>
    <row r="7" spans="1:17" hidden="1">
      <c r="A7" s="7" t="s">
        <v>33</v>
      </c>
      <c r="B7" s="8" t="s">
        <v>1535</v>
      </c>
      <c r="C7" s="8" t="s">
        <v>1615</v>
      </c>
      <c r="D7" s="8" t="s">
        <v>82</v>
      </c>
      <c r="E7" s="39" t="s">
        <v>65</v>
      </c>
      <c r="F7" s="46" t="s">
        <v>66</v>
      </c>
      <c r="G7" s="7"/>
      <c r="H7" s="7" t="s">
        <v>67</v>
      </c>
      <c r="I7" s="7" t="s">
        <v>68</v>
      </c>
      <c r="J7" s="7"/>
      <c r="K7" s="7"/>
      <c r="L7" s="7"/>
      <c r="M7" s="7" t="s">
        <v>41</v>
      </c>
      <c r="N7" s="7" t="s">
        <v>69</v>
      </c>
      <c r="O7" s="7" t="s">
        <v>83</v>
      </c>
      <c r="P7" s="7"/>
      <c r="Q7" s="7"/>
    </row>
    <row r="8" spans="1:17" hidden="1">
      <c r="A8" s="7" t="s">
        <v>33</v>
      </c>
      <c r="B8" s="7" t="s">
        <v>88</v>
      </c>
      <c r="C8" s="7" t="s">
        <v>89</v>
      </c>
      <c r="D8" s="7" t="s">
        <v>90</v>
      </c>
      <c r="E8" s="8" t="s">
        <v>91</v>
      </c>
      <c r="F8" s="7" t="s">
        <v>92</v>
      </c>
      <c r="G8" s="7"/>
      <c r="H8" s="7" t="s">
        <v>93</v>
      </c>
      <c r="I8" s="7" t="s">
        <v>94</v>
      </c>
      <c r="J8" s="7" t="s">
        <v>95</v>
      </c>
      <c r="K8" s="7"/>
      <c r="L8" s="7"/>
      <c r="M8" s="7" t="s">
        <v>96</v>
      </c>
      <c r="N8" s="7"/>
      <c r="O8" s="7" t="s">
        <v>97</v>
      </c>
      <c r="P8" s="7"/>
      <c r="Q8" s="7"/>
    </row>
    <row r="9" spans="1:17" hidden="1">
      <c r="A9" s="7" t="s">
        <v>33</v>
      </c>
      <c r="B9" s="7" t="s">
        <v>88</v>
      </c>
      <c r="C9" s="7" t="s">
        <v>100</v>
      </c>
      <c r="D9" s="7" t="s">
        <v>101</v>
      </c>
      <c r="E9" s="8"/>
      <c r="F9" s="7" t="s">
        <v>92</v>
      </c>
      <c r="G9" s="7"/>
      <c r="H9" s="7" t="s">
        <v>93</v>
      </c>
      <c r="I9" s="7" t="s">
        <v>102</v>
      </c>
      <c r="J9" s="7" t="s">
        <v>103</v>
      </c>
      <c r="K9" s="7"/>
      <c r="L9" s="7"/>
      <c r="M9" s="7" t="s">
        <v>96</v>
      </c>
      <c r="N9" s="7" t="s">
        <v>104</v>
      </c>
      <c r="O9" s="7" t="s">
        <v>105</v>
      </c>
      <c r="P9" s="7"/>
      <c r="Q9" s="7"/>
    </row>
    <row r="10" spans="1:17" hidden="1">
      <c r="A10" s="7" t="s">
        <v>33</v>
      </c>
      <c r="B10" s="7" t="s">
        <v>88</v>
      </c>
      <c r="C10" s="7" t="s">
        <v>108</v>
      </c>
      <c r="D10" s="7" t="s">
        <v>109</v>
      </c>
      <c r="E10" s="8" t="s">
        <v>110</v>
      </c>
      <c r="F10" s="7" t="s">
        <v>92</v>
      </c>
      <c r="G10" s="7" t="s">
        <v>38</v>
      </c>
      <c r="H10" s="7" t="s">
        <v>93</v>
      </c>
      <c r="I10" s="7" t="s">
        <v>102</v>
      </c>
      <c r="J10" s="7" t="s">
        <v>103</v>
      </c>
      <c r="K10" s="7"/>
      <c r="L10" s="7"/>
      <c r="M10" s="7" t="s">
        <v>96</v>
      </c>
      <c r="N10" s="7" t="s">
        <v>111</v>
      </c>
      <c r="O10" s="7" t="s">
        <v>112</v>
      </c>
      <c r="P10" s="7"/>
      <c r="Q10" s="7"/>
    </row>
    <row r="11" spans="1:17" hidden="1">
      <c r="A11" s="7" t="s">
        <v>33</v>
      </c>
      <c r="B11" s="7" t="s">
        <v>88</v>
      </c>
      <c r="C11" s="7" t="s">
        <v>55</v>
      </c>
      <c r="D11" s="8" t="s">
        <v>55</v>
      </c>
      <c r="E11" s="8" t="s">
        <v>55</v>
      </c>
      <c r="F11" s="8" t="s">
        <v>55</v>
      </c>
      <c r="G11" s="8" t="s">
        <v>55</v>
      </c>
      <c r="H11" s="7" t="s">
        <v>55</v>
      </c>
      <c r="I11" s="7" t="s">
        <v>68</v>
      </c>
      <c r="J11" s="7"/>
      <c r="K11" s="7"/>
      <c r="L11" s="7"/>
      <c r="M11" s="7" t="s">
        <v>96</v>
      </c>
      <c r="N11" s="7"/>
      <c r="O11" s="7"/>
      <c r="P11" s="7"/>
      <c r="Q11" s="7"/>
    </row>
    <row r="12" spans="1:17" hidden="1">
      <c r="A12" s="7" t="s">
        <v>33</v>
      </c>
      <c r="B12" s="7" t="s">
        <v>88</v>
      </c>
      <c r="C12" s="7" t="s">
        <v>117</v>
      </c>
      <c r="D12" s="2" t="s">
        <v>118</v>
      </c>
      <c r="E12" s="8" t="s">
        <v>119</v>
      </c>
      <c r="F12" s="7" t="s">
        <v>92</v>
      </c>
      <c r="G12" s="7" t="s">
        <v>120</v>
      </c>
      <c r="H12" s="7" t="s">
        <v>93</v>
      </c>
      <c r="I12" s="7" t="s">
        <v>102</v>
      </c>
      <c r="J12" s="7" t="s">
        <v>103</v>
      </c>
      <c r="K12" s="7"/>
      <c r="L12" s="7"/>
      <c r="M12" s="7" t="s">
        <v>80</v>
      </c>
      <c r="N12" s="7" t="s">
        <v>121</v>
      </c>
      <c r="O12" s="7" t="s">
        <v>122</v>
      </c>
      <c r="P12" s="7"/>
      <c r="Q12" s="7"/>
    </row>
    <row r="13" spans="1:17" hidden="1">
      <c r="A13" s="7" t="s">
        <v>33</v>
      </c>
      <c r="B13" s="7" t="s">
        <v>88</v>
      </c>
      <c r="C13" s="7" t="s">
        <v>125</v>
      </c>
      <c r="D13" t="s">
        <v>126</v>
      </c>
      <c r="E13" s="8"/>
      <c r="F13" s="7" t="s">
        <v>92</v>
      </c>
      <c r="G13" t="s">
        <v>127</v>
      </c>
      <c r="H13" s="7" t="s">
        <v>93</v>
      </c>
      <c r="I13" s="7" t="s">
        <v>102</v>
      </c>
      <c r="J13" s="7" t="s">
        <v>103</v>
      </c>
      <c r="K13" s="7"/>
      <c r="L13" s="7"/>
      <c r="M13" t="s">
        <v>80</v>
      </c>
      <c r="N13" s="7"/>
      <c r="O13" s="7" t="s">
        <v>128</v>
      </c>
      <c r="P13" s="7"/>
      <c r="Q13" s="7"/>
    </row>
    <row r="14" spans="1:17" hidden="1">
      <c r="A14" s="7" t="s">
        <v>33</v>
      </c>
      <c r="B14" s="8" t="s">
        <v>88</v>
      </c>
      <c r="C14" s="8" t="s">
        <v>130</v>
      </c>
      <c r="D14" s="8" t="s">
        <v>131</v>
      </c>
      <c r="E14" s="8" t="s">
        <v>110</v>
      </c>
      <c r="F14" s="7" t="s">
        <v>92</v>
      </c>
      <c r="G14" s="7" t="s">
        <v>132</v>
      </c>
      <c r="H14" s="7" t="s">
        <v>133</v>
      </c>
      <c r="I14" s="7" t="s">
        <v>102</v>
      </c>
      <c r="J14" s="7" t="s">
        <v>103</v>
      </c>
      <c r="K14" s="7" t="s">
        <v>135</v>
      </c>
      <c r="L14" s="7"/>
      <c r="M14" s="7" t="s">
        <v>96</v>
      </c>
      <c r="N14" t="s">
        <v>137</v>
      </c>
      <c r="O14" s="19" t="s">
        <v>138</v>
      </c>
      <c r="P14" s="7"/>
      <c r="Q14" s="7"/>
    </row>
    <row r="15" spans="1:17" hidden="1">
      <c r="A15" s="7" t="s">
        <v>33</v>
      </c>
      <c r="B15" s="7" t="s">
        <v>88</v>
      </c>
      <c r="C15" s="7" t="s">
        <v>130</v>
      </c>
      <c r="D15" s="7" t="s">
        <v>131</v>
      </c>
      <c r="E15" s="8" t="s">
        <v>110</v>
      </c>
      <c r="F15" s="7" t="s">
        <v>66</v>
      </c>
      <c r="G15" s="7" t="s">
        <v>132</v>
      </c>
      <c r="H15" s="7" t="s">
        <v>133</v>
      </c>
      <c r="I15" s="7" t="s">
        <v>139</v>
      </c>
      <c r="J15" s="7" t="s">
        <v>102</v>
      </c>
      <c r="K15" s="7"/>
      <c r="L15" s="7"/>
      <c r="M15" s="7" t="s">
        <v>96</v>
      </c>
      <c r="N15" t="s">
        <v>140</v>
      </c>
      <c r="O15" s="7" t="s">
        <v>138</v>
      </c>
      <c r="P15" s="7"/>
      <c r="Q15" s="7"/>
    </row>
    <row r="16" spans="1:17" hidden="1">
      <c r="A16" t="s">
        <v>33</v>
      </c>
      <c r="B16" t="s">
        <v>88</v>
      </c>
      <c r="C16" s="7" t="s">
        <v>142</v>
      </c>
      <c r="D16" t="s">
        <v>143</v>
      </c>
      <c r="E16" s="2" t="s">
        <v>144</v>
      </c>
      <c r="F16" t="s">
        <v>145</v>
      </c>
      <c r="G16" t="s">
        <v>146</v>
      </c>
      <c r="H16" t="s">
        <v>93</v>
      </c>
      <c r="I16" t="s">
        <v>147</v>
      </c>
      <c r="J16" t="s">
        <v>80</v>
      </c>
      <c r="M16" t="s">
        <v>149</v>
      </c>
      <c r="N16" s="7" t="s">
        <v>1612</v>
      </c>
      <c r="Q16" s="7"/>
    </row>
    <row r="17" spans="1:17" hidden="1">
      <c r="A17" t="s">
        <v>33</v>
      </c>
      <c r="B17" t="s">
        <v>88</v>
      </c>
      <c r="C17" s="7" t="s">
        <v>142</v>
      </c>
      <c r="D17" t="s">
        <v>143</v>
      </c>
      <c r="E17" s="2" t="s">
        <v>144</v>
      </c>
      <c r="F17" t="s">
        <v>145</v>
      </c>
      <c r="G17" t="s">
        <v>152</v>
      </c>
      <c r="H17" t="s">
        <v>93</v>
      </c>
      <c r="I17" t="s">
        <v>147</v>
      </c>
      <c r="J17" t="s">
        <v>80</v>
      </c>
      <c r="M17" t="s">
        <v>149</v>
      </c>
      <c r="N17" s="7" t="s">
        <v>1612</v>
      </c>
      <c r="Q17" s="7"/>
    </row>
    <row r="18" spans="1:17" hidden="1">
      <c r="A18" t="s">
        <v>33</v>
      </c>
      <c r="B18" t="s">
        <v>88</v>
      </c>
      <c r="C18" s="7" t="s">
        <v>142</v>
      </c>
      <c r="D18" t="s">
        <v>143</v>
      </c>
      <c r="E18" s="2" t="s">
        <v>154</v>
      </c>
      <c r="F18" t="s">
        <v>145</v>
      </c>
      <c r="G18" t="s">
        <v>152</v>
      </c>
      <c r="H18" t="s">
        <v>93</v>
      </c>
      <c r="I18" t="s">
        <v>147</v>
      </c>
      <c r="J18" t="s">
        <v>80</v>
      </c>
      <c r="M18" t="s">
        <v>149</v>
      </c>
      <c r="N18" s="7" t="s">
        <v>1612</v>
      </c>
      <c r="Q18" s="7"/>
    </row>
    <row r="19" spans="1:17" hidden="1">
      <c r="A19" s="7" t="s">
        <v>33</v>
      </c>
      <c r="B19" s="8" t="s">
        <v>88</v>
      </c>
      <c r="C19" s="8" t="s">
        <v>157</v>
      </c>
      <c r="D19" s="8" t="s">
        <v>158</v>
      </c>
      <c r="E19" s="8" t="s">
        <v>65</v>
      </c>
      <c r="F19" s="7" t="s">
        <v>92</v>
      </c>
      <c r="G19" s="7" t="s">
        <v>159</v>
      </c>
      <c r="H19" s="7" t="s">
        <v>93</v>
      </c>
      <c r="I19" s="7" t="s">
        <v>102</v>
      </c>
      <c r="J19" s="7" t="s">
        <v>103</v>
      </c>
      <c r="K19" s="7"/>
      <c r="L19" s="7"/>
      <c r="M19" s="7" t="s">
        <v>41</v>
      </c>
      <c r="N19" s="7" t="s">
        <v>121</v>
      </c>
      <c r="O19" s="7" t="s">
        <v>160</v>
      </c>
      <c r="P19" s="7"/>
      <c r="Q19" s="7"/>
    </row>
    <row r="20" spans="1:17" hidden="1">
      <c r="A20" s="7" t="s">
        <v>33</v>
      </c>
      <c r="B20" s="8" t="s">
        <v>88</v>
      </c>
      <c r="C20" s="8" t="s">
        <v>157</v>
      </c>
      <c r="D20" s="8" t="s">
        <v>158</v>
      </c>
      <c r="E20" s="8" t="s">
        <v>65</v>
      </c>
      <c r="F20" s="7" t="s">
        <v>92</v>
      </c>
      <c r="G20" s="7" t="s">
        <v>159</v>
      </c>
      <c r="H20" s="7" t="s">
        <v>93</v>
      </c>
      <c r="I20" s="7" t="s">
        <v>102</v>
      </c>
      <c r="J20" s="7" t="s">
        <v>103</v>
      </c>
      <c r="K20" s="7"/>
      <c r="L20" s="7"/>
      <c r="M20" s="7" t="s">
        <v>41</v>
      </c>
      <c r="N20" s="7" t="s">
        <v>121</v>
      </c>
      <c r="O20" s="7" t="s">
        <v>160</v>
      </c>
      <c r="P20" s="7"/>
      <c r="Q20" s="7"/>
    </row>
    <row r="21" spans="1:17" hidden="1">
      <c r="A21" s="7" t="s">
        <v>33</v>
      </c>
      <c r="B21" s="8" t="s">
        <v>88</v>
      </c>
      <c r="C21" s="8" t="s">
        <v>157</v>
      </c>
      <c r="D21" s="8" t="s">
        <v>158</v>
      </c>
      <c r="E21" s="8" t="s">
        <v>65</v>
      </c>
      <c r="F21" s="7" t="s">
        <v>92</v>
      </c>
      <c r="G21" s="7" t="s">
        <v>159</v>
      </c>
      <c r="H21" s="7" t="s">
        <v>164</v>
      </c>
      <c r="I21" s="7" t="s">
        <v>102</v>
      </c>
      <c r="J21" s="7" t="s">
        <v>103</v>
      </c>
      <c r="K21" s="7"/>
      <c r="L21" s="7"/>
      <c r="M21" s="7" t="s">
        <v>41</v>
      </c>
      <c r="N21" s="7" t="s">
        <v>121</v>
      </c>
      <c r="O21" s="7" t="s">
        <v>160</v>
      </c>
      <c r="P21" s="7"/>
      <c r="Q21" s="7"/>
    </row>
    <row r="22" spans="1:17" hidden="1">
      <c r="A22" s="7" t="s">
        <v>33</v>
      </c>
      <c r="B22" s="8" t="s">
        <v>88</v>
      </c>
      <c r="C22" s="8" t="s">
        <v>157</v>
      </c>
      <c r="D22" s="8" t="s">
        <v>158</v>
      </c>
      <c r="E22" s="8" t="s">
        <v>65</v>
      </c>
      <c r="F22" s="7" t="s">
        <v>92</v>
      </c>
      <c r="G22" s="7" t="s">
        <v>159</v>
      </c>
      <c r="H22" s="7" t="s">
        <v>164</v>
      </c>
      <c r="I22" s="7" t="s">
        <v>102</v>
      </c>
      <c r="J22" s="7" t="s">
        <v>103</v>
      </c>
      <c r="K22" s="7"/>
      <c r="L22" s="7"/>
      <c r="M22" s="7" t="s">
        <v>41</v>
      </c>
      <c r="N22" s="7" t="s">
        <v>121</v>
      </c>
      <c r="O22" s="7" t="s">
        <v>160</v>
      </c>
      <c r="P22" s="7"/>
      <c r="Q22" s="7"/>
    </row>
    <row r="23" spans="1:17" hidden="1">
      <c r="A23" s="7" t="s">
        <v>33</v>
      </c>
      <c r="B23" s="7" t="s">
        <v>88</v>
      </c>
      <c r="C23" s="7" t="s">
        <v>1614</v>
      </c>
      <c r="D23" s="7" t="s">
        <v>51</v>
      </c>
      <c r="E23" s="8" t="s">
        <v>144</v>
      </c>
      <c r="F23" s="7" t="s">
        <v>53</v>
      </c>
      <c r="G23" s="7" t="s">
        <v>54</v>
      </c>
      <c r="H23" s="7" t="s">
        <v>93</v>
      </c>
      <c r="I23" s="7" t="s">
        <v>168</v>
      </c>
      <c r="J23" s="7"/>
      <c r="K23" s="7"/>
      <c r="L23" s="7"/>
      <c r="M23" s="7" t="s">
        <v>80</v>
      </c>
      <c r="N23" s="7" t="s">
        <v>57</v>
      </c>
      <c r="O23" s="7" t="s">
        <v>58</v>
      </c>
      <c r="P23" s="7"/>
      <c r="Q23" s="7"/>
    </row>
    <row r="24" spans="1:17" hidden="1">
      <c r="A24" s="7" t="s">
        <v>33</v>
      </c>
      <c r="B24" s="7" t="s">
        <v>172</v>
      </c>
      <c r="C24" s="7" t="s">
        <v>173</v>
      </c>
      <c r="D24" s="7" t="s">
        <v>174</v>
      </c>
      <c r="E24" s="37">
        <v>4.8611111111111112E-2</v>
      </c>
      <c r="F24" s="7" t="s">
        <v>92</v>
      </c>
      <c r="G24" s="7" t="s">
        <v>175</v>
      </c>
      <c r="H24" s="7" t="s">
        <v>93</v>
      </c>
      <c r="I24" s="7" t="s">
        <v>68</v>
      </c>
      <c r="J24" s="7"/>
      <c r="K24" s="7"/>
      <c r="L24" s="7"/>
      <c r="M24" s="7" t="s">
        <v>80</v>
      </c>
      <c r="N24" s="7"/>
      <c r="O24" s="7"/>
      <c r="P24" s="7"/>
      <c r="Q24" s="7"/>
    </row>
    <row r="25" spans="1:17" hidden="1">
      <c r="A25" t="s">
        <v>33</v>
      </c>
      <c r="B25" t="s">
        <v>179</v>
      </c>
      <c r="C25" s="8" t="s">
        <v>180</v>
      </c>
      <c r="D25" t="s">
        <v>181</v>
      </c>
      <c r="E25" s="2" t="s">
        <v>91</v>
      </c>
      <c r="F25" t="s">
        <v>91</v>
      </c>
      <c r="G25" t="s">
        <v>91</v>
      </c>
      <c r="H25" t="s">
        <v>164</v>
      </c>
      <c r="M25" t="s">
        <v>80</v>
      </c>
      <c r="P25" s="7"/>
      <c r="Q25" s="7"/>
    </row>
    <row r="26" spans="1:17" hidden="1">
      <c r="A26" t="s">
        <v>33</v>
      </c>
      <c r="B26" t="s">
        <v>183</v>
      </c>
      <c r="C26" s="7" t="s">
        <v>142</v>
      </c>
      <c r="D26" t="s">
        <v>143</v>
      </c>
      <c r="E26" s="2" t="s">
        <v>144</v>
      </c>
      <c r="F26" t="s">
        <v>145</v>
      </c>
      <c r="G26" t="s">
        <v>146</v>
      </c>
      <c r="H26" t="s">
        <v>184</v>
      </c>
      <c r="I26" t="s">
        <v>147</v>
      </c>
      <c r="J26" t="s">
        <v>80</v>
      </c>
      <c r="M26" t="s">
        <v>149</v>
      </c>
      <c r="N26" s="7" t="s">
        <v>1612</v>
      </c>
      <c r="Q26" s="7"/>
    </row>
    <row r="27" spans="1:17" hidden="1">
      <c r="A27" t="s">
        <v>33</v>
      </c>
      <c r="B27" t="s">
        <v>183</v>
      </c>
      <c r="C27" s="7" t="s">
        <v>142</v>
      </c>
      <c r="D27" t="s">
        <v>143</v>
      </c>
      <c r="E27" s="2" t="s">
        <v>144</v>
      </c>
      <c r="F27" t="s">
        <v>145</v>
      </c>
      <c r="G27" t="s">
        <v>152</v>
      </c>
      <c r="H27" t="s">
        <v>184</v>
      </c>
      <c r="I27" t="s">
        <v>147</v>
      </c>
      <c r="J27" t="s">
        <v>80</v>
      </c>
      <c r="M27" t="s">
        <v>149</v>
      </c>
      <c r="N27" s="7" t="s">
        <v>1612</v>
      </c>
      <c r="Q27" s="7"/>
    </row>
    <row r="28" spans="1:17" hidden="1">
      <c r="A28" t="s">
        <v>33</v>
      </c>
      <c r="B28" t="s">
        <v>183</v>
      </c>
      <c r="C28" s="7" t="s">
        <v>142</v>
      </c>
      <c r="D28" t="s">
        <v>143</v>
      </c>
      <c r="E28" s="2" t="s">
        <v>144</v>
      </c>
      <c r="F28" t="s">
        <v>145</v>
      </c>
      <c r="G28" t="s">
        <v>152</v>
      </c>
      <c r="H28" t="s">
        <v>184</v>
      </c>
      <c r="I28" t="s">
        <v>147</v>
      </c>
      <c r="J28" t="s">
        <v>80</v>
      </c>
      <c r="M28" t="s">
        <v>149</v>
      </c>
      <c r="N28" s="7" t="s">
        <v>1612</v>
      </c>
      <c r="Q28" s="7"/>
    </row>
    <row r="29" spans="1:17" hidden="1">
      <c r="A29" t="s">
        <v>33</v>
      </c>
      <c r="B29" t="s">
        <v>187</v>
      </c>
      <c r="C29" s="8" t="s">
        <v>188</v>
      </c>
      <c r="D29" t="s">
        <v>189</v>
      </c>
      <c r="E29" s="37" t="s">
        <v>190</v>
      </c>
      <c r="F29" t="s">
        <v>91</v>
      </c>
      <c r="G29" t="s">
        <v>91</v>
      </c>
      <c r="H29" t="s">
        <v>184</v>
      </c>
      <c r="I29" t="s">
        <v>102</v>
      </c>
      <c r="J29" s="7" t="s">
        <v>103</v>
      </c>
      <c r="K29" s="7"/>
      <c r="L29" s="7"/>
      <c r="M29" t="s">
        <v>80</v>
      </c>
      <c r="P29" s="7"/>
      <c r="Q29" s="7"/>
    </row>
    <row r="30" spans="1:17" hidden="1">
      <c r="A30" t="s">
        <v>33</v>
      </c>
      <c r="B30" t="s">
        <v>187</v>
      </c>
      <c r="C30" s="8" t="s">
        <v>125</v>
      </c>
      <c r="D30" t="s">
        <v>126</v>
      </c>
      <c r="E30" s="20">
        <v>4.8611111111111112E-2</v>
      </c>
      <c r="F30" t="s">
        <v>92</v>
      </c>
      <c r="G30" t="s">
        <v>127</v>
      </c>
      <c r="H30" t="s">
        <v>184</v>
      </c>
      <c r="I30" s="7" t="s">
        <v>102</v>
      </c>
      <c r="J30" s="7" t="s">
        <v>103</v>
      </c>
      <c r="K30" s="7"/>
      <c r="L30" s="7"/>
      <c r="M30" t="s">
        <v>80</v>
      </c>
      <c r="O30" t="s">
        <v>192</v>
      </c>
      <c r="P30" s="8"/>
      <c r="Q30" s="7"/>
    </row>
    <row r="31" spans="1:17" hidden="1">
      <c r="A31" t="s">
        <v>33</v>
      </c>
      <c r="B31" t="s">
        <v>187</v>
      </c>
      <c r="C31" s="7" t="s">
        <v>194</v>
      </c>
      <c r="D31" t="s">
        <v>195</v>
      </c>
      <c r="E31" s="2" t="s">
        <v>144</v>
      </c>
      <c r="F31" t="s">
        <v>91</v>
      </c>
      <c r="G31" t="s">
        <v>91</v>
      </c>
      <c r="H31" t="s">
        <v>184</v>
      </c>
      <c r="I31" t="s">
        <v>102</v>
      </c>
      <c r="J31" s="7" t="s">
        <v>103</v>
      </c>
      <c r="K31" s="7"/>
      <c r="L31" s="7"/>
      <c r="M31" t="s">
        <v>80</v>
      </c>
      <c r="P31" s="8"/>
      <c r="Q31" s="7"/>
    </row>
    <row r="32" spans="1:17" hidden="1">
      <c r="A32" t="s">
        <v>33</v>
      </c>
      <c r="B32" t="s">
        <v>187</v>
      </c>
      <c r="C32" s="8" t="s">
        <v>157</v>
      </c>
      <c r="D32" t="s">
        <v>197</v>
      </c>
      <c r="E32" s="2" t="s">
        <v>91</v>
      </c>
      <c r="F32" t="s">
        <v>91</v>
      </c>
      <c r="G32" t="s">
        <v>91</v>
      </c>
      <c r="H32" t="s">
        <v>184</v>
      </c>
      <c r="I32" t="s">
        <v>102</v>
      </c>
      <c r="J32" s="7" t="s">
        <v>103</v>
      </c>
      <c r="K32" s="7"/>
      <c r="L32" s="7"/>
      <c r="M32" t="s">
        <v>96</v>
      </c>
      <c r="P32" s="7"/>
      <c r="Q32" s="7"/>
    </row>
    <row r="33" spans="1:17" hidden="1">
      <c r="A33" t="s">
        <v>33</v>
      </c>
      <c r="B33" t="s">
        <v>187</v>
      </c>
      <c r="C33" s="8" t="s">
        <v>157</v>
      </c>
      <c r="D33" t="s">
        <v>158</v>
      </c>
      <c r="E33" s="37" t="s">
        <v>65</v>
      </c>
      <c r="F33" t="s">
        <v>92</v>
      </c>
      <c r="G33" s="7" t="s">
        <v>159</v>
      </c>
      <c r="H33" t="s">
        <v>199</v>
      </c>
      <c r="I33" s="7" t="s">
        <v>102</v>
      </c>
      <c r="J33" s="7" t="s">
        <v>103</v>
      </c>
      <c r="K33" s="7"/>
      <c r="L33" s="7"/>
      <c r="M33" t="s">
        <v>41</v>
      </c>
      <c r="N33" t="s">
        <v>200</v>
      </c>
      <c r="O33" t="s">
        <v>201</v>
      </c>
      <c r="P33" s="8"/>
      <c r="Q33" s="7"/>
    </row>
    <row r="34" spans="1:17" hidden="1">
      <c r="A34" t="s">
        <v>33</v>
      </c>
      <c r="B34" t="s">
        <v>187</v>
      </c>
      <c r="C34" s="8" t="s">
        <v>157</v>
      </c>
      <c r="D34" t="s">
        <v>158</v>
      </c>
      <c r="E34" s="37" t="s">
        <v>65</v>
      </c>
      <c r="F34" t="s">
        <v>92</v>
      </c>
      <c r="G34" s="7" t="s">
        <v>159</v>
      </c>
      <c r="H34" t="s">
        <v>184</v>
      </c>
      <c r="I34" s="7" t="s">
        <v>102</v>
      </c>
      <c r="J34" s="7" t="s">
        <v>103</v>
      </c>
      <c r="K34" s="7"/>
      <c r="L34" s="7"/>
      <c r="M34" t="s">
        <v>41</v>
      </c>
      <c r="N34" t="s">
        <v>200</v>
      </c>
      <c r="O34" t="s">
        <v>201</v>
      </c>
      <c r="P34" s="8"/>
      <c r="Q34" s="7"/>
    </row>
    <row r="35" spans="1:17" hidden="1">
      <c r="A35" t="s">
        <v>33</v>
      </c>
      <c r="B35" t="s">
        <v>187</v>
      </c>
      <c r="C35" s="8" t="s">
        <v>157</v>
      </c>
      <c r="D35" t="s">
        <v>204</v>
      </c>
      <c r="E35" s="37" t="s">
        <v>65</v>
      </c>
      <c r="F35" t="s">
        <v>92</v>
      </c>
      <c r="G35" s="7" t="s">
        <v>159</v>
      </c>
      <c r="H35" t="s">
        <v>184</v>
      </c>
      <c r="I35" s="7" t="s">
        <v>102</v>
      </c>
      <c r="J35" s="7" t="s">
        <v>103</v>
      </c>
      <c r="K35" s="7"/>
      <c r="L35" s="7"/>
      <c r="M35" t="s">
        <v>41</v>
      </c>
      <c r="N35" t="s">
        <v>200</v>
      </c>
      <c r="O35" t="s">
        <v>201</v>
      </c>
      <c r="P35" s="8"/>
      <c r="Q35" s="7"/>
    </row>
    <row r="36" spans="1:17" hidden="1">
      <c r="A36" s="7" t="s">
        <v>33</v>
      </c>
      <c r="B36" s="7" t="s">
        <v>187</v>
      </c>
      <c r="C36" s="7" t="s">
        <v>1614</v>
      </c>
      <c r="D36" s="7" t="s">
        <v>51</v>
      </c>
      <c r="E36" s="8" t="s">
        <v>144</v>
      </c>
      <c r="F36" s="7" t="s">
        <v>53</v>
      </c>
      <c r="G36" s="7" t="s">
        <v>54</v>
      </c>
      <c r="H36" s="7" t="s">
        <v>184</v>
      </c>
      <c r="I36" s="7" t="s">
        <v>168</v>
      </c>
      <c r="J36" s="7"/>
      <c r="K36" s="7"/>
      <c r="L36" s="7"/>
      <c r="M36" s="7" t="s">
        <v>96</v>
      </c>
      <c r="N36" s="7" t="s">
        <v>57</v>
      </c>
      <c r="O36" s="7" t="s">
        <v>58</v>
      </c>
      <c r="P36" s="8"/>
      <c r="Q36" s="7"/>
    </row>
    <row r="37" spans="1:17" hidden="1">
      <c r="A37" t="s">
        <v>33</v>
      </c>
      <c r="B37" t="s">
        <v>211</v>
      </c>
      <c r="C37" s="8" t="s">
        <v>212</v>
      </c>
      <c r="D37" t="s">
        <v>213</v>
      </c>
      <c r="E37" s="37">
        <v>4.8611111111111112E-2</v>
      </c>
      <c r="F37" s="49" t="s">
        <v>92</v>
      </c>
      <c r="G37" s="7" t="s">
        <v>175</v>
      </c>
      <c r="H37" s="7" t="s">
        <v>214</v>
      </c>
      <c r="I37" t="s">
        <v>215</v>
      </c>
      <c r="J37" t="s">
        <v>216</v>
      </c>
      <c r="M37" t="s">
        <v>41</v>
      </c>
      <c r="N37" t="s">
        <v>217</v>
      </c>
      <c r="O37" s="50" t="s">
        <v>218</v>
      </c>
      <c r="P37" s="7"/>
      <c r="Q37" s="7"/>
    </row>
    <row r="38" spans="1:17" ht="60" hidden="1">
      <c r="A38" t="s">
        <v>33</v>
      </c>
      <c r="B38" t="s">
        <v>211</v>
      </c>
      <c r="C38" s="8" t="s">
        <v>221</v>
      </c>
      <c r="D38" t="s">
        <v>222</v>
      </c>
      <c r="E38" s="2" t="s">
        <v>223</v>
      </c>
      <c r="F38" s="49" t="s">
        <v>92</v>
      </c>
      <c r="G38" s="35" t="s">
        <v>224</v>
      </c>
      <c r="H38" t="s">
        <v>93</v>
      </c>
      <c r="I38" t="s">
        <v>102</v>
      </c>
      <c r="J38" s="7" t="s">
        <v>103</v>
      </c>
      <c r="K38" s="7"/>
      <c r="L38" s="7"/>
      <c r="M38" t="s">
        <v>41</v>
      </c>
      <c r="N38" t="s">
        <v>225</v>
      </c>
      <c r="O38" s="7" t="s">
        <v>226</v>
      </c>
      <c r="P38" s="7"/>
      <c r="Q38" s="7"/>
    </row>
    <row r="39" spans="1:17" hidden="1">
      <c r="A39" s="7" t="s">
        <v>33</v>
      </c>
      <c r="B39" s="8" t="s">
        <v>229</v>
      </c>
      <c r="C39" s="8"/>
      <c r="D39" s="8" t="s">
        <v>230</v>
      </c>
      <c r="E39" s="39" t="s">
        <v>110</v>
      </c>
      <c r="F39" s="46" t="s">
        <v>66</v>
      </c>
      <c r="G39" s="7"/>
      <c r="H39" s="7" t="s">
        <v>231</v>
      </c>
      <c r="I39" s="66" t="s">
        <v>232</v>
      </c>
      <c r="J39" s="7"/>
      <c r="K39" s="7"/>
      <c r="L39" s="7"/>
      <c r="M39" s="7" t="s">
        <v>41</v>
      </c>
      <c r="N39" s="7" t="s">
        <v>69</v>
      </c>
      <c r="O39" s="7" t="s">
        <v>233</v>
      </c>
      <c r="P39" s="7"/>
      <c r="Q39" s="7"/>
    </row>
    <row r="40" spans="1:17" hidden="1">
      <c r="A40" s="7" t="s">
        <v>33</v>
      </c>
      <c r="B40" s="8" t="s">
        <v>236</v>
      </c>
      <c r="C40" s="8" t="s">
        <v>188</v>
      </c>
      <c r="D40" s="8" t="s">
        <v>237</v>
      </c>
      <c r="E40" s="39" t="s">
        <v>238</v>
      </c>
      <c r="F40" s="46" t="s">
        <v>66</v>
      </c>
      <c r="G40" s="7"/>
      <c r="H40" s="7" t="s">
        <v>67</v>
      </c>
      <c r="I40" s="66" t="s">
        <v>102</v>
      </c>
      <c r="J40" s="7" t="s">
        <v>103</v>
      </c>
      <c r="K40" s="7"/>
      <c r="L40" s="7"/>
      <c r="M40" s="7" t="s">
        <v>41</v>
      </c>
      <c r="N40" s="7" t="s">
        <v>69</v>
      </c>
      <c r="O40" s="7" t="s">
        <v>239</v>
      </c>
      <c r="P40" s="7"/>
      <c r="Q40" s="7"/>
    </row>
    <row r="41" spans="1:17" ht="60" hidden="1">
      <c r="A41" t="s">
        <v>33</v>
      </c>
      <c r="B41" t="s">
        <v>243</v>
      </c>
      <c r="C41" s="2" t="s">
        <v>221</v>
      </c>
      <c r="D41" s="8" t="s">
        <v>222</v>
      </c>
      <c r="E41" s="2" t="s">
        <v>223</v>
      </c>
      <c r="F41" s="49" t="s">
        <v>92</v>
      </c>
      <c r="G41" s="35" t="s">
        <v>224</v>
      </c>
      <c r="H41" t="s">
        <v>93</v>
      </c>
      <c r="I41" t="s">
        <v>102</v>
      </c>
      <c r="J41" s="7" t="s">
        <v>103</v>
      </c>
      <c r="K41" s="7"/>
      <c r="L41" s="7"/>
      <c r="M41" t="s">
        <v>41</v>
      </c>
      <c r="N41" t="s">
        <v>225</v>
      </c>
      <c r="O41" s="7" t="s">
        <v>226</v>
      </c>
      <c r="P41" s="7"/>
      <c r="Q41" s="7"/>
    </row>
    <row r="42" spans="1:17" hidden="1">
      <c r="A42" s="7" t="s">
        <v>33</v>
      </c>
      <c r="B42" s="8" t="s">
        <v>248</v>
      </c>
      <c r="C42" s="8" t="s">
        <v>55</v>
      </c>
      <c r="D42" s="8" t="s">
        <v>55</v>
      </c>
      <c r="E42" s="8" t="s">
        <v>55</v>
      </c>
      <c r="F42" s="8" t="s">
        <v>55</v>
      </c>
      <c r="G42" s="8" t="s">
        <v>55</v>
      </c>
      <c r="H42" s="8" t="s">
        <v>55</v>
      </c>
      <c r="I42" s="7" t="s">
        <v>68</v>
      </c>
      <c r="J42" s="7"/>
      <c r="K42" s="7"/>
      <c r="L42" s="7"/>
      <c r="M42" s="7" t="s">
        <v>41</v>
      </c>
      <c r="N42" s="7" t="s">
        <v>200</v>
      </c>
      <c r="O42" s="7" t="s">
        <v>249</v>
      </c>
      <c r="P42" s="7"/>
      <c r="Q42" s="7"/>
    </row>
    <row r="43" spans="1:17" hidden="1">
      <c r="A43" s="7" t="s">
        <v>33</v>
      </c>
      <c r="B43" s="8" t="s">
        <v>253</v>
      </c>
      <c r="C43" s="8" t="s">
        <v>55</v>
      </c>
      <c r="D43" s="8" t="s">
        <v>55</v>
      </c>
      <c r="E43" s="8" t="s">
        <v>55</v>
      </c>
      <c r="F43" s="8" t="s">
        <v>55</v>
      </c>
      <c r="G43" s="8" t="s">
        <v>55</v>
      </c>
      <c r="H43" s="8" t="s">
        <v>55</v>
      </c>
      <c r="I43" s="7" t="s">
        <v>68</v>
      </c>
      <c r="J43" s="7"/>
      <c r="K43" s="7"/>
      <c r="L43" s="7"/>
      <c r="M43" s="7" t="s">
        <v>41</v>
      </c>
      <c r="N43" s="7" t="s">
        <v>200</v>
      </c>
      <c r="O43" s="7" t="s">
        <v>249</v>
      </c>
      <c r="P43" s="7"/>
      <c r="Q43" s="7"/>
    </row>
    <row r="44" spans="1:17" hidden="1">
      <c r="A44" s="7" t="s">
        <v>33</v>
      </c>
      <c r="B44" s="8" t="s">
        <v>257</v>
      </c>
      <c r="C44" s="8" t="s">
        <v>55</v>
      </c>
      <c r="D44" s="8" t="s">
        <v>55</v>
      </c>
      <c r="E44" s="8" t="s">
        <v>55</v>
      </c>
      <c r="F44" s="8" t="s">
        <v>55</v>
      </c>
      <c r="G44" s="8" t="s">
        <v>55</v>
      </c>
      <c r="H44" s="8" t="s">
        <v>55</v>
      </c>
      <c r="I44" s="7" t="s">
        <v>68</v>
      </c>
      <c r="J44" s="7"/>
      <c r="K44" s="7"/>
      <c r="L44" s="7"/>
      <c r="M44" s="7" t="s">
        <v>41</v>
      </c>
      <c r="N44" s="7" t="s">
        <v>200</v>
      </c>
      <c r="O44" s="7" t="s">
        <v>249</v>
      </c>
      <c r="P44" s="7"/>
      <c r="Q44" s="7"/>
    </row>
    <row r="45" spans="1:17" hidden="1">
      <c r="A45" s="7" t="s">
        <v>33</v>
      </c>
      <c r="B45" s="8" t="s">
        <v>261</v>
      </c>
      <c r="C45" s="8" t="s">
        <v>55</v>
      </c>
      <c r="D45" s="8" t="s">
        <v>55</v>
      </c>
      <c r="E45" s="8" t="s">
        <v>55</v>
      </c>
      <c r="F45" s="8" t="s">
        <v>55</v>
      </c>
      <c r="G45" s="8" t="s">
        <v>55</v>
      </c>
      <c r="H45" s="8" t="s">
        <v>55</v>
      </c>
      <c r="I45" s="7" t="s">
        <v>68</v>
      </c>
      <c r="J45" s="7"/>
      <c r="K45" s="7"/>
      <c r="L45" s="7"/>
      <c r="M45" s="7" t="s">
        <v>41</v>
      </c>
      <c r="N45" s="7" t="s">
        <v>200</v>
      </c>
      <c r="O45" s="7" t="s">
        <v>249</v>
      </c>
      <c r="P45" s="7"/>
      <c r="Q45" s="7"/>
    </row>
    <row r="46" spans="1:17" hidden="1">
      <c r="A46" s="7" t="s">
        <v>33</v>
      </c>
      <c r="B46" s="8" t="s">
        <v>265</v>
      </c>
      <c r="C46" s="8" t="s">
        <v>55</v>
      </c>
      <c r="D46" s="8" t="s">
        <v>55</v>
      </c>
      <c r="E46" s="8" t="s">
        <v>55</v>
      </c>
      <c r="F46" s="8" t="s">
        <v>55</v>
      </c>
      <c r="G46" s="8" t="s">
        <v>55</v>
      </c>
      <c r="H46" s="8" t="s">
        <v>55</v>
      </c>
      <c r="I46" s="7" t="s">
        <v>68</v>
      </c>
      <c r="J46" s="7"/>
      <c r="K46" s="7"/>
      <c r="L46" s="7"/>
      <c r="M46" s="7" t="s">
        <v>41</v>
      </c>
      <c r="N46" s="7" t="s">
        <v>200</v>
      </c>
      <c r="O46" s="7" t="s">
        <v>249</v>
      </c>
      <c r="P46" s="7"/>
      <c r="Q46" s="7"/>
    </row>
    <row r="47" spans="1:17" hidden="1">
      <c r="A47" s="7" t="s">
        <v>33</v>
      </c>
      <c r="B47" s="8" t="s">
        <v>269</v>
      </c>
      <c r="C47" s="8" t="s">
        <v>55</v>
      </c>
      <c r="D47" s="8" t="s">
        <v>55</v>
      </c>
      <c r="E47" s="8" t="s">
        <v>55</v>
      </c>
      <c r="F47" s="8" t="s">
        <v>55</v>
      </c>
      <c r="G47" s="8" t="s">
        <v>55</v>
      </c>
      <c r="H47" s="8" t="s">
        <v>55</v>
      </c>
      <c r="I47" s="7" t="s">
        <v>68</v>
      </c>
      <c r="J47" s="7"/>
      <c r="K47" s="7"/>
      <c r="L47" s="7"/>
      <c r="M47" s="7" t="s">
        <v>41</v>
      </c>
      <c r="N47" s="7" t="s">
        <v>140</v>
      </c>
      <c r="O47" s="7" t="s">
        <v>270</v>
      </c>
      <c r="P47" s="7"/>
      <c r="Q47" s="7"/>
    </row>
    <row r="48" spans="1:17" hidden="1">
      <c r="A48" s="7" t="s">
        <v>33</v>
      </c>
      <c r="B48" s="8" t="s">
        <v>273</v>
      </c>
      <c r="C48" s="8"/>
      <c r="D48" s="8" t="s">
        <v>230</v>
      </c>
      <c r="E48" s="39" t="s">
        <v>65</v>
      </c>
      <c r="F48" s="46" t="s">
        <v>66</v>
      </c>
      <c r="G48" s="7"/>
      <c r="H48" s="7" t="s">
        <v>231</v>
      </c>
      <c r="I48" s="66" t="s">
        <v>274</v>
      </c>
      <c r="J48" s="7"/>
      <c r="K48" s="7"/>
      <c r="L48" s="7"/>
      <c r="M48" s="7" t="s">
        <v>41</v>
      </c>
      <c r="N48" s="7" t="s">
        <v>69</v>
      </c>
      <c r="O48" s="7" t="s">
        <v>275</v>
      </c>
      <c r="P48" s="7"/>
      <c r="Q48" s="7"/>
    </row>
    <row r="49" spans="1:17" hidden="1">
      <c r="A49" s="7" t="s">
        <v>33</v>
      </c>
      <c r="B49" s="7" t="s">
        <v>279</v>
      </c>
      <c r="C49" s="8" t="s">
        <v>188</v>
      </c>
      <c r="D49" s="7" t="s">
        <v>51</v>
      </c>
      <c r="E49" s="8" t="s">
        <v>45</v>
      </c>
      <c r="F49" s="7" t="s">
        <v>53</v>
      </c>
      <c r="G49" s="7" t="s">
        <v>54</v>
      </c>
      <c r="H49" s="7" t="s">
        <v>55</v>
      </c>
      <c r="I49" s="7" t="s">
        <v>280</v>
      </c>
      <c r="J49" s="7"/>
      <c r="K49" s="7"/>
      <c r="L49" s="7"/>
      <c r="M49" s="7" t="s">
        <v>96</v>
      </c>
      <c r="N49" s="7"/>
      <c r="O49" s="7" t="s">
        <v>58</v>
      </c>
      <c r="P49" s="7"/>
      <c r="Q49" s="7"/>
    </row>
    <row r="50" spans="1:17" hidden="1">
      <c r="A50" s="7" t="s">
        <v>33</v>
      </c>
      <c r="B50" s="8" t="s">
        <v>279</v>
      </c>
      <c r="C50" s="8" t="s">
        <v>188</v>
      </c>
      <c r="D50" s="8" t="s">
        <v>51</v>
      </c>
      <c r="E50" s="8" t="s">
        <v>45</v>
      </c>
      <c r="F50" s="7" t="s">
        <v>53</v>
      </c>
      <c r="G50" s="7" t="s">
        <v>54</v>
      </c>
      <c r="H50" s="7" t="s">
        <v>164</v>
      </c>
      <c r="I50" s="7" t="s">
        <v>280</v>
      </c>
      <c r="J50" s="7"/>
      <c r="K50" s="7"/>
      <c r="L50" s="7"/>
      <c r="M50" s="7" t="s">
        <v>41</v>
      </c>
      <c r="N50" s="7" t="s">
        <v>121</v>
      </c>
      <c r="O50" s="7" t="s">
        <v>283</v>
      </c>
      <c r="P50" s="7"/>
      <c r="Q50" s="7"/>
    </row>
    <row r="51" spans="1:17" hidden="1">
      <c r="A51" s="7" t="s">
        <v>33</v>
      </c>
      <c r="B51" s="7" t="s">
        <v>286</v>
      </c>
      <c r="C51" s="7" t="s">
        <v>108</v>
      </c>
      <c r="D51" s="7" t="s">
        <v>109</v>
      </c>
      <c r="E51" s="8" t="s">
        <v>110</v>
      </c>
      <c r="F51" s="7" t="s">
        <v>92</v>
      </c>
      <c r="G51" s="7" t="s">
        <v>38</v>
      </c>
      <c r="H51" s="7" t="s">
        <v>93</v>
      </c>
      <c r="I51" s="7" t="s">
        <v>102</v>
      </c>
      <c r="J51" s="7" t="s">
        <v>103</v>
      </c>
      <c r="K51" s="7"/>
      <c r="L51" s="7"/>
      <c r="M51" s="7" t="s">
        <v>41</v>
      </c>
      <c r="N51" s="7" t="s">
        <v>111</v>
      </c>
      <c r="O51" s="7" t="s">
        <v>112</v>
      </c>
      <c r="P51" s="7"/>
      <c r="Q51" s="7"/>
    </row>
    <row r="52" spans="1:17" hidden="1">
      <c r="A52" t="s">
        <v>33</v>
      </c>
      <c r="B52" t="s">
        <v>286</v>
      </c>
      <c r="C52" t="s">
        <v>108</v>
      </c>
      <c r="D52" t="s">
        <v>288</v>
      </c>
      <c r="H52" t="s">
        <v>93</v>
      </c>
      <c r="I52" s="7" t="s">
        <v>102</v>
      </c>
      <c r="J52" s="7" t="s">
        <v>103</v>
      </c>
      <c r="K52" s="7"/>
      <c r="L52" s="7"/>
      <c r="M52" t="s">
        <v>41</v>
      </c>
      <c r="Q52" t="s">
        <v>289</v>
      </c>
    </row>
    <row r="53" spans="1:17" hidden="1">
      <c r="A53" s="7" t="s">
        <v>33</v>
      </c>
      <c r="B53" s="8" t="s">
        <v>286</v>
      </c>
      <c r="C53" s="8" t="s">
        <v>188</v>
      </c>
      <c r="D53" s="8" t="s">
        <v>51</v>
      </c>
      <c r="E53" s="8" t="s">
        <v>45</v>
      </c>
      <c r="F53" s="7" t="s">
        <v>53</v>
      </c>
      <c r="G53" s="7" t="s">
        <v>146</v>
      </c>
      <c r="H53" s="7" t="s">
        <v>93</v>
      </c>
      <c r="I53" s="7" t="s">
        <v>280</v>
      </c>
      <c r="J53" s="7"/>
      <c r="K53" s="7"/>
      <c r="L53" s="7"/>
      <c r="M53" s="7" t="s">
        <v>41</v>
      </c>
      <c r="N53" s="7" t="s">
        <v>121</v>
      </c>
      <c r="O53" s="7" t="s">
        <v>292</v>
      </c>
      <c r="P53" s="7"/>
      <c r="Q53" s="7"/>
    </row>
    <row r="54" spans="1:17" hidden="1">
      <c r="A54" s="18" t="s">
        <v>33</v>
      </c>
      <c r="B54" s="19" t="s">
        <v>286</v>
      </c>
      <c r="C54" s="8" t="s">
        <v>188</v>
      </c>
      <c r="D54" s="2" t="s">
        <v>294</v>
      </c>
      <c r="E54" s="42" t="s">
        <v>119</v>
      </c>
      <c r="F54" s="18" t="s">
        <v>92</v>
      </c>
      <c r="G54" s="18" t="s">
        <v>295</v>
      </c>
      <c r="H54" s="18" t="s">
        <v>93</v>
      </c>
      <c r="I54" s="7" t="s">
        <v>102</v>
      </c>
      <c r="J54" s="7" t="s">
        <v>103</v>
      </c>
      <c r="K54" s="7"/>
      <c r="L54" s="7"/>
      <c r="M54" s="18" t="s">
        <v>80</v>
      </c>
      <c r="N54" s="18"/>
      <c r="O54" s="44"/>
      <c r="P54" s="7"/>
      <c r="Q54" s="7"/>
    </row>
    <row r="55" spans="1:17" ht="30" hidden="1">
      <c r="A55" s="18" t="s">
        <v>33</v>
      </c>
      <c r="B55" s="19" t="s">
        <v>286</v>
      </c>
      <c r="C55" s="8" t="s">
        <v>188</v>
      </c>
      <c r="D55" s="2" t="s">
        <v>297</v>
      </c>
      <c r="E55" s="42" t="s">
        <v>65</v>
      </c>
      <c r="F55" s="18" t="s">
        <v>92</v>
      </c>
      <c r="G55" s="36" t="s">
        <v>298</v>
      </c>
      <c r="H55" s="18" t="s">
        <v>93</v>
      </c>
      <c r="I55" s="7" t="s">
        <v>102</v>
      </c>
      <c r="J55" s="7" t="s">
        <v>103</v>
      </c>
      <c r="K55" s="7"/>
      <c r="L55" s="7"/>
      <c r="M55" s="18" t="s">
        <v>80</v>
      </c>
      <c r="N55" s="18"/>
      <c r="O55" s="44"/>
      <c r="P55" s="7"/>
      <c r="Q55" s="7"/>
    </row>
    <row r="56" spans="1:17" ht="30" hidden="1">
      <c r="A56" s="18" t="s">
        <v>33</v>
      </c>
      <c r="B56" s="19" t="s">
        <v>286</v>
      </c>
      <c r="C56" s="8" t="s">
        <v>188</v>
      </c>
      <c r="D56" s="2" t="s">
        <v>297</v>
      </c>
      <c r="E56" s="41" t="s">
        <v>65</v>
      </c>
      <c r="F56" s="18" t="s">
        <v>92</v>
      </c>
      <c r="G56" s="36" t="s">
        <v>298</v>
      </c>
      <c r="H56" s="18" t="s">
        <v>184</v>
      </c>
      <c r="I56" s="7" t="s">
        <v>102</v>
      </c>
      <c r="J56" s="7" t="s">
        <v>103</v>
      </c>
      <c r="K56" s="7"/>
      <c r="L56" s="7"/>
      <c r="M56" s="18" t="s">
        <v>80</v>
      </c>
      <c r="N56" s="18"/>
      <c r="O56" s="44"/>
      <c r="P56" s="7"/>
      <c r="Q56" s="7"/>
    </row>
    <row r="57" spans="1:17" hidden="1">
      <c r="A57" t="s">
        <v>33</v>
      </c>
      <c r="B57" s="2" t="s">
        <v>286</v>
      </c>
      <c r="C57" s="8" t="s">
        <v>188</v>
      </c>
      <c r="D57" s="2" t="s">
        <v>301</v>
      </c>
      <c r="E57" s="42" t="s">
        <v>119</v>
      </c>
      <c r="F57" t="s">
        <v>92</v>
      </c>
      <c r="G57" s="35" t="s">
        <v>302</v>
      </c>
      <c r="H57" t="s">
        <v>184</v>
      </c>
      <c r="I57" s="7" t="s">
        <v>102</v>
      </c>
      <c r="J57" s="7" t="s">
        <v>103</v>
      </c>
      <c r="K57" s="7"/>
      <c r="L57" s="7"/>
      <c r="M57" t="s">
        <v>41</v>
      </c>
      <c r="N57" t="s">
        <v>200</v>
      </c>
      <c r="O57" s="7" t="s">
        <v>303</v>
      </c>
      <c r="P57" s="7"/>
      <c r="Q57" s="7"/>
    </row>
    <row r="58" spans="1:17" hidden="1">
      <c r="A58" t="s">
        <v>33</v>
      </c>
      <c r="B58" s="2" t="s">
        <v>286</v>
      </c>
      <c r="C58" s="8" t="s">
        <v>188</v>
      </c>
      <c r="D58" s="2" t="s">
        <v>305</v>
      </c>
      <c r="E58" s="42" t="s">
        <v>119</v>
      </c>
      <c r="F58" t="s">
        <v>92</v>
      </c>
      <c r="G58" s="35" t="s">
        <v>302</v>
      </c>
      <c r="H58" t="s">
        <v>93</v>
      </c>
      <c r="I58" s="7" t="s">
        <v>102</v>
      </c>
      <c r="J58" s="7" t="s">
        <v>103</v>
      </c>
      <c r="K58" s="7"/>
      <c r="L58" s="7"/>
      <c r="M58" t="s">
        <v>41</v>
      </c>
      <c r="N58" t="s">
        <v>200</v>
      </c>
      <c r="O58" s="7" t="s">
        <v>303</v>
      </c>
      <c r="P58" s="7"/>
      <c r="Q58" s="7"/>
    </row>
    <row r="59" spans="1:17" hidden="1">
      <c r="A59" t="s">
        <v>33</v>
      </c>
      <c r="B59" t="s">
        <v>286</v>
      </c>
      <c r="C59" t="s">
        <v>188</v>
      </c>
      <c r="D59" t="s">
        <v>307</v>
      </c>
      <c r="E59" s="37" t="s">
        <v>190</v>
      </c>
      <c r="H59" t="s">
        <v>93</v>
      </c>
      <c r="I59" s="7" t="s">
        <v>102</v>
      </c>
      <c r="J59" s="7" t="s">
        <v>103</v>
      </c>
      <c r="K59" s="7"/>
      <c r="L59" s="7"/>
      <c r="M59" t="s">
        <v>80</v>
      </c>
      <c r="O59" s="60"/>
      <c r="P59" s="7"/>
      <c r="Q59" s="7"/>
    </row>
    <row r="60" spans="1:17" hidden="1">
      <c r="A60" t="s">
        <v>33</v>
      </c>
      <c r="B60" t="s">
        <v>286</v>
      </c>
      <c r="C60" t="s">
        <v>188</v>
      </c>
      <c r="D60" t="s">
        <v>309</v>
      </c>
      <c r="E60" s="20">
        <v>5.5555555555555552E-2</v>
      </c>
      <c r="H60" t="s">
        <v>93</v>
      </c>
      <c r="I60" s="7" t="s">
        <v>102</v>
      </c>
      <c r="J60" s="7" t="s">
        <v>103</v>
      </c>
      <c r="K60" s="7"/>
      <c r="L60" s="7"/>
      <c r="M60" t="s">
        <v>80</v>
      </c>
      <c r="O60" s="60"/>
      <c r="P60" s="7"/>
      <c r="Q60" s="7"/>
    </row>
    <row r="61" spans="1:17" hidden="1">
      <c r="A61" t="s">
        <v>33</v>
      </c>
      <c r="B61" s="2" t="s">
        <v>286</v>
      </c>
      <c r="C61" s="2" t="s">
        <v>117</v>
      </c>
      <c r="D61" s="2" t="s">
        <v>118</v>
      </c>
      <c r="E61" s="42" t="s">
        <v>119</v>
      </c>
      <c r="F61" t="s">
        <v>92</v>
      </c>
      <c r="G61" s="7" t="s">
        <v>120</v>
      </c>
      <c r="H61" s="18" t="s">
        <v>93</v>
      </c>
      <c r="I61" s="7" t="s">
        <v>102</v>
      </c>
      <c r="J61" s="7" t="s">
        <v>103</v>
      </c>
      <c r="K61" s="7"/>
      <c r="L61" s="7"/>
      <c r="M61" t="s">
        <v>41</v>
      </c>
      <c r="N61" t="s">
        <v>311</v>
      </c>
      <c r="O61" s="7" t="s">
        <v>122</v>
      </c>
      <c r="P61" s="7"/>
      <c r="Q61" s="7"/>
    </row>
    <row r="62" spans="1:17" ht="60" hidden="1">
      <c r="A62" t="s">
        <v>33</v>
      </c>
      <c r="B62" s="2" t="s">
        <v>286</v>
      </c>
      <c r="C62" s="2" t="s">
        <v>221</v>
      </c>
      <c r="D62" s="8" t="s">
        <v>222</v>
      </c>
      <c r="E62" s="2" t="s">
        <v>223</v>
      </c>
      <c r="F62" t="s">
        <v>92</v>
      </c>
      <c r="G62" s="35" t="s">
        <v>224</v>
      </c>
      <c r="H62" t="s">
        <v>93</v>
      </c>
      <c r="I62" s="7" t="s">
        <v>102</v>
      </c>
      <c r="J62" s="7" t="s">
        <v>103</v>
      </c>
      <c r="K62" s="7"/>
      <c r="L62" s="7"/>
      <c r="M62" t="s">
        <v>41</v>
      </c>
      <c r="N62" t="s">
        <v>225</v>
      </c>
      <c r="O62" s="7" t="s">
        <v>226</v>
      </c>
      <c r="P62" s="7"/>
      <c r="Q62" s="7"/>
    </row>
    <row r="63" spans="1:17" hidden="1">
      <c r="A63" t="s">
        <v>33</v>
      </c>
      <c r="B63" t="s">
        <v>286</v>
      </c>
      <c r="C63" s="7" t="s">
        <v>194</v>
      </c>
      <c r="D63" t="s">
        <v>195</v>
      </c>
      <c r="E63" s="2" t="s">
        <v>144</v>
      </c>
      <c r="F63" t="s">
        <v>314</v>
      </c>
      <c r="G63" t="s">
        <v>315</v>
      </c>
      <c r="H63" t="s">
        <v>93</v>
      </c>
      <c r="I63" s="7" t="s">
        <v>102</v>
      </c>
      <c r="J63" s="7" t="s">
        <v>103</v>
      </c>
      <c r="K63" s="7"/>
      <c r="L63" s="7"/>
      <c r="M63" t="s">
        <v>80</v>
      </c>
      <c r="N63" t="s">
        <v>1616</v>
      </c>
      <c r="O63" s="44"/>
      <c r="P63" s="7"/>
      <c r="Q63" s="7"/>
    </row>
    <row r="64" spans="1:17" hidden="1">
      <c r="A64" t="s">
        <v>33</v>
      </c>
      <c r="B64" s="2" t="s">
        <v>286</v>
      </c>
      <c r="C64" s="8" t="s">
        <v>319</v>
      </c>
      <c r="D64" s="2" t="s">
        <v>320</v>
      </c>
      <c r="E64" s="37" t="s">
        <v>65</v>
      </c>
      <c r="F64" t="s">
        <v>92</v>
      </c>
      <c r="G64" t="s">
        <v>132</v>
      </c>
      <c r="H64" s="18" t="s">
        <v>93</v>
      </c>
      <c r="I64" s="7" t="s">
        <v>102</v>
      </c>
      <c r="J64" s="7" t="s">
        <v>103</v>
      </c>
      <c r="K64" s="7"/>
      <c r="L64" s="7"/>
      <c r="M64" s="7" t="s">
        <v>41</v>
      </c>
      <c r="N64" t="s">
        <v>140</v>
      </c>
      <c r="O64" s="19" t="s">
        <v>321</v>
      </c>
      <c r="P64" s="7"/>
      <c r="Q64" s="7"/>
    </row>
    <row r="65" spans="1:17" hidden="1">
      <c r="A65" t="s">
        <v>33</v>
      </c>
      <c r="B65" s="2" t="s">
        <v>286</v>
      </c>
      <c r="C65" s="8" t="s">
        <v>323</v>
      </c>
      <c r="D65" s="8" t="s">
        <v>131</v>
      </c>
      <c r="E65" s="20">
        <v>4.8611111111111112E-2</v>
      </c>
      <c r="F65" t="s">
        <v>92</v>
      </c>
      <c r="G65" s="7" t="s">
        <v>132</v>
      </c>
      <c r="H65" s="7" t="s">
        <v>133</v>
      </c>
      <c r="I65" s="7" t="s">
        <v>102</v>
      </c>
      <c r="J65" s="7" t="s">
        <v>103</v>
      </c>
      <c r="K65" s="7"/>
      <c r="L65" s="7"/>
      <c r="M65" t="s">
        <v>41</v>
      </c>
      <c r="N65" t="s">
        <v>137</v>
      </c>
      <c r="O65" s="19" t="s">
        <v>138</v>
      </c>
      <c r="P65" s="7"/>
      <c r="Q65" s="7"/>
    </row>
    <row r="66" spans="1:17" hidden="1">
      <c r="A66" s="7" t="s">
        <v>33</v>
      </c>
      <c r="B66" s="7" t="s">
        <v>286</v>
      </c>
      <c r="C66" s="7" t="s">
        <v>323</v>
      </c>
      <c r="D66" s="7" t="s">
        <v>131</v>
      </c>
      <c r="E66" s="8">
        <v>4.8611111111111112E-2</v>
      </c>
      <c r="F66" s="7" t="s">
        <v>66</v>
      </c>
      <c r="G66" s="7" t="s">
        <v>132</v>
      </c>
      <c r="H66" s="7" t="s">
        <v>133</v>
      </c>
      <c r="I66" s="7" t="s">
        <v>139</v>
      </c>
      <c r="J66" s="7" t="s">
        <v>102</v>
      </c>
      <c r="K66" s="7"/>
      <c r="L66" s="7"/>
      <c r="M66" s="7" t="s">
        <v>41</v>
      </c>
      <c r="N66" t="s">
        <v>140</v>
      </c>
      <c r="O66" s="7" t="s">
        <v>138</v>
      </c>
      <c r="P66" s="7"/>
      <c r="Q66" s="7"/>
    </row>
    <row r="67" spans="1:17" hidden="1">
      <c r="A67" t="s">
        <v>33</v>
      </c>
      <c r="B67" t="s">
        <v>286</v>
      </c>
      <c r="C67" s="7" t="s">
        <v>142</v>
      </c>
      <c r="D67" t="s">
        <v>143</v>
      </c>
      <c r="E67" s="2" t="s">
        <v>144</v>
      </c>
      <c r="F67" t="s">
        <v>145</v>
      </c>
      <c r="G67" t="s">
        <v>146</v>
      </c>
      <c r="H67" t="s">
        <v>93</v>
      </c>
      <c r="I67" t="s">
        <v>147</v>
      </c>
      <c r="J67" t="s">
        <v>80</v>
      </c>
      <c r="M67" t="s">
        <v>149</v>
      </c>
      <c r="N67" s="7" t="s">
        <v>1612</v>
      </c>
      <c r="Q67" s="7"/>
    </row>
    <row r="68" spans="1:17" hidden="1">
      <c r="A68" t="s">
        <v>33</v>
      </c>
      <c r="B68" t="s">
        <v>286</v>
      </c>
      <c r="C68" s="7" t="s">
        <v>142</v>
      </c>
      <c r="D68" t="s">
        <v>143</v>
      </c>
      <c r="E68" s="2" t="s">
        <v>144</v>
      </c>
      <c r="F68" t="s">
        <v>145</v>
      </c>
      <c r="G68" t="s">
        <v>152</v>
      </c>
      <c r="H68" t="s">
        <v>93</v>
      </c>
      <c r="I68" t="s">
        <v>147</v>
      </c>
      <c r="J68" t="s">
        <v>80</v>
      </c>
      <c r="M68" t="s">
        <v>149</v>
      </c>
      <c r="N68" s="7" t="s">
        <v>1612</v>
      </c>
      <c r="Q68" s="7"/>
    </row>
    <row r="69" spans="1:17" hidden="1">
      <c r="A69" t="s">
        <v>33</v>
      </c>
      <c r="B69" t="s">
        <v>286</v>
      </c>
      <c r="C69" s="7" t="s">
        <v>142</v>
      </c>
      <c r="D69" t="s">
        <v>143</v>
      </c>
      <c r="E69" s="2" t="s">
        <v>144</v>
      </c>
      <c r="F69" t="s">
        <v>145</v>
      </c>
      <c r="G69" t="s">
        <v>152</v>
      </c>
      <c r="H69" t="s">
        <v>93</v>
      </c>
      <c r="I69" t="s">
        <v>147</v>
      </c>
      <c r="J69" t="s">
        <v>80</v>
      </c>
      <c r="M69" t="s">
        <v>149</v>
      </c>
      <c r="N69" s="7" t="s">
        <v>1612</v>
      </c>
      <c r="Q69" s="7"/>
    </row>
    <row r="70" spans="1:17" hidden="1">
      <c r="A70" t="s">
        <v>33</v>
      </c>
      <c r="B70" t="s">
        <v>286</v>
      </c>
      <c r="C70" t="s">
        <v>1614</v>
      </c>
      <c r="D70" t="s">
        <v>51</v>
      </c>
      <c r="E70" t="s">
        <v>144</v>
      </c>
      <c r="F70" t="s">
        <v>53</v>
      </c>
      <c r="G70" t="s">
        <v>325</v>
      </c>
      <c r="H70" t="s">
        <v>214</v>
      </c>
      <c r="I70" t="s">
        <v>102</v>
      </c>
      <c r="J70" s="7" t="s">
        <v>103</v>
      </c>
      <c r="K70" s="7"/>
      <c r="L70" s="7"/>
      <c r="M70" t="s">
        <v>41</v>
      </c>
      <c r="N70" t="s">
        <v>121</v>
      </c>
      <c r="O70" t="s">
        <v>160</v>
      </c>
    </row>
    <row r="71" spans="1:17">
      <c r="A71" s="7" t="s">
        <v>33</v>
      </c>
      <c r="B71" s="8" t="s">
        <v>329</v>
      </c>
      <c r="C71" s="8" t="s">
        <v>330</v>
      </c>
      <c r="D71" s="8" t="s">
        <v>331</v>
      </c>
      <c r="E71" s="8" t="s">
        <v>119</v>
      </c>
      <c r="F71" s="7" t="s">
        <v>66</v>
      </c>
      <c r="G71" s="7" t="s">
        <v>159</v>
      </c>
      <c r="H71" s="7" t="s">
        <v>39</v>
      </c>
      <c r="I71" s="7" t="s">
        <v>332</v>
      </c>
      <c r="J71" s="7"/>
      <c r="K71" s="7"/>
      <c r="L71" s="7"/>
      <c r="M71" s="7" t="s">
        <v>41</v>
      </c>
      <c r="N71" s="7" t="s">
        <v>140</v>
      </c>
      <c r="O71" s="19" t="s">
        <v>333</v>
      </c>
      <c r="P71" s="7"/>
      <c r="Q71" s="7"/>
    </row>
    <row r="72" spans="1:17">
      <c r="A72" s="7" t="s">
        <v>33</v>
      </c>
      <c r="B72" s="8" t="s">
        <v>329</v>
      </c>
      <c r="C72" s="8" t="s">
        <v>336</v>
      </c>
      <c r="D72" s="8" t="s">
        <v>337</v>
      </c>
      <c r="E72" s="8" t="s">
        <v>119</v>
      </c>
      <c r="F72" s="7" t="s">
        <v>66</v>
      </c>
      <c r="G72" s="7" t="s">
        <v>159</v>
      </c>
      <c r="H72" s="7" t="s">
        <v>39</v>
      </c>
      <c r="I72" s="7" t="s">
        <v>332</v>
      </c>
      <c r="J72" s="7"/>
      <c r="K72" s="7"/>
      <c r="L72" s="7"/>
      <c r="M72" s="7" t="s">
        <v>41</v>
      </c>
      <c r="N72" s="7" t="s">
        <v>140</v>
      </c>
      <c r="O72" s="19" t="s">
        <v>333</v>
      </c>
      <c r="P72" s="7"/>
      <c r="Q72" s="7"/>
    </row>
    <row r="73" spans="1:17" hidden="1">
      <c r="A73" s="7" t="s">
        <v>33</v>
      </c>
      <c r="B73" s="7" t="s">
        <v>329</v>
      </c>
      <c r="C73" s="7" t="s">
        <v>55</v>
      </c>
      <c r="D73" s="7" t="s">
        <v>340</v>
      </c>
      <c r="E73" s="8" t="s">
        <v>55</v>
      </c>
      <c r="F73" s="8" t="s">
        <v>55</v>
      </c>
      <c r="G73" s="8" t="s">
        <v>55</v>
      </c>
      <c r="H73" s="8" t="s">
        <v>55</v>
      </c>
      <c r="I73" s="7" t="s">
        <v>332</v>
      </c>
      <c r="J73" s="7"/>
      <c r="K73" s="7"/>
      <c r="L73" s="7"/>
      <c r="M73" s="7" t="s">
        <v>80</v>
      </c>
      <c r="N73" s="7"/>
      <c r="O73" s="7"/>
      <c r="P73" s="7"/>
      <c r="Q73" s="7"/>
    </row>
    <row r="74" spans="1:17">
      <c r="A74" s="7" t="s">
        <v>33</v>
      </c>
      <c r="B74" s="8" t="s">
        <v>329</v>
      </c>
      <c r="C74" s="8" t="s">
        <v>343</v>
      </c>
      <c r="D74" s="8" t="s">
        <v>344</v>
      </c>
      <c r="E74" s="8" t="s">
        <v>119</v>
      </c>
      <c r="F74" s="7" t="s">
        <v>66</v>
      </c>
      <c r="G74" s="7" t="s">
        <v>159</v>
      </c>
      <c r="H74" s="7" t="s">
        <v>39</v>
      </c>
      <c r="I74" s="7" t="s">
        <v>332</v>
      </c>
      <c r="J74" s="7"/>
      <c r="K74" s="7"/>
      <c r="L74" s="7"/>
      <c r="M74" s="7" t="s">
        <v>41</v>
      </c>
      <c r="N74" s="7" t="s">
        <v>345</v>
      </c>
      <c r="O74" s="7" t="s">
        <v>346</v>
      </c>
      <c r="P74" s="7"/>
      <c r="Q74" s="7"/>
    </row>
    <row r="75" spans="1:17">
      <c r="A75" s="7" t="s">
        <v>33</v>
      </c>
      <c r="B75" s="8" t="s">
        <v>329</v>
      </c>
      <c r="C75" s="8" t="s">
        <v>348</v>
      </c>
      <c r="D75" s="8" t="s">
        <v>349</v>
      </c>
      <c r="E75" s="8" t="s">
        <v>119</v>
      </c>
      <c r="F75" s="7" t="s">
        <v>66</v>
      </c>
      <c r="G75" s="7" t="s">
        <v>159</v>
      </c>
      <c r="H75" s="7" t="s">
        <v>39</v>
      </c>
      <c r="I75" s="7" t="s">
        <v>332</v>
      </c>
      <c r="J75" s="7"/>
      <c r="K75" s="7"/>
      <c r="L75" s="7"/>
      <c r="M75" s="7" t="s">
        <v>41</v>
      </c>
      <c r="N75" s="7" t="s">
        <v>140</v>
      </c>
      <c r="O75" s="19" t="s">
        <v>350</v>
      </c>
      <c r="P75" s="7"/>
      <c r="Q75" s="7"/>
    </row>
    <row r="76" spans="1:17" hidden="1">
      <c r="A76" s="7" t="s">
        <v>33</v>
      </c>
      <c r="B76" s="8" t="s">
        <v>329</v>
      </c>
      <c r="C76" s="8" t="s">
        <v>352</v>
      </c>
      <c r="D76" s="8" t="s">
        <v>353</v>
      </c>
      <c r="E76" s="8" t="s">
        <v>119</v>
      </c>
      <c r="F76" s="7" t="s">
        <v>66</v>
      </c>
      <c r="G76" s="7" t="s">
        <v>159</v>
      </c>
      <c r="H76" s="7" t="s">
        <v>39</v>
      </c>
      <c r="I76" s="7" t="s">
        <v>332</v>
      </c>
      <c r="J76" s="7"/>
      <c r="K76" s="7"/>
      <c r="L76" s="7"/>
      <c r="M76" s="7" t="s">
        <v>41</v>
      </c>
      <c r="N76" s="7" t="s">
        <v>140</v>
      </c>
      <c r="O76" s="19" t="s">
        <v>333</v>
      </c>
      <c r="P76" s="7"/>
      <c r="Q76" s="7"/>
    </row>
    <row r="77" spans="1:17">
      <c r="A77" s="7" t="s">
        <v>33</v>
      </c>
      <c r="B77" s="8" t="s">
        <v>329</v>
      </c>
      <c r="C77" s="8" t="s">
        <v>356</v>
      </c>
      <c r="D77" s="8" t="s">
        <v>357</v>
      </c>
      <c r="E77" s="8" t="s">
        <v>119</v>
      </c>
      <c r="F77" s="7" t="s">
        <v>66</v>
      </c>
      <c r="G77" s="7" t="s">
        <v>159</v>
      </c>
      <c r="H77" s="7" t="s">
        <v>39</v>
      </c>
      <c r="I77" s="7" t="s">
        <v>332</v>
      </c>
      <c r="J77" s="7"/>
      <c r="K77" s="7"/>
      <c r="L77" s="7"/>
      <c r="M77" s="7" t="s">
        <v>41</v>
      </c>
      <c r="N77" s="7" t="s">
        <v>140</v>
      </c>
      <c r="O77" s="19" t="s">
        <v>358</v>
      </c>
      <c r="P77" s="7"/>
      <c r="Q77" s="7"/>
    </row>
    <row r="78" spans="1:17">
      <c r="A78" s="7" t="s">
        <v>33</v>
      </c>
      <c r="B78" s="8" t="s">
        <v>329</v>
      </c>
      <c r="C78" s="8" t="s">
        <v>361</v>
      </c>
      <c r="D78" s="8" t="s">
        <v>362</v>
      </c>
      <c r="E78" s="8" t="s">
        <v>119</v>
      </c>
      <c r="F78" s="7" t="s">
        <v>66</v>
      </c>
      <c r="G78" s="7" t="s">
        <v>159</v>
      </c>
      <c r="H78" s="7" t="s">
        <v>39</v>
      </c>
      <c r="I78" s="7" t="s">
        <v>332</v>
      </c>
      <c r="J78" s="7"/>
      <c r="K78" s="7"/>
      <c r="L78" s="7"/>
      <c r="M78" s="7" t="s">
        <v>41</v>
      </c>
      <c r="N78" s="7" t="s">
        <v>140</v>
      </c>
      <c r="O78" s="19" t="s">
        <v>363</v>
      </c>
      <c r="P78" s="7"/>
      <c r="Q78" s="7"/>
    </row>
    <row r="79" spans="1:17">
      <c r="A79" s="7" t="s">
        <v>33</v>
      </c>
      <c r="B79" s="8" t="s">
        <v>329</v>
      </c>
      <c r="C79" s="8" t="s">
        <v>366</v>
      </c>
      <c r="D79" s="8" t="s">
        <v>367</v>
      </c>
      <c r="E79" s="8" t="s">
        <v>119</v>
      </c>
      <c r="F79" s="7" t="s">
        <v>66</v>
      </c>
      <c r="G79" s="7" t="s">
        <v>159</v>
      </c>
      <c r="H79" s="7" t="s">
        <v>39</v>
      </c>
      <c r="I79" s="7" t="s">
        <v>332</v>
      </c>
      <c r="J79" s="7"/>
      <c r="K79" s="7"/>
      <c r="L79" s="7"/>
      <c r="M79" s="7" t="s">
        <v>41</v>
      </c>
      <c r="N79" s="7" t="s">
        <v>200</v>
      </c>
      <c r="O79" s="7" t="s">
        <v>368</v>
      </c>
      <c r="P79" s="7"/>
      <c r="Q79" s="7"/>
    </row>
    <row r="80" spans="1:17" hidden="1">
      <c r="A80" s="7" t="s">
        <v>33</v>
      </c>
      <c r="B80" s="8" t="s">
        <v>329</v>
      </c>
      <c r="C80" s="8" t="s">
        <v>371</v>
      </c>
      <c r="D80" s="8" t="s">
        <v>372</v>
      </c>
      <c r="E80" s="8" t="s">
        <v>119</v>
      </c>
      <c r="F80" s="7" t="s">
        <v>66</v>
      </c>
      <c r="G80" s="7" t="s">
        <v>159</v>
      </c>
      <c r="H80" s="7" t="s">
        <v>39</v>
      </c>
      <c r="I80" s="7" t="s">
        <v>332</v>
      </c>
      <c r="J80" s="7"/>
      <c r="K80" s="7"/>
      <c r="L80" s="7"/>
      <c r="M80" s="7" t="s">
        <v>41</v>
      </c>
      <c r="N80" s="7" t="s">
        <v>43</v>
      </c>
      <c r="O80" s="7" t="s">
        <v>373</v>
      </c>
      <c r="P80" s="7"/>
      <c r="Q80" s="7"/>
    </row>
    <row r="81" spans="1:17" hidden="1">
      <c r="A81" s="7" t="s">
        <v>33</v>
      </c>
      <c r="B81" s="8" t="s">
        <v>329</v>
      </c>
      <c r="C81" s="8" t="s">
        <v>376</v>
      </c>
      <c r="D81" s="8" t="s">
        <v>377</v>
      </c>
      <c r="E81" s="8" t="s">
        <v>119</v>
      </c>
      <c r="F81" s="7" t="s">
        <v>66</v>
      </c>
      <c r="G81" s="7" t="s">
        <v>159</v>
      </c>
      <c r="H81" s="7" t="s">
        <v>39</v>
      </c>
      <c r="I81" s="7" t="s">
        <v>332</v>
      </c>
      <c r="J81" s="7"/>
      <c r="K81" s="7"/>
      <c r="L81" s="7"/>
      <c r="M81" s="7" t="s">
        <v>41</v>
      </c>
      <c r="N81" s="7" t="s">
        <v>200</v>
      </c>
      <c r="O81" s="7" t="s">
        <v>378</v>
      </c>
      <c r="P81" s="7"/>
      <c r="Q81" s="7"/>
    </row>
    <row r="82" spans="1:17" hidden="1">
      <c r="A82" s="7" t="s">
        <v>33</v>
      </c>
      <c r="B82" s="8" t="s">
        <v>381</v>
      </c>
      <c r="C82" s="8" t="s">
        <v>382</v>
      </c>
      <c r="D82" s="8" t="s">
        <v>383</v>
      </c>
      <c r="E82" s="39" t="s">
        <v>65</v>
      </c>
      <c r="F82" s="46" t="s">
        <v>92</v>
      </c>
      <c r="G82" s="7"/>
      <c r="H82" s="7" t="s">
        <v>67</v>
      </c>
      <c r="I82" s="7" t="s">
        <v>384</v>
      </c>
      <c r="J82" s="7"/>
      <c r="K82" s="7"/>
      <c r="L82" s="7"/>
      <c r="M82" s="7" t="s">
        <v>41</v>
      </c>
      <c r="N82" s="7" t="s">
        <v>69</v>
      </c>
      <c r="O82" s="7" t="s">
        <v>385</v>
      </c>
      <c r="P82" s="7"/>
      <c r="Q82" s="7"/>
    </row>
    <row r="83" spans="1:17" hidden="1">
      <c r="A83" t="s">
        <v>33</v>
      </c>
      <c r="B83" t="s">
        <v>388</v>
      </c>
      <c r="C83" t="s">
        <v>55</v>
      </c>
      <c r="D83" t="s">
        <v>55</v>
      </c>
      <c r="E83" t="s">
        <v>55</v>
      </c>
      <c r="F83" t="s">
        <v>55</v>
      </c>
      <c r="G83" t="s">
        <v>55</v>
      </c>
      <c r="H83" t="s">
        <v>55</v>
      </c>
      <c r="I83" s="7" t="s">
        <v>56</v>
      </c>
      <c r="J83" s="7"/>
      <c r="K83" s="7"/>
      <c r="L83" s="7"/>
      <c r="M83" t="s">
        <v>41</v>
      </c>
      <c r="N83" s="7" t="s">
        <v>43</v>
      </c>
      <c r="P83" s="8"/>
      <c r="Q83" s="7"/>
    </row>
    <row r="84" spans="1:17" hidden="1">
      <c r="A84" t="s">
        <v>33</v>
      </c>
      <c r="B84" t="s">
        <v>388</v>
      </c>
      <c r="C84" t="s">
        <v>55</v>
      </c>
      <c r="D84" t="s">
        <v>55</v>
      </c>
      <c r="E84" t="s">
        <v>55</v>
      </c>
      <c r="F84" t="s">
        <v>55</v>
      </c>
      <c r="G84" t="s">
        <v>55</v>
      </c>
      <c r="H84" t="s">
        <v>55</v>
      </c>
      <c r="I84" s="7" t="s">
        <v>56</v>
      </c>
      <c r="J84" s="7"/>
      <c r="K84" s="7"/>
      <c r="L84" s="7"/>
      <c r="M84" t="s">
        <v>41</v>
      </c>
      <c r="N84" s="7" t="s">
        <v>43</v>
      </c>
      <c r="P84" s="8"/>
      <c r="Q84" s="7"/>
    </row>
    <row r="85" spans="1:17" hidden="1">
      <c r="A85" t="s">
        <v>33</v>
      </c>
      <c r="B85" t="s">
        <v>388</v>
      </c>
      <c r="C85" t="s">
        <v>55</v>
      </c>
      <c r="D85" t="s">
        <v>55</v>
      </c>
      <c r="E85" t="s">
        <v>55</v>
      </c>
      <c r="F85" t="s">
        <v>55</v>
      </c>
      <c r="G85" t="s">
        <v>55</v>
      </c>
      <c r="H85" t="s">
        <v>55</v>
      </c>
      <c r="I85" s="7" t="s">
        <v>56</v>
      </c>
      <c r="J85" s="7"/>
      <c r="K85" s="7"/>
      <c r="L85" s="7"/>
      <c r="M85" t="s">
        <v>41</v>
      </c>
      <c r="N85" s="7" t="s">
        <v>43</v>
      </c>
      <c r="P85" s="8"/>
      <c r="Q85" s="7"/>
    </row>
    <row r="86" spans="1:17" hidden="1">
      <c r="A86" s="7" t="s">
        <v>33</v>
      </c>
      <c r="B86" s="7" t="s">
        <v>388</v>
      </c>
      <c r="C86" s="7" t="s">
        <v>55</v>
      </c>
      <c r="D86" s="7" t="s">
        <v>55</v>
      </c>
      <c r="E86" t="s">
        <v>55</v>
      </c>
      <c r="F86" s="7" t="s">
        <v>55</v>
      </c>
      <c r="G86" s="7" t="s">
        <v>55</v>
      </c>
      <c r="H86" s="7" t="s">
        <v>55</v>
      </c>
      <c r="I86" s="7" t="s">
        <v>56</v>
      </c>
      <c r="J86" s="7"/>
      <c r="K86" s="7"/>
      <c r="L86" s="7"/>
      <c r="M86" s="7" t="s">
        <v>80</v>
      </c>
      <c r="N86" s="7"/>
      <c r="O86" s="7"/>
      <c r="P86" s="7"/>
      <c r="Q86" s="7"/>
    </row>
    <row r="87" spans="1:17" hidden="1">
      <c r="A87" t="s">
        <v>33</v>
      </c>
      <c r="B87" t="s">
        <v>395</v>
      </c>
      <c r="C87" s="8" t="s">
        <v>212</v>
      </c>
      <c r="D87" t="s">
        <v>213</v>
      </c>
      <c r="E87" s="37">
        <v>4.8611111111111112E-2</v>
      </c>
      <c r="F87" s="49" t="s">
        <v>92</v>
      </c>
      <c r="G87" s="7" t="s">
        <v>175</v>
      </c>
      <c r="H87" s="7" t="s">
        <v>214</v>
      </c>
      <c r="I87" t="s">
        <v>215</v>
      </c>
      <c r="J87" t="s">
        <v>216</v>
      </c>
      <c r="M87" t="s">
        <v>96</v>
      </c>
      <c r="N87" t="s">
        <v>217</v>
      </c>
      <c r="O87" t="s">
        <v>218</v>
      </c>
      <c r="P87" s="7"/>
      <c r="Q87" s="7"/>
    </row>
    <row r="88" spans="1:17" ht="60" hidden="1">
      <c r="A88" t="s">
        <v>33</v>
      </c>
      <c r="B88" t="s">
        <v>395</v>
      </c>
      <c r="C88" s="2" t="s">
        <v>221</v>
      </c>
      <c r="D88" s="8" t="s">
        <v>222</v>
      </c>
      <c r="E88" s="2" t="s">
        <v>223</v>
      </c>
      <c r="F88" s="49" t="s">
        <v>92</v>
      </c>
      <c r="G88" s="35" t="s">
        <v>224</v>
      </c>
      <c r="H88" t="s">
        <v>93</v>
      </c>
      <c r="I88" t="s">
        <v>102</v>
      </c>
      <c r="J88" s="7" t="s">
        <v>103</v>
      </c>
      <c r="K88" s="7"/>
      <c r="L88" s="7"/>
      <c r="M88" t="s">
        <v>41</v>
      </c>
      <c r="N88" t="s">
        <v>225</v>
      </c>
      <c r="O88" s="7" t="s">
        <v>226</v>
      </c>
      <c r="P88" s="7"/>
      <c r="Q88" s="7"/>
    </row>
    <row r="89" spans="1:17" hidden="1">
      <c r="A89" t="s">
        <v>33</v>
      </c>
      <c r="B89" t="s">
        <v>395</v>
      </c>
      <c r="C89" s="7" t="s">
        <v>142</v>
      </c>
      <c r="D89" t="s">
        <v>143</v>
      </c>
      <c r="E89" s="2" t="s">
        <v>144</v>
      </c>
      <c r="F89" t="s">
        <v>145</v>
      </c>
      <c r="G89" t="s">
        <v>146</v>
      </c>
      <c r="H89" t="s">
        <v>93</v>
      </c>
      <c r="I89" t="s">
        <v>147</v>
      </c>
      <c r="J89" t="s">
        <v>80</v>
      </c>
      <c r="M89" t="s">
        <v>149</v>
      </c>
      <c r="N89" s="7" t="s">
        <v>1612</v>
      </c>
      <c r="Q89" s="7"/>
    </row>
    <row r="90" spans="1:17" hidden="1">
      <c r="A90" t="s">
        <v>33</v>
      </c>
      <c r="B90" t="s">
        <v>395</v>
      </c>
      <c r="C90" s="7" t="s">
        <v>142</v>
      </c>
      <c r="D90" t="s">
        <v>143</v>
      </c>
      <c r="E90" s="2" t="s">
        <v>144</v>
      </c>
      <c r="F90" t="s">
        <v>145</v>
      </c>
      <c r="G90" t="s">
        <v>152</v>
      </c>
      <c r="H90" t="s">
        <v>93</v>
      </c>
      <c r="I90" t="s">
        <v>147</v>
      </c>
      <c r="J90" t="s">
        <v>80</v>
      </c>
      <c r="M90" t="s">
        <v>149</v>
      </c>
      <c r="N90" s="7" t="s">
        <v>1612</v>
      </c>
      <c r="Q90" s="7"/>
    </row>
    <row r="91" spans="1:17" hidden="1">
      <c r="A91" t="s">
        <v>33</v>
      </c>
      <c r="B91" t="s">
        <v>395</v>
      </c>
      <c r="C91" s="7" t="s">
        <v>142</v>
      </c>
      <c r="D91" t="s">
        <v>143</v>
      </c>
      <c r="E91" s="2" t="s">
        <v>144</v>
      </c>
      <c r="F91" t="s">
        <v>145</v>
      </c>
      <c r="G91" t="s">
        <v>152</v>
      </c>
      <c r="H91" t="s">
        <v>93</v>
      </c>
      <c r="I91" t="s">
        <v>147</v>
      </c>
      <c r="J91" t="s">
        <v>80</v>
      </c>
      <c r="M91" t="s">
        <v>149</v>
      </c>
      <c r="N91" s="7" t="s">
        <v>1612</v>
      </c>
      <c r="Q91" s="7"/>
    </row>
    <row r="92" spans="1:17" hidden="1">
      <c r="A92" s="7" t="s">
        <v>33</v>
      </c>
      <c r="B92" s="7" t="s">
        <v>400</v>
      </c>
      <c r="C92" s="7" t="s">
        <v>401</v>
      </c>
      <c r="D92" s="7" t="s">
        <v>402</v>
      </c>
      <c r="E92" s="52" t="s">
        <v>110</v>
      </c>
      <c r="F92" s="7" t="s">
        <v>92</v>
      </c>
      <c r="G92" s="7" t="s">
        <v>159</v>
      </c>
      <c r="H92" s="7" t="s">
        <v>93</v>
      </c>
      <c r="I92" s="7" t="s">
        <v>102</v>
      </c>
      <c r="J92" s="7" t="s">
        <v>103</v>
      </c>
      <c r="K92" s="7"/>
      <c r="L92" s="7"/>
      <c r="M92" s="7" t="s">
        <v>41</v>
      </c>
      <c r="N92" s="7" t="s">
        <v>121</v>
      </c>
      <c r="O92" s="7" t="s">
        <v>403</v>
      </c>
      <c r="P92" s="7"/>
      <c r="Q92" s="7"/>
    </row>
    <row r="93" spans="1:17" hidden="1">
      <c r="A93" s="7" t="s">
        <v>33</v>
      </c>
      <c r="B93" s="8" t="s">
        <v>400</v>
      </c>
      <c r="C93" s="8" t="s">
        <v>401</v>
      </c>
      <c r="D93" s="7" t="s">
        <v>406</v>
      </c>
      <c r="E93" s="39" t="s">
        <v>110</v>
      </c>
      <c r="F93" s="7" t="s">
        <v>92</v>
      </c>
      <c r="G93" s="7" t="s">
        <v>132</v>
      </c>
      <c r="H93" s="7" t="s">
        <v>133</v>
      </c>
      <c r="I93" s="7" t="s">
        <v>102</v>
      </c>
      <c r="J93" s="7" t="s">
        <v>103</v>
      </c>
      <c r="K93" s="7"/>
      <c r="L93" s="7"/>
      <c r="M93" s="7" t="s">
        <v>41</v>
      </c>
      <c r="N93" s="7" t="s">
        <v>200</v>
      </c>
      <c r="O93" s="7" t="s">
        <v>407</v>
      </c>
      <c r="P93" s="7"/>
      <c r="Q93" s="7"/>
    </row>
    <row r="94" spans="1:17" hidden="1">
      <c r="A94" s="7" t="s">
        <v>33</v>
      </c>
      <c r="B94" s="8" t="s">
        <v>400</v>
      </c>
      <c r="C94" s="8" t="s">
        <v>401</v>
      </c>
      <c r="D94" s="7" t="s">
        <v>406</v>
      </c>
      <c r="E94" s="39" t="s">
        <v>110</v>
      </c>
      <c r="F94" s="7" t="s">
        <v>92</v>
      </c>
      <c r="G94" s="7" t="s">
        <v>132</v>
      </c>
      <c r="H94" s="7" t="s">
        <v>133</v>
      </c>
      <c r="I94" s="7" t="s">
        <v>102</v>
      </c>
      <c r="J94" s="7" t="s">
        <v>103</v>
      </c>
      <c r="K94" s="7"/>
      <c r="L94" s="7"/>
      <c r="M94" s="7" t="s">
        <v>41</v>
      </c>
      <c r="N94" s="7" t="s">
        <v>200</v>
      </c>
      <c r="O94" s="7" t="s">
        <v>407</v>
      </c>
      <c r="P94" s="7"/>
      <c r="Q94" s="7"/>
    </row>
    <row r="95" spans="1:17" hidden="1">
      <c r="A95" s="7" t="s">
        <v>33</v>
      </c>
      <c r="B95" s="7" t="s">
        <v>400</v>
      </c>
      <c r="C95" s="7" t="s">
        <v>412</v>
      </c>
      <c r="D95" s="7" t="s">
        <v>413</v>
      </c>
      <c r="E95" s="8"/>
      <c r="F95" s="7" t="s">
        <v>92</v>
      </c>
      <c r="G95" s="7"/>
      <c r="H95" s="7" t="s">
        <v>93</v>
      </c>
      <c r="I95" s="7" t="s">
        <v>94</v>
      </c>
      <c r="J95" s="7" t="s">
        <v>95</v>
      </c>
      <c r="K95" s="7"/>
      <c r="L95" s="7"/>
      <c r="M95" s="7" t="s">
        <v>80</v>
      </c>
      <c r="N95" s="7"/>
      <c r="O95" s="7"/>
      <c r="P95" s="7"/>
      <c r="Q95" s="7"/>
    </row>
    <row r="96" spans="1:17" hidden="1">
      <c r="A96" s="7" t="s">
        <v>33</v>
      </c>
      <c r="B96" s="7" t="s">
        <v>400</v>
      </c>
      <c r="C96" s="7" t="s">
        <v>412</v>
      </c>
      <c r="D96" s="7" t="s">
        <v>416</v>
      </c>
      <c r="E96" s="8"/>
      <c r="F96" s="7" t="s">
        <v>92</v>
      </c>
      <c r="G96" s="7"/>
      <c r="H96" s="7" t="s">
        <v>93</v>
      </c>
      <c r="I96" s="7" t="s">
        <v>94</v>
      </c>
      <c r="J96" s="7" t="s">
        <v>95</v>
      </c>
      <c r="K96" s="7"/>
      <c r="L96" s="7"/>
      <c r="M96" s="7" t="s">
        <v>80</v>
      </c>
      <c r="N96" s="7"/>
      <c r="O96" s="7"/>
      <c r="P96" s="7"/>
      <c r="Q96" s="7"/>
    </row>
    <row r="97" spans="1:17" hidden="1">
      <c r="A97" s="7" t="s">
        <v>33</v>
      </c>
      <c r="B97" s="7" t="s">
        <v>400</v>
      </c>
      <c r="C97" s="7" t="s">
        <v>89</v>
      </c>
      <c r="D97" s="7" t="s">
        <v>90</v>
      </c>
      <c r="E97" s="8"/>
      <c r="F97" s="7" t="s">
        <v>92</v>
      </c>
      <c r="G97" s="7"/>
      <c r="H97" s="7" t="s">
        <v>93</v>
      </c>
      <c r="I97" s="7" t="s">
        <v>94</v>
      </c>
      <c r="J97" s="7" t="s">
        <v>95</v>
      </c>
      <c r="K97" s="7"/>
      <c r="L97" s="7"/>
      <c r="M97" s="7" t="s">
        <v>80</v>
      </c>
      <c r="N97" s="7"/>
      <c r="O97" s="7"/>
      <c r="P97" s="7"/>
      <c r="Q97" s="7"/>
    </row>
    <row r="98" spans="1:17" hidden="1">
      <c r="A98" s="7" t="s">
        <v>33</v>
      </c>
      <c r="B98" s="7" t="s">
        <v>400</v>
      </c>
      <c r="C98" s="7" t="s">
        <v>55</v>
      </c>
      <c r="D98" s="7" t="s">
        <v>421</v>
      </c>
      <c r="E98" s="8" t="s">
        <v>55</v>
      </c>
      <c r="F98" s="8" t="s">
        <v>55</v>
      </c>
      <c r="G98" s="8" t="s">
        <v>55</v>
      </c>
      <c r="H98" s="8" t="s">
        <v>55</v>
      </c>
      <c r="I98" s="7" t="s">
        <v>102</v>
      </c>
      <c r="J98" s="7" t="s">
        <v>103</v>
      </c>
      <c r="K98" s="7"/>
      <c r="L98" s="7"/>
      <c r="M98" s="7" t="s">
        <v>80</v>
      </c>
      <c r="N98" s="7"/>
      <c r="O98" s="7"/>
      <c r="P98" s="7"/>
      <c r="Q98" s="7"/>
    </row>
    <row r="99" spans="1:17" hidden="1">
      <c r="A99" s="7" t="s">
        <v>33</v>
      </c>
      <c r="B99" s="7" t="s">
        <v>400</v>
      </c>
      <c r="C99" s="8" t="s">
        <v>188</v>
      </c>
      <c r="D99" s="7" t="s">
        <v>307</v>
      </c>
      <c r="E99" s="8"/>
      <c r="F99" s="7" t="s">
        <v>92</v>
      </c>
      <c r="G99" s="7"/>
      <c r="H99" s="7" t="s">
        <v>93</v>
      </c>
      <c r="I99" s="7" t="s">
        <v>280</v>
      </c>
      <c r="J99" s="7"/>
      <c r="K99" s="7"/>
      <c r="L99" s="7"/>
      <c r="M99" s="7" t="s">
        <v>80</v>
      </c>
      <c r="N99" s="7"/>
      <c r="O99" s="7"/>
      <c r="P99" s="7"/>
      <c r="Q99" s="7"/>
    </row>
    <row r="100" spans="1:17" hidden="1">
      <c r="A100" s="7" t="s">
        <v>33</v>
      </c>
      <c r="B100" s="7" t="s">
        <v>400</v>
      </c>
      <c r="C100" s="8" t="s">
        <v>188</v>
      </c>
      <c r="D100" s="7" t="s">
        <v>309</v>
      </c>
      <c r="E100" s="40">
        <v>5.5555555555555552E-2</v>
      </c>
      <c r="F100" s="7" t="s">
        <v>92</v>
      </c>
      <c r="G100" s="7"/>
      <c r="H100" s="7" t="s">
        <v>93</v>
      </c>
      <c r="I100" s="7" t="s">
        <v>102</v>
      </c>
      <c r="J100" s="7" t="s">
        <v>103</v>
      </c>
      <c r="K100" s="7"/>
      <c r="L100" s="7"/>
      <c r="M100" s="7" t="s">
        <v>80</v>
      </c>
      <c r="N100" s="7"/>
      <c r="O100" s="7"/>
      <c r="P100" s="7"/>
      <c r="Q100" s="7"/>
    </row>
    <row r="101" spans="1:17" hidden="1">
      <c r="A101" s="7" t="s">
        <v>33</v>
      </c>
      <c r="B101" s="7" t="s">
        <v>400</v>
      </c>
      <c r="C101" s="8" t="s">
        <v>188</v>
      </c>
      <c r="D101" s="7" t="s">
        <v>428</v>
      </c>
      <c r="E101" s="8"/>
      <c r="F101" s="7" t="s">
        <v>92</v>
      </c>
      <c r="G101" s="7"/>
      <c r="H101" s="7" t="s">
        <v>93</v>
      </c>
      <c r="I101" s="7" t="s">
        <v>102</v>
      </c>
      <c r="J101" s="7" t="s">
        <v>103</v>
      </c>
      <c r="K101" s="7"/>
      <c r="L101" s="7"/>
      <c r="M101" s="7" t="s">
        <v>80</v>
      </c>
      <c r="N101" s="7"/>
      <c r="O101" s="7"/>
      <c r="P101" s="7"/>
      <c r="Q101" s="7"/>
    </row>
    <row r="102" spans="1:17" ht="60" hidden="1">
      <c r="A102" s="7" t="s">
        <v>33</v>
      </c>
      <c r="B102" s="8" t="s">
        <v>400</v>
      </c>
      <c r="C102" s="2" t="s">
        <v>221</v>
      </c>
      <c r="D102" s="8" t="s">
        <v>222</v>
      </c>
      <c r="E102" s="2" t="s">
        <v>223</v>
      </c>
      <c r="F102" s="7" t="s">
        <v>92</v>
      </c>
      <c r="G102" s="35" t="s">
        <v>224</v>
      </c>
      <c r="H102" s="7" t="s">
        <v>93</v>
      </c>
      <c r="I102" s="7" t="s">
        <v>102</v>
      </c>
      <c r="J102" s="7" t="s">
        <v>103</v>
      </c>
      <c r="K102" s="7"/>
      <c r="L102" s="7"/>
      <c r="M102" s="7" t="s">
        <v>41</v>
      </c>
      <c r="N102" t="s">
        <v>225</v>
      </c>
      <c r="O102" s="7" t="s">
        <v>226</v>
      </c>
      <c r="P102" s="7"/>
      <c r="Q102" s="7"/>
    </row>
    <row r="103" spans="1:17" hidden="1">
      <c r="A103" s="7" t="s">
        <v>33</v>
      </c>
      <c r="B103" s="7" t="s">
        <v>400</v>
      </c>
      <c r="C103" s="7" t="s">
        <v>125</v>
      </c>
      <c r="D103" t="s">
        <v>126</v>
      </c>
      <c r="E103" s="20">
        <v>4.8611111111111112E-2</v>
      </c>
      <c r="F103" s="7" t="s">
        <v>92</v>
      </c>
      <c r="G103" t="s">
        <v>127</v>
      </c>
      <c r="H103" s="7" t="s">
        <v>93</v>
      </c>
      <c r="I103" s="7" t="s">
        <v>102</v>
      </c>
      <c r="J103" s="7" t="s">
        <v>103</v>
      </c>
      <c r="K103" s="7"/>
      <c r="L103" s="7"/>
      <c r="M103" s="7" t="s">
        <v>96</v>
      </c>
      <c r="N103" s="7"/>
      <c r="O103" s="7" t="s">
        <v>128</v>
      </c>
      <c r="P103" s="7"/>
      <c r="Q103" s="7"/>
    </row>
    <row r="104" spans="1:17" hidden="1">
      <c r="A104" s="7" t="s">
        <v>33</v>
      </c>
      <c r="B104" s="7" t="s">
        <v>400</v>
      </c>
      <c r="C104" s="7" t="s">
        <v>194</v>
      </c>
      <c r="D104" t="s">
        <v>195</v>
      </c>
      <c r="E104" s="2" t="s">
        <v>144</v>
      </c>
      <c r="F104" s="7" t="s">
        <v>92</v>
      </c>
      <c r="G104" s="7"/>
      <c r="H104" s="7" t="s">
        <v>93</v>
      </c>
      <c r="I104" s="7" t="s">
        <v>102</v>
      </c>
      <c r="J104" s="7" t="s">
        <v>103</v>
      </c>
      <c r="K104" s="7"/>
      <c r="L104" s="7"/>
      <c r="M104" s="7" t="s">
        <v>80</v>
      </c>
      <c r="N104" s="7" t="s">
        <v>316</v>
      </c>
      <c r="O104" s="7" t="s">
        <v>317</v>
      </c>
      <c r="P104" s="7"/>
      <c r="Q104" s="7"/>
    </row>
    <row r="105" spans="1:17" ht="45" hidden="1">
      <c r="A105" s="7" t="s">
        <v>33</v>
      </c>
      <c r="B105" s="8" t="s">
        <v>400</v>
      </c>
      <c r="C105" s="8" t="s">
        <v>437</v>
      </c>
      <c r="D105" s="2" t="s">
        <v>438</v>
      </c>
      <c r="E105" s="8" t="s">
        <v>65</v>
      </c>
      <c r="F105" s="7" t="s">
        <v>92</v>
      </c>
      <c r="G105" s="35" t="s">
        <v>439</v>
      </c>
      <c r="H105" s="7" t="s">
        <v>93</v>
      </c>
      <c r="I105" s="7" t="s">
        <v>102</v>
      </c>
      <c r="J105" s="7" t="s">
        <v>103</v>
      </c>
      <c r="K105" s="7"/>
      <c r="L105" s="7"/>
      <c r="M105" s="7" t="s">
        <v>41</v>
      </c>
      <c r="N105" s="7" t="s">
        <v>140</v>
      </c>
      <c r="O105" s="19" t="s">
        <v>440</v>
      </c>
      <c r="P105" s="7"/>
      <c r="Q105" s="7"/>
    </row>
    <row r="106" spans="1:17" hidden="1">
      <c r="A106" s="7" t="s">
        <v>33</v>
      </c>
      <c r="B106" s="8" t="s">
        <v>400</v>
      </c>
      <c r="C106" s="8" t="s">
        <v>319</v>
      </c>
      <c r="D106" s="2" t="s">
        <v>320</v>
      </c>
      <c r="E106" s="37" t="s">
        <v>65</v>
      </c>
      <c r="F106" s="7" t="s">
        <v>92</v>
      </c>
      <c r="G106" s="7" t="s">
        <v>132</v>
      </c>
      <c r="H106" s="7" t="s">
        <v>133</v>
      </c>
      <c r="I106" s="7" t="s">
        <v>102</v>
      </c>
      <c r="J106" s="7" t="s">
        <v>103</v>
      </c>
      <c r="K106" s="7"/>
      <c r="L106" s="7"/>
      <c r="M106" s="7" t="s">
        <v>41</v>
      </c>
      <c r="N106" s="7" t="s">
        <v>140</v>
      </c>
      <c r="O106" s="19" t="s">
        <v>321</v>
      </c>
      <c r="P106" s="38"/>
      <c r="Q106" s="7"/>
    </row>
    <row r="107" spans="1:17" hidden="1">
      <c r="A107" s="7" t="s">
        <v>33</v>
      </c>
      <c r="B107" s="7" t="s">
        <v>400</v>
      </c>
      <c r="C107" s="7" t="s">
        <v>445</v>
      </c>
      <c r="D107" s="7" t="s">
        <v>446</v>
      </c>
      <c r="E107" s="20">
        <v>4.8611111111111112E-2</v>
      </c>
      <c r="F107" s="7" t="s">
        <v>92</v>
      </c>
      <c r="G107" t="s">
        <v>132</v>
      </c>
      <c r="H107" s="7" t="s">
        <v>133</v>
      </c>
      <c r="I107" s="7" t="s">
        <v>102</v>
      </c>
      <c r="J107" s="7" t="s">
        <v>103</v>
      </c>
      <c r="K107" s="7"/>
      <c r="L107" s="7"/>
      <c r="M107" s="7" t="s">
        <v>96</v>
      </c>
      <c r="N107" t="s">
        <v>447</v>
      </c>
      <c r="O107" s="7" t="s">
        <v>448</v>
      </c>
      <c r="P107" s="7"/>
      <c r="Q107" s="7"/>
    </row>
    <row r="108" spans="1:17" hidden="1">
      <c r="A108" t="s">
        <v>33</v>
      </c>
      <c r="B108" t="s">
        <v>400</v>
      </c>
      <c r="C108" t="s">
        <v>130</v>
      </c>
      <c r="D108" t="s">
        <v>451</v>
      </c>
      <c r="E108" t="s">
        <v>55</v>
      </c>
      <c r="F108" t="s">
        <v>55</v>
      </c>
      <c r="G108" t="s">
        <v>55</v>
      </c>
      <c r="H108" t="s">
        <v>55</v>
      </c>
      <c r="I108" t="s">
        <v>102</v>
      </c>
      <c r="J108" s="7" t="s">
        <v>103</v>
      </c>
      <c r="K108" s="7"/>
      <c r="L108" s="7"/>
      <c r="M108" t="s">
        <v>80</v>
      </c>
      <c r="Q108" t="s">
        <v>289</v>
      </c>
    </row>
    <row r="109" spans="1:17" hidden="1">
      <c r="A109" s="7" t="s">
        <v>33</v>
      </c>
      <c r="B109" s="8" t="s">
        <v>400</v>
      </c>
      <c r="C109" s="8" t="s">
        <v>130</v>
      </c>
      <c r="D109" s="8" t="s">
        <v>131</v>
      </c>
      <c r="E109" s="8" t="s">
        <v>110</v>
      </c>
      <c r="F109" s="7" t="s">
        <v>92</v>
      </c>
      <c r="G109" s="7" t="s">
        <v>132</v>
      </c>
      <c r="H109" s="7" t="s">
        <v>133</v>
      </c>
      <c r="I109" s="7" t="s">
        <v>102</v>
      </c>
      <c r="J109" s="7" t="s">
        <v>103</v>
      </c>
      <c r="K109" s="7"/>
      <c r="L109" s="7"/>
      <c r="M109" s="7" t="s">
        <v>41</v>
      </c>
      <c r="N109" t="s">
        <v>137</v>
      </c>
      <c r="O109" s="19" t="s">
        <v>138</v>
      </c>
      <c r="P109" s="7"/>
      <c r="Q109" s="7"/>
    </row>
    <row r="110" spans="1:17" hidden="1">
      <c r="A110" s="7" t="s">
        <v>33</v>
      </c>
      <c r="B110" s="7" t="s">
        <v>400</v>
      </c>
      <c r="C110" s="7" t="s">
        <v>130</v>
      </c>
      <c r="D110" s="7" t="s">
        <v>131</v>
      </c>
      <c r="E110" s="8" t="s">
        <v>110</v>
      </c>
      <c r="F110" s="7" t="s">
        <v>66</v>
      </c>
      <c r="G110" s="7" t="s">
        <v>132</v>
      </c>
      <c r="H110" s="7" t="s">
        <v>133</v>
      </c>
      <c r="I110" s="7" t="s">
        <v>139</v>
      </c>
      <c r="J110" s="7" t="s">
        <v>102</v>
      </c>
      <c r="K110" s="7"/>
      <c r="L110" s="7"/>
      <c r="M110" s="7" t="s">
        <v>41</v>
      </c>
      <c r="N110" t="s">
        <v>140</v>
      </c>
      <c r="O110" s="7" t="s">
        <v>138</v>
      </c>
      <c r="P110" s="7"/>
      <c r="Q110" s="7"/>
    </row>
    <row r="111" spans="1:17" hidden="1">
      <c r="A111" s="7" t="s">
        <v>33</v>
      </c>
      <c r="B111" s="8" t="s">
        <v>400</v>
      </c>
      <c r="C111" s="8" t="s">
        <v>456</v>
      </c>
      <c r="D111" s="8" t="s">
        <v>457</v>
      </c>
      <c r="E111" s="39" t="s">
        <v>110</v>
      </c>
      <c r="F111" s="7" t="s">
        <v>92</v>
      </c>
      <c r="G111" s="7" t="s">
        <v>458</v>
      </c>
      <c r="H111" s="7" t="s">
        <v>133</v>
      </c>
      <c r="I111" s="7" t="s">
        <v>102</v>
      </c>
      <c r="J111" s="7" t="s">
        <v>103</v>
      </c>
      <c r="K111" s="7"/>
      <c r="L111" s="7"/>
      <c r="M111" s="7" t="s">
        <v>41</v>
      </c>
      <c r="N111" s="7" t="s">
        <v>345</v>
      </c>
      <c r="O111" s="7" t="s">
        <v>459</v>
      </c>
      <c r="P111" s="7"/>
      <c r="Q111" s="7"/>
    </row>
    <row r="112" spans="1:17" hidden="1">
      <c r="A112" s="7" t="s">
        <v>33</v>
      </c>
      <c r="B112" s="8" t="s">
        <v>400</v>
      </c>
      <c r="C112" s="8" t="s">
        <v>462</v>
      </c>
      <c r="D112" s="8" t="s">
        <v>463</v>
      </c>
      <c r="E112" s="8" t="s">
        <v>65</v>
      </c>
      <c r="F112" s="7" t="s">
        <v>66</v>
      </c>
      <c r="G112" s="7" t="s">
        <v>458</v>
      </c>
      <c r="H112" s="7" t="s">
        <v>133</v>
      </c>
      <c r="I112" s="7" t="s">
        <v>102</v>
      </c>
      <c r="J112" s="7" t="s">
        <v>103</v>
      </c>
      <c r="K112" s="7"/>
      <c r="L112" s="7"/>
      <c r="M112" s="7" t="s">
        <v>41</v>
      </c>
      <c r="N112" s="7" t="s">
        <v>345</v>
      </c>
      <c r="O112" s="7" t="s">
        <v>459</v>
      </c>
      <c r="P112" s="7"/>
      <c r="Q112" s="7"/>
    </row>
    <row r="113" spans="1:17" hidden="1">
      <c r="A113" t="s">
        <v>33</v>
      </c>
      <c r="B113" t="s">
        <v>400</v>
      </c>
      <c r="C113" s="7" t="s">
        <v>142</v>
      </c>
      <c r="D113" t="s">
        <v>143</v>
      </c>
      <c r="E113" s="2" t="s">
        <v>144</v>
      </c>
      <c r="F113" t="s">
        <v>145</v>
      </c>
      <c r="G113" t="s">
        <v>146</v>
      </c>
      <c r="H113" t="s">
        <v>93</v>
      </c>
      <c r="I113" t="s">
        <v>147</v>
      </c>
      <c r="J113" t="s">
        <v>80</v>
      </c>
      <c r="M113" t="s">
        <v>149</v>
      </c>
      <c r="N113" s="7" t="s">
        <v>1612</v>
      </c>
      <c r="Q113" s="7"/>
    </row>
    <row r="114" spans="1:17" hidden="1">
      <c r="A114" t="s">
        <v>33</v>
      </c>
      <c r="B114" t="s">
        <v>400</v>
      </c>
      <c r="C114" s="7" t="s">
        <v>142</v>
      </c>
      <c r="D114" t="s">
        <v>143</v>
      </c>
      <c r="E114" s="2" t="s">
        <v>144</v>
      </c>
      <c r="F114" t="s">
        <v>145</v>
      </c>
      <c r="G114" t="s">
        <v>152</v>
      </c>
      <c r="H114" t="s">
        <v>93</v>
      </c>
      <c r="I114" t="s">
        <v>147</v>
      </c>
      <c r="J114" t="s">
        <v>80</v>
      </c>
      <c r="M114" t="s">
        <v>149</v>
      </c>
      <c r="N114" s="7" t="s">
        <v>1612</v>
      </c>
      <c r="Q114" s="7"/>
    </row>
    <row r="115" spans="1:17" hidden="1">
      <c r="A115" t="s">
        <v>33</v>
      </c>
      <c r="B115" t="s">
        <v>400</v>
      </c>
      <c r="C115" s="7" t="s">
        <v>142</v>
      </c>
      <c r="D115" t="s">
        <v>143</v>
      </c>
      <c r="E115" s="2" t="s">
        <v>144</v>
      </c>
      <c r="F115" t="s">
        <v>145</v>
      </c>
      <c r="G115" t="s">
        <v>152</v>
      </c>
      <c r="H115" t="s">
        <v>93</v>
      </c>
      <c r="I115" t="s">
        <v>147</v>
      </c>
      <c r="J115" t="s">
        <v>80</v>
      </c>
      <c r="M115" t="s">
        <v>149</v>
      </c>
      <c r="N115" s="7" t="s">
        <v>1612</v>
      </c>
      <c r="Q115" s="7"/>
    </row>
    <row r="116" spans="1:17" hidden="1">
      <c r="A116" s="7" t="s">
        <v>33</v>
      </c>
      <c r="B116" s="7" t="s">
        <v>400</v>
      </c>
      <c r="C116" s="7" t="s">
        <v>142</v>
      </c>
      <c r="D116" s="7" t="s">
        <v>143</v>
      </c>
      <c r="E116" s="2" t="s">
        <v>144</v>
      </c>
      <c r="F116" s="7" t="s">
        <v>92</v>
      </c>
      <c r="G116" s="7"/>
      <c r="H116" s="7" t="s">
        <v>93</v>
      </c>
      <c r="I116" s="7" t="s">
        <v>102</v>
      </c>
      <c r="J116" s="7" t="s">
        <v>103</v>
      </c>
      <c r="K116" s="7"/>
      <c r="L116" s="7"/>
      <c r="M116" s="7" t="s">
        <v>80</v>
      </c>
      <c r="N116" s="7"/>
      <c r="O116" s="7"/>
      <c r="P116" s="7"/>
      <c r="Q116" s="7"/>
    </row>
    <row r="117" spans="1:17" hidden="1">
      <c r="A117" s="7" t="s">
        <v>33</v>
      </c>
      <c r="B117" s="7" t="s">
        <v>400</v>
      </c>
      <c r="C117" s="8" t="s">
        <v>157</v>
      </c>
      <c r="D117" s="7" t="s">
        <v>468</v>
      </c>
      <c r="E117" s="8"/>
      <c r="F117" s="7" t="s">
        <v>92</v>
      </c>
      <c r="G117" s="7"/>
      <c r="H117" s="7" t="s">
        <v>133</v>
      </c>
      <c r="I117" s="7" t="s">
        <v>102</v>
      </c>
      <c r="J117" s="7" t="s">
        <v>103</v>
      </c>
      <c r="K117" s="7"/>
      <c r="L117" s="7"/>
      <c r="M117" s="7" t="s">
        <v>80</v>
      </c>
      <c r="N117" s="7"/>
      <c r="O117" s="7"/>
      <c r="P117" s="7"/>
      <c r="Q117" s="7"/>
    </row>
    <row r="118" spans="1:17" hidden="1">
      <c r="A118" s="7" t="s">
        <v>33</v>
      </c>
      <c r="B118" s="8" t="s">
        <v>400</v>
      </c>
      <c r="C118" s="8" t="s">
        <v>1614</v>
      </c>
      <c r="D118" s="8" t="s">
        <v>51</v>
      </c>
      <c r="E118" s="8" t="s">
        <v>144</v>
      </c>
      <c r="F118" s="7" t="s">
        <v>53</v>
      </c>
      <c r="G118" s="7" t="s">
        <v>54</v>
      </c>
      <c r="H118" s="7" t="s">
        <v>133</v>
      </c>
      <c r="I118" s="7" t="s">
        <v>280</v>
      </c>
      <c r="J118" s="7"/>
      <c r="K118" s="7"/>
      <c r="L118" s="7"/>
      <c r="M118" s="7" t="s">
        <v>41</v>
      </c>
      <c r="N118" s="7" t="s">
        <v>57</v>
      </c>
      <c r="O118" s="7" t="s">
        <v>58</v>
      </c>
      <c r="P118" s="7"/>
      <c r="Q118" s="7"/>
    </row>
    <row r="119" spans="1:17" hidden="1">
      <c r="A119" s="7" t="s">
        <v>33</v>
      </c>
      <c r="B119" s="7" t="s">
        <v>400</v>
      </c>
      <c r="C119" s="7" t="s">
        <v>473</v>
      </c>
      <c r="D119" s="8" t="s">
        <v>474</v>
      </c>
      <c r="E119" s="8" t="s">
        <v>475</v>
      </c>
      <c r="F119" s="7" t="s">
        <v>92</v>
      </c>
      <c r="G119" t="s">
        <v>159</v>
      </c>
      <c r="H119" s="7" t="s">
        <v>93</v>
      </c>
      <c r="I119" s="7" t="s">
        <v>102</v>
      </c>
      <c r="J119" s="7" t="s">
        <v>103</v>
      </c>
      <c r="K119" s="7"/>
      <c r="L119" s="7"/>
      <c r="M119" s="7" t="s">
        <v>96</v>
      </c>
      <c r="N119" s="7"/>
      <c r="O119" s="7"/>
      <c r="P119" s="7"/>
      <c r="Q119" s="7"/>
    </row>
    <row r="120" spans="1:17" hidden="1">
      <c r="A120" s="7" t="s">
        <v>33</v>
      </c>
      <c r="B120" s="7" t="s">
        <v>478</v>
      </c>
      <c r="C120" s="7" t="s">
        <v>479</v>
      </c>
      <c r="D120" s="7" t="s">
        <v>479</v>
      </c>
      <c r="E120" s="39" t="s">
        <v>91</v>
      </c>
      <c r="F120" s="7" t="s">
        <v>91</v>
      </c>
      <c r="G120" s="7" t="s">
        <v>91</v>
      </c>
      <c r="H120" s="7" t="s">
        <v>480</v>
      </c>
      <c r="I120" s="7" t="s">
        <v>68</v>
      </c>
      <c r="J120" s="7"/>
      <c r="K120" s="7"/>
      <c r="L120" s="7"/>
      <c r="M120" s="7" t="s">
        <v>80</v>
      </c>
      <c r="N120" s="7"/>
      <c r="O120" s="7"/>
      <c r="P120" s="7"/>
      <c r="Q120" s="7"/>
    </row>
    <row r="121" spans="1:17" hidden="1">
      <c r="A121" s="7" t="s">
        <v>33</v>
      </c>
      <c r="B121" s="7" t="s">
        <v>478</v>
      </c>
      <c r="C121" s="7" t="s">
        <v>100</v>
      </c>
      <c r="D121" s="7" t="s">
        <v>101</v>
      </c>
      <c r="E121" s="39" t="s">
        <v>91</v>
      </c>
      <c r="F121" s="7" t="s">
        <v>91</v>
      </c>
      <c r="G121" s="7" t="s">
        <v>91</v>
      </c>
      <c r="H121" s="7" t="s">
        <v>164</v>
      </c>
      <c r="I121" s="7" t="s">
        <v>68</v>
      </c>
      <c r="J121" s="7"/>
      <c r="K121" s="7"/>
      <c r="L121" s="7"/>
      <c r="M121" s="7" t="s">
        <v>80</v>
      </c>
      <c r="N121" s="7"/>
      <c r="O121" s="7"/>
      <c r="P121" s="7"/>
      <c r="Q121" s="7"/>
    </row>
    <row r="122" spans="1:17" hidden="1">
      <c r="A122" s="7" t="s">
        <v>33</v>
      </c>
      <c r="B122" s="8" t="s">
        <v>478</v>
      </c>
      <c r="C122" s="8" t="s">
        <v>483</v>
      </c>
      <c r="D122" s="8" t="s">
        <v>484</v>
      </c>
      <c r="E122" s="51" t="s">
        <v>485</v>
      </c>
      <c r="F122" s="7" t="s">
        <v>486</v>
      </c>
      <c r="G122" s="7" t="s">
        <v>78</v>
      </c>
      <c r="H122" s="7" t="s">
        <v>487</v>
      </c>
      <c r="I122" s="7" t="s">
        <v>68</v>
      </c>
      <c r="J122" s="7"/>
      <c r="K122" s="7"/>
      <c r="L122" s="7"/>
      <c r="M122" s="7" t="s">
        <v>41</v>
      </c>
      <c r="N122" s="7" t="s">
        <v>43</v>
      </c>
      <c r="O122" s="7" t="s">
        <v>488</v>
      </c>
      <c r="P122" s="7"/>
      <c r="Q122" s="64"/>
    </row>
    <row r="123" spans="1:17" hidden="1">
      <c r="A123" s="7" t="s">
        <v>33</v>
      </c>
      <c r="B123" s="8" t="s">
        <v>478</v>
      </c>
      <c r="C123" s="8" t="s">
        <v>164</v>
      </c>
      <c r="D123" s="8" t="s">
        <v>490</v>
      </c>
      <c r="E123" s="39" t="s">
        <v>91</v>
      </c>
      <c r="F123" s="7" t="s">
        <v>91</v>
      </c>
      <c r="G123" s="7" t="s">
        <v>78</v>
      </c>
      <c r="H123" s="7" t="s">
        <v>164</v>
      </c>
      <c r="I123" s="7" t="s">
        <v>68</v>
      </c>
      <c r="J123" s="7"/>
      <c r="K123" s="7"/>
      <c r="L123" s="7"/>
      <c r="M123" s="7" t="s">
        <v>41</v>
      </c>
      <c r="N123" s="7" t="s">
        <v>121</v>
      </c>
      <c r="O123" s="7" t="s">
        <v>283</v>
      </c>
      <c r="P123" s="7"/>
      <c r="Q123" s="64"/>
    </row>
    <row r="124" spans="1:17" hidden="1">
      <c r="A124" s="7" t="s">
        <v>33</v>
      </c>
      <c r="B124" s="8" t="s">
        <v>478</v>
      </c>
      <c r="C124" s="8" t="s">
        <v>492</v>
      </c>
      <c r="D124" s="8" t="s">
        <v>493</v>
      </c>
      <c r="E124" s="39" t="s">
        <v>494</v>
      </c>
      <c r="F124" s="7"/>
      <c r="G124" s="7" t="s">
        <v>78</v>
      </c>
      <c r="H124" s="7" t="s">
        <v>67</v>
      </c>
      <c r="I124" s="7" t="s">
        <v>68</v>
      </c>
      <c r="J124" s="7"/>
      <c r="K124" s="7"/>
      <c r="L124" s="7"/>
      <c r="M124" s="7" t="s">
        <v>41</v>
      </c>
      <c r="N124" s="7" t="s">
        <v>121</v>
      </c>
      <c r="O124" s="7" t="s">
        <v>495</v>
      </c>
      <c r="P124" s="7"/>
      <c r="Q124" s="7"/>
    </row>
    <row r="125" spans="1:17" hidden="1">
      <c r="A125" s="7" t="s">
        <v>33</v>
      </c>
      <c r="B125" s="7" t="s">
        <v>498</v>
      </c>
      <c r="C125" s="8" t="s">
        <v>188</v>
      </c>
      <c r="D125" s="7" t="s">
        <v>189</v>
      </c>
      <c r="E125" s="39" t="s">
        <v>499</v>
      </c>
      <c r="F125" s="7" t="s">
        <v>499</v>
      </c>
      <c r="G125" s="7" t="s">
        <v>499</v>
      </c>
      <c r="H125" s="7" t="s">
        <v>93</v>
      </c>
      <c r="I125" s="7" t="s">
        <v>102</v>
      </c>
      <c r="J125" s="7" t="s">
        <v>103</v>
      </c>
      <c r="K125" s="7"/>
      <c r="L125" s="7"/>
      <c r="M125" s="7" t="s">
        <v>80</v>
      </c>
      <c r="N125" s="7"/>
      <c r="O125" s="7"/>
      <c r="P125" s="7"/>
      <c r="Q125" s="7"/>
    </row>
    <row r="126" spans="1:17" hidden="1">
      <c r="A126" t="s">
        <v>501</v>
      </c>
      <c r="B126" t="s">
        <v>502</v>
      </c>
      <c r="C126" t="s">
        <v>503</v>
      </c>
      <c r="D126" t="s">
        <v>189</v>
      </c>
      <c r="E126" s="45" t="s">
        <v>504</v>
      </c>
      <c r="F126" t="s">
        <v>53</v>
      </c>
      <c r="G126" t="s">
        <v>127</v>
      </c>
      <c r="H126" t="s">
        <v>505</v>
      </c>
      <c r="I126" t="s">
        <v>102</v>
      </c>
      <c r="J126" s="7" t="s">
        <v>103</v>
      </c>
      <c r="K126" s="7"/>
      <c r="L126" s="7"/>
      <c r="M126" t="s">
        <v>80</v>
      </c>
      <c r="N126" t="s">
        <v>499</v>
      </c>
      <c r="O126" t="s">
        <v>506</v>
      </c>
    </row>
    <row r="127" spans="1:17" hidden="1">
      <c r="A127" s="7" t="s">
        <v>33</v>
      </c>
      <c r="B127" s="7" t="s">
        <v>509</v>
      </c>
      <c r="C127" s="7" t="s">
        <v>479</v>
      </c>
      <c r="D127" s="7" t="s">
        <v>479</v>
      </c>
      <c r="E127" s="39" t="s">
        <v>91</v>
      </c>
      <c r="F127" s="7" t="s">
        <v>91</v>
      </c>
      <c r="G127" s="7" t="s">
        <v>91</v>
      </c>
      <c r="H127" s="7" t="s">
        <v>480</v>
      </c>
      <c r="I127" s="7" t="s">
        <v>68</v>
      </c>
      <c r="J127" s="7"/>
      <c r="K127" s="7"/>
      <c r="L127" s="7"/>
      <c r="M127" s="7" t="s">
        <v>80</v>
      </c>
      <c r="N127" s="7"/>
      <c r="O127" s="7"/>
      <c r="P127" s="7"/>
      <c r="Q127" s="7"/>
    </row>
    <row r="128" spans="1:17" hidden="1">
      <c r="A128" s="7" t="s">
        <v>33</v>
      </c>
      <c r="B128" s="7" t="s">
        <v>509</v>
      </c>
      <c r="C128" s="8" t="s">
        <v>188</v>
      </c>
      <c r="D128" s="7" t="s">
        <v>307</v>
      </c>
      <c r="E128" s="52" t="s">
        <v>190</v>
      </c>
      <c r="F128" s="7" t="s">
        <v>92</v>
      </c>
      <c r="G128" s="7"/>
      <c r="H128" s="7" t="s">
        <v>164</v>
      </c>
      <c r="I128" s="7" t="s">
        <v>280</v>
      </c>
      <c r="J128" s="7"/>
      <c r="K128" s="7"/>
      <c r="L128" s="7"/>
      <c r="M128" s="7" t="s">
        <v>80</v>
      </c>
      <c r="N128" s="7"/>
      <c r="O128" s="7"/>
      <c r="P128" s="7"/>
      <c r="Q128" s="7"/>
    </row>
    <row r="129" spans="1:17" hidden="1">
      <c r="A129" s="7" t="s">
        <v>33</v>
      </c>
      <c r="B129" s="7" t="s">
        <v>509</v>
      </c>
      <c r="C129" s="7" t="s">
        <v>1614</v>
      </c>
      <c r="D129" s="7" t="s">
        <v>51</v>
      </c>
      <c r="E129" s="8" t="s">
        <v>144</v>
      </c>
      <c r="F129" s="7" t="s">
        <v>53</v>
      </c>
      <c r="G129" s="7" t="s">
        <v>54</v>
      </c>
      <c r="H129" s="7" t="s">
        <v>55</v>
      </c>
      <c r="I129" s="7" t="s">
        <v>280</v>
      </c>
      <c r="J129" s="7"/>
      <c r="K129" s="7"/>
      <c r="L129" s="7"/>
      <c r="M129" s="7" t="s">
        <v>41</v>
      </c>
      <c r="N129" s="7" t="s">
        <v>57</v>
      </c>
      <c r="O129" s="7" t="s">
        <v>58</v>
      </c>
      <c r="P129" s="7"/>
      <c r="Q129" s="7"/>
    </row>
    <row r="130" spans="1:17" hidden="1">
      <c r="A130" s="7" t="s">
        <v>33</v>
      </c>
      <c r="B130" s="8" t="s">
        <v>509</v>
      </c>
      <c r="C130" s="8" t="s">
        <v>1614</v>
      </c>
      <c r="D130" s="8" t="s">
        <v>51</v>
      </c>
      <c r="E130" s="8" t="s">
        <v>144</v>
      </c>
      <c r="F130" s="7" t="s">
        <v>53</v>
      </c>
      <c r="G130" s="7" t="s">
        <v>54</v>
      </c>
      <c r="H130" s="7" t="s">
        <v>164</v>
      </c>
      <c r="I130" s="7" t="s">
        <v>280</v>
      </c>
      <c r="J130" s="7"/>
      <c r="K130" s="7"/>
      <c r="L130" s="7"/>
      <c r="M130" s="7" t="s">
        <v>41</v>
      </c>
      <c r="N130" s="7" t="s">
        <v>57</v>
      </c>
      <c r="O130" s="7" t="s">
        <v>58</v>
      </c>
      <c r="P130" s="7"/>
      <c r="Q130" s="7"/>
    </row>
    <row r="131" spans="1:17" hidden="1">
      <c r="A131" s="7" t="s">
        <v>33</v>
      </c>
      <c r="B131" s="8" t="s">
        <v>517</v>
      </c>
      <c r="C131" s="8" t="s">
        <v>484</v>
      </c>
      <c r="D131" s="8" t="s">
        <v>518</v>
      </c>
      <c r="E131" s="39" t="s">
        <v>78</v>
      </c>
      <c r="F131" s="7" t="s">
        <v>92</v>
      </c>
      <c r="G131" s="7" t="s">
        <v>78</v>
      </c>
      <c r="H131" s="7" t="s">
        <v>519</v>
      </c>
      <c r="I131" s="7"/>
      <c r="J131" s="7"/>
      <c r="K131" s="7"/>
      <c r="L131" s="7"/>
      <c r="M131" s="7" t="s">
        <v>41</v>
      </c>
      <c r="N131" s="7" t="s">
        <v>121</v>
      </c>
      <c r="O131" s="7" t="s">
        <v>520</v>
      </c>
      <c r="P131" s="10"/>
      <c r="Q131" s="7"/>
    </row>
    <row r="132" spans="1:17" hidden="1">
      <c r="A132" s="7" t="s">
        <v>33</v>
      </c>
      <c r="B132" s="7" t="s">
        <v>523</v>
      </c>
      <c r="C132" s="7" t="s">
        <v>401</v>
      </c>
      <c r="D132" s="7" t="s">
        <v>402</v>
      </c>
      <c r="E132" s="52" t="s">
        <v>110</v>
      </c>
      <c r="F132" s="7" t="s">
        <v>92</v>
      </c>
      <c r="G132" s="7" t="s">
        <v>159</v>
      </c>
      <c r="H132" s="7" t="s">
        <v>93</v>
      </c>
      <c r="I132" s="7" t="s">
        <v>102</v>
      </c>
      <c r="J132" s="7" t="s">
        <v>103</v>
      </c>
      <c r="K132" s="7"/>
      <c r="L132" s="7"/>
      <c r="M132" s="7" t="s">
        <v>41</v>
      </c>
      <c r="N132" s="7" t="s">
        <v>121</v>
      </c>
      <c r="O132" s="7" t="s">
        <v>403</v>
      </c>
      <c r="P132" s="7"/>
      <c r="Q132" s="7"/>
    </row>
    <row r="133" spans="1:17" hidden="1">
      <c r="A133" s="7" t="s">
        <v>33</v>
      </c>
      <c r="B133" s="7" t="s">
        <v>523</v>
      </c>
      <c r="C133" s="7" t="s">
        <v>401</v>
      </c>
      <c r="D133" s="7" t="s">
        <v>526</v>
      </c>
      <c r="E133" s="40">
        <v>5.5555555555555552E-2</v>
      </c>
      <c r="F133" s="7" t="s">
        <v>92</v>
      </c>
      <c r="G133" s="7" t="s">
        <v>527</v>
      </c>
      <c r="H133" s="7" t="s">
        <v>93</v>
      </c>
      <c r="I133" s="7" t="s">
        <v>102</v>
      </c>
      <c r="J133" s="7" t="s">
        <v>103</v>
      </c>
      <c r="K133" s="7"/>
      <c r="L133" s="7"/>
      <c r="M133" s="7" t="s">
        <v>96</v>
      </c>
      <c r="N133" s="7"/>
      <c r="O133" s="7" t="s">
        <v>407</v>
      </c>
      <c r="P133" s="7"/>
      <c r="Q133" s="7"/>
    </row>
    <row r="134" spans="1:17" hidden="1">
      <c r="A134" s="7" t="s">
        <v>33</v>
      </c>
      <c r="B134" s="8" t="s">
        <v>523</v>
      </c>
      <c r="C134" s="8" t="s">
        <v>401</v>
      </c>
      <c r="D134" s="8" t="s">
        <v>530</v>
      </c>
      <c r="E134" s="52" t="s">
        <v>65</v>
      </c>
      <c r="F134" s="7" t="s">
        <v>92</v>
      </c>
      <c r="G134" s="7" t="s">
        <v>159</v>
      </c>
      <c r="H134" s="7" t="s">
        <v>93</v>
      </c>
      <c r="I134" s="7" t="s">
        <v>102</v>
      </c>
      <c r="J134" s="7" t="s">
        <v>103</v>
      </c>
      <c r="K134" s="7"/>
      <c r="L134" s="7"/>
      <c r="M134" s="7" t="s">
        <v>41</v>
      </c>
      <c r="N134" s="7" t="s">
        <v>121</v>
      </c>
      <c r="O134" s="7" t="s">
        <v>531</v>
      </c>
      <c r="P134" s="7"/>
      <c r="Q134" s="7"/>
    </row>
    <row r="135" spans="1:17" hidden="1">
      <c r="A135" s="7" t="s">
        <v>33</v>
      </c>
      <c r="B135" s="8" t="s">
        <v>523</v>
      </c>
      <c r="C135" s="8" t="s">
        <v>401</v>
      </c>
      <c r="D135" s="8" t="s">
        <v>534</v>
      </c>
      <c r="E135" s="40">
        <v>5.9027777777777783E-2</v>
      </c>
      <c r="F135" s="7" t="s">
        <v>92</v>
      </c>
      <c r="G135" s="7" t="s">
        <v>535</v>
      </c>
      <c r="H135" s="7" t="s">
        <v>133</v>
      </c>
      <c r="I135" s="7" t="s">
        <v>102</v>
      </c>
      <c r="J135" s="7" t="s">
        <v>103</v>
      </c>
      <c r="K135" s="7"/>
      <c r="L135" s="7"/>
      <c r="M135" s="7" t="s">
        <v>41</v>
      </c>
      <c r="N135" t="s">
        <v>225</v>
      </c>
      <c r="O135" s="7" t="s">
        <v>536</v>
      </c>
      <c r="P135" s="7"/>
      <c r="Q135" s="7"/>
    </row>
    <row r="136" spans="1:17" hidden="1">
      <c r="A136" s="7" t="s">
        <v>33</v>
      </c>
      <c r="B136" s="8" t="s">
        <v>523</v>
      </c>
      <c r="C136" s="8" t="s">
        <v>35</v>
      </c>
      <c r="D136" s="8" t="s">
        <v>539</v>
      </c>
      <c r="E136" s="52" t="s">
        <v>65</v>
      </c>
      <c r="F136" s="7" t="s">
        <v>92</v>
      </c>
      <c r="G136" s="7" t="s">
        <v>159</v>
      </c>
      <c r="H136" s="7" t="s">
        <v>133</v>
      </c>
      <c r="I136" s="7" t="s">
        <v>94</v>
      </c>
      <c r="J136" s="7" t="s">
        <v>95</v>
      </c>
      <c r="K136" s="7"/>
      <c r="L136" s="7"/>
      <c r="M136" s="7" t="s">
        <v>41</v>
      </c>
      <c r="N136" s="7" t="s">
        <v>121</v>
      </c>
      <c r="O136" s="7" t="s">
        <v>540</v>
      </c>
      <c r="P136" s="7"/>
      <c r="Q136" s="7"/>
    </row>
    <row r="137" spans="1:17" hidden="1">
      <c r="A137" s="7" t="s">
        <v>33</v>
      </c>
      <c r="B137" s="7" t="s">
        <v>523</v>
      </c>
      <c r="C137" s="7" t="s">
        <v>543</v>
      </c>
      <c r="D137" s="7" t="s">
        <v>544</v>
      </c>
      <c r="E137" s="8"/>
      <c r="F137" s="7" t="s">
        <v>92</v>
      </c>
      <c r="G137" s="7"/>
      <c r="H137" s="7" t="s">
        <v>133</v>
      </c>
      <c r="I137" s="7" t="s">
        <v>94</v>
      </c>
      <c r="J137" s="7" t="s">
        <v>95</v>
      </c>
      <c r="K137" s="7"/>
      <c r="L137" s="7"/>
      <c r="M137" s="7" t="s">
        <v>96</v>
      </c>
      <c r="N137" s="7"/>
      <c r="O137" s="7"/>
      <c r="P137" s="7"/>
      <c r="Q137" s="7"/>
    </row>
    <row r="138" spans="1:17" hidden="1">
      <c r="A138" s="7" t="s">
        <v>33</v>
      </c>
      <c r="B138" s="8" t="s">
        <v>523</v>
      </c>
      <c r="C138" s="8" t="s">
        <v>55</v>
      </c>
      <c r="D138" s="8" t="s">
        <v>55</v>
      </c>
      <c r="E138" s="8" t="s">
        <v>55</v>
      </c>
      <c r="F138" s="8" t="s">
        <v>55</v>
      </c>
      <c r="G138" s="8" t="s">
        <v>55</v>
      </c>
      <c r="H138" s="8" t="s">
        <v>55</v>
      </c>
      <c r="I138" s="7" t="s">
        <v>94</v>
      </c>
      <c r="J138" s="7" t="s">
        <v>95</v>
      </c>
      <c r="K138" s="7"/>
      <c r="L138" s="7"/>
      <c r="M138" s="7" t="s">
        <v>41</v>
      </c>
      <c r="N138" s="7" t="s">
        <v>200</v>
      </c>
      <c r="O138" s="7" t="s">
        <v>249</v>
      </c>
      <c r="P138" s="7"/>
      <c r="Q138" s="7"/>
    </row>
    <row r="139" spans="1:17" hidden="1">
      <c r="A139" s="7" t="s">
        <v>33</v>
      </c>
      <c r="B139" s="7" t="s">
        <v>523</v>
      </c>
      <c r="C139" s="7" t="s">
        <v>549</v>
      </c>
      <c r="D139" s="7" t="s">
        <v>550</v>
      </c>
      <c r="E139" s="8"/>
      <c r="F139" s="7" t="s">
        <v>92</v>
      </c>
      <c r="G139" s="7"/>
      <c r="H139" s="7" t="s">
        <v>133</v>
      </c>
      <c r="I139" s="7" t="s">
        <v>94</v>
      </c>
      <c r="J139" s="7" t="s">
        <v>95</v>
      </c>
      <c r="K139" s="7"/>
      <c r="L139" s="7"/>
      <c r="M139" s="7" t="s">
        <v>96</v>
      </c>
      <c r="N139" s="7"/>
      <c r="O139" s="7"/>
      <c r="P139" s="7"/>
      <c r="Q139" s="7"/>
    </row>
    <row r="140" spans="1:17" hidden="1">
      <c r="A140" s="7" t="s">
        <v>33</v>
      </c>
      <c r="B140" s="7" t="s">
        <v>523</v>
      </c>
      <c r="C140" s="7" t="s">
        <v>553</v>
      </c>
      <c r="D140" s="7" t="s">
        <v>554</v>
      </c>
      <c r="E140" s="8"/>
      <c r="F140" s="7" t="s">
        <v>92</v>
      </c>
      <c r="G140" s="7"/>
      <c r="H140" s="7" t="s">
        <v>133</v>
      </c>
      <c r="I140" s="7" t="s">
        <v>94</v>
      </c>
      <c r="J140" s="7" t="s">
        <v>95</v>
      </c>
      <c r="K140" s="7"/>
      <c r="L140" s="7"/>
      <c r="M140" s="7" t="s">
        <v>96</v>
      </c>
      <c r="N140" s="7"/>
      <c r="O140" s="7" t="s">
        <v>555</v>
      </c>
      <c r="P140" s="7"/>
      <c r="Q140" s="7"/>
    </row>
    <row r="141" spans="1:17" hidden="1">
      <c r="A141" s="7" t="s">
        <v>33</v>
      </c>
      <c r="B141" s="8" t="s">
        <v>523</v>
      </c>
      <c r="C141" s="8" t="s">
        <v>558</v>
      </c>
      <c r="D141" s="8" t="s">
        <v>559</v>
      </c>
      <c r="E141" s="40">
        <v>5.5555555555555552E-2</v>
      </c>
      <c r="F141" s="7" t="s">
        <v>92</v>
      </c>
      <c r="G141" s="7" t="s">
        <v>458</v>
      </c>
      <c r="H141" s="7" t="s">
        <v>133</v>
      </c>
      <c r="I141" s="7" t="s">
        <v>94</v>
      </c>
      <c r="J141" s="7" t="s">
        <v>95</v>
      </c>
      <c r="K141" s="7"/>
      <c r="L141" s="7"/>
      <c r="M141" s="7" t="s">
        <v>41</v>
      </c>
      <c r="N141" t="s">
        <v>225</v>
      </c>
      <c r="O141" s="7" t="s">
        <v>560</v>
      </c>
      <c r="P141" s="7"/>
      <c r="Q141" s="7"/>
    </row>
    <row r="142" spans="1:17" hidden="1">
      <c r="A142" s="7" t="s">
        <v>33</v>
      </c>
      <c r="B142" s="8" t="s">
        <v>561</v>
      </c>
      <c r="C142" s="8" t="s">
        <v>564</v>
      </c>
      <c r="D142" s="8" t="s">
        <v>565</v>
      </c>
      <c r="E142" s="8" t="s">
        <v>485</v>
      </c>
      <c r="F142" s="7" t="s">
        <v>92</v>
      </c>
      <c r="G142" s="7" t="s">
        <v>566</v>
      </c>
      <c r="H142" s="7" t="s">
        <v>567</v>
      </c>
      <c r="I142" s="7" t="s">
        <v>280</v>
      </c>
      <c r="J142" s="7"/>
      <c r="K142" s="7"/>
      <c r="L142" s="7"/>
      <c r="M142" s="7" t="s">
        <v>41</v>
      </c>
      <c r="N142" s="7" t="s">
        <v>200</v>
      </c>
      <c r="O142" s="7" t="s">
        <v>568</v>
      </c>
      <c r="P142" s="7"/>
      <c r="Q142" s="7"/>
    </row>
    <row r="143" spans="1:17" hidden="1">
      <c r="A143" s="7" t="s">
        <v>33</v>
      </c>
      <c r="B143" s="8" t="s">
        <v>561</v>
      </c>
      <c r="C143" s="8" t="s">
        <v>564</v>
      </c>
      <c r="D143" s="8" t="s">
        <v>565</v>
      </c>
      <c r="E143" s="8" t="s">
        <v>485</v>
      </c>
      <c r="F143" s="7" t="s">
        <v>92</v>
      </c>
      <c r="G143" s="7" t="s">
        <v>566</v>
      </c>
      <c r="H143" s="7" t="s">
        <v>570</v>
      </c>
      <c r="I143" s="7" t="s">
        <v>280</v>
      </c>
      <c r="J143" s="7"/>
      <c r="K143" s="7"/>
      <c r="L143" s="7"/>
      <c r="M143" s="7" t="s">
        <v>41</v>
      </c>
      <c r="N143" s="7" t="s">
        <v>200</v>
      </c>
      <c r="O143" s="7" t="s">
        <v>571</v>
      </c>
      <c r="P143" s="7"/>
      <c r="Q143" s="7"/>
    </row>
    <row r="144" spans="1:17" hidden="1">
      <c r="A144" s="7" t="s">
        <v>33</v>
      </c>
      <c r="B144" s="8" t="s">
        <v>561</v>
      </c>
      <c r="C144" s="8" t="s">
        <v>564</v>
      </c>
      <c r="D144" s="8" t="s">
        <v>565</v>
      </c>
      <c r="E144" s="8" t="s">
        <v>485</v>
      </c>
      <c r="F144" s="7" t="s">
        <v>92</v>
      </c>
      <c r="G144" s="7" t="s">
        <v>566</v>
      </c>
      <c r="H144" s="7" t="s">
        <v>184</v>
      </c>
      <c r="I144" s="7" t="s">
        <v>280</v>
      </c>
      <c r="J144" s="7"/>
      <c r="K144" s="7"/>
      <c r="L144" s="7"/>
      <c r="M144" s="7" t="s">
        <v>41</v>
      </c>
      <c r="N144" s="7" t="s">
        <v>200</v>
      </c>
      <c r="O144" s="7" t="s">
        <v>573</v>
      </c>
      <c r="P144" s="7"/>
      <c r="Q144" s="7"/>
    </row>
    <row r="145" spans="1:17" hidden="1">
      <c r="A145" s="7" t="s">
        <v>33</v>
      </c>
      <c r="B145" s="7" t="s">
        <v>561</v>
      </c>
      <c r="C145" s="8" t="s">
        <v>188</v>
      </c>
      <c r="D145" s="7" t="s">
        <v>189</v>
      </c>
      <c r="E145" s="8" t="s">
        <v>190</v>
      </c>
      <c r="F145" s="7" t="s">
        <v>92</v>
      </c>
      <c r="G145" s="7" t="s">
        <v>91</v>
      </c>
      <c r="H145" s="7" t="s">
        <v>576</v>
      </c>
      <c r="I145" s="7" t="s">
        <v>280</v>
      </c>
      <c r="J145" s="7"/>
      <c r="K145" s="7"/>
      <c r="L145" s="7"/>
      <c r="M145" s="7" t="s">
        <v>80</v>
      </c>
      <c r="N145" s="7"/>
      <c r="O145" s="7"/>
      <c r="P145" s="7"/>
      <c r="Q145" s="7"/>
    </row>
    <row r="146" spans="1:17" hidden="1">
      <c r="A146" s="7" t="s">
        <v>33</v>
      </c>
      <c r="B146" s="7" t="s">
        <v>561</v>
      </c>
      <c r="C146" s="8" t="s">
        <v>188</v>
      </c>
      <c r="D146" s="7" t="s">
        <v>189</v>
      </c>
      <c r="E146" s="8" t="s">
        <v>190</v>
      </c>
      <c r="F146" s="7" t="s">
        <v>92</v>
      </c>
      <c r="G146" s="7" t="s">
        <v>91</v>
      </c>
      <c r="H146" s="7" t="s">
        <v>567</v>
      </c>
      <c r="I146" s="7" t="s">
        <v>280</v>
      </c>
      <c r="J146" s="7"/>
      <c r="K146" s="7"/>
      <c r="L146" s="7"/>
      <c r="M146" s="7" t="s">
        <v>80</v>
      </c>
      <c r="N146" s="7"/>
      <c r="O146" s="7"/>
      <c r="P146" s="7"/>
      <c r="Q146" s="7"/>
    </row>
    <row r="147" spans="1:17" hidden="1">
      <c r="A147" s="7" t="s">
        <v>33</v>
      </c>
      <c r="B147" s="7" t="s">
        <v>561</v>
      </c>
      <c r="C147" s="8" t="s">
        <v>188</v>
      </c>
      <c r="D147" s="7" t="s">
        <v>189</v>
      </c>
      <c r="E147" s="8" t="s">
        <v>190</v>
      </c>
      <c r="F147" s="7" t="s">
        <v>92</v>
      </c>
      <c r="G147" s="7" t="s">
        <v>91</v>
      </c>
      <c r="H147" s="7" t="s">
        <v>184</v>
      </c>
      <c r="I147" s="7" t="s">
        <v>102</v>
      </c>
      <c r="J147" s="7" t="s">
        <v>103</v>
      </c>
      <c r="K147" s="7"/>
      <c r="L147" s="7"/>
      <c r="M147" s="7" t="s">
        <v>80</v>
      </c>
      <c r="N147" s="7"/>
      <c r="O147" s="7"/>
      <c r="P147" s="7"/>
      <c r="Q147" s="64"/>
    </row>
    <row r="148" spans="1:17" hidden="1">
      <c r="A148" s="7" t="s">
        <v>33</v>
      </c>
      <c r="B148" s="7" t="s">
        <v>561</v>
      </c>
      <c r="C148" s="8" t="s">
        <v>188</v>
      </c>
      <c r="D148" s="7" t="s">
        <v>189</v>
      </c>
      <c r="E148" s="8" t="s">
        <v>190</v>
      </c>
      <c r="F148" s="7" t="s">
        <v>92</v>
      </c>
      <c r="G148" s="7" t="s">
        <v>91</v>
      </c>
      <c r="H148" s="7" t="s">
        <v>583</v>
      </c>
      <c r="I148" s="7" t="s">
        <v>280</v>
      </c>
      <c r="J148" s="7"/>
      <c r="K148" s="7"/>
      <c r="L148" s="7"/>
      <c r="M148" s="7" t="s">
        <v>80</v>
      </c>
      <c r="N148" s="7"/>
      <c r="O148" s="7"/>
      <c r="P148" s="7"/>
      <c r="Q148" s="7"/>
    </row>
    <row r="149" spans="1:17" hidden="1">
      <c r="A149" s="7" t="s">
        <v>33</v>
      </c>
      <c r="B149" s="8" t="s">
        <v>561</v>
      </c>
      <c r="C149" s="8" t="s">
        <v>586</v>
      </c>
      <c r="D149" s="8" t="s">
        <v>587</v>
      </c>
      <c r="E149" s="40">
        <v>4.8611111111111112E-2</v>
      </c>
      <c r="F149" s="7" t="s">
        <v>92</v>
      </c>
      <c r="G149" s="7" t="s">
        <v>127</v>
      </c>
      <c r="H149" t="s">
        <v>93</v>
      </c>
      <c r="I149" s="7" t="s">
        <v>168</v>
      </c>
      <c r="J149" s="7"/>
      <c r="K149" s="7"/>
      <c r="L149" s="7"/>
      <c r="M149" t="s">
        <v>41</v>
      </c>
      <c r="N149" t="s">
        <v>225</v>
      </c>
      <c r="O149" s="47" t="s">
        <v>588</v>
      </c>
      <c r="P149" s="7"/>
      <c r="Q149" s="64"/>
    </row>
    <row r="150" spans="1:17" hidden="1">
      <c r="A150" s="7" t="s">
        <v>33</v>
      </c>
      <c r="B150" s="8" t="s">
        <v>561</v>
      </c>
      <c r="C150" s="8" t="s">
        <v>1614</v>
      </c>
      <c r="D150" s="8" t="s">
        <v>51</v>
      </c>
      <c r="E150" s="8" t="s">
        <v>144</v>
      </c>
      <c r="F150" s="7" t="s">
        <v>53</v>
      </c>
      <c r="G150" s="7" t="s">
        <v>54</v>
      </c>
      <c r="H150" s="7" t="s">
        <v>591</v>
      </c>
      <c r="I150" s="7" t="s">
        <v>280</v>
      </c>
      <c r="J150" s="7"/>
      <c r="K150" s="7"/>
      <c r="L150" s="7"/>
      <c r="M150" s="7" t="s">
        <v>41</v>
      </c>
      <c r="N150" s="7" t="s">
        <v>57</v>
      </c>
      <c r="O150" s="7" t="s">
        <v>58</v>
      </c>
      <c r="P150" s="7"/>
      <c r="Q150" s="64"/>
    </row>
    <row r="151" spans="1:17" hidden="1">
      <c r="A151" t="s">
        <v>33</v>
      </c>
      <c r="B151" t="s">
        <v>561</v>
      </c>
      <c r="C151" t="s">
        <v>1614</v>
      </c>
      <c r="D151" t="s">
        <v>51</v>
      </c>
      <c r="E151" t="s">
        <v>144</v>
      </c>
      <c r="F151" t="s">
        <v>53</v>
      </c>
      <c r="G151" t="s">
        <v>54</v>
      </c>
      <c r="H151" t="s">
        <v>567</v>
      </c>
      <c r="I151" t="s">
        <v>280</v>
      </c>
      <c r="M151" t="s">
        <v>41</v>
      </c>
      <c r="N151" t="s">
        <v>57</v>
      </c>
      <c r="O151" t="s">
        <v>58</v>
      </c>
    </row>
    <row r="152" spans="1:17" hidden="1">
      <c r="A152" t="s">
        <v>33</v>
      </c>
      <c r="B152" t="s">
        <v>561</v>
      </c>
      <c r="C152" t="s">
        <v>1614</v>
      </c>
      <c r="D152" t="s">
        <v>51</v>
      </c>
      <c r="E152" t="s">
        <v>144</v>
      </c>
      <c r="F152" t="s">
        <v>53</v>
      </c>
      <c r="G152" t="s">
        <v>54</v>
      </c>
      <c r="H152" t="s">
        <v>596</v>
      </c>
      <c r="I152" t="s">
        <v>280</v>
      </c>
      <c r="M152" t="s">
        <v>41</v>
      </c>
      <c r="N152" t="s">
        <v>57</v>
      </c>
      <c r="O152" t="s">
        <v>58</v>
      </c>
    </row>
    <row r="153" spans="1:17" hidden="1">
      <c r="A153" t="s">
        <v>33</v>
      </c>
      <c r="B153" t="s">
        <v>561</v>
      </c>
      <c r="C153" t="s">
        <v>1614</v>
      </c>
      <c r="D153" t="s">
        <v>51</v>
      </c>
      <c r="E153" t="s">
        <v>144</v>
      </c>
      <c r="F153" t="s">
        <v>53</v>
      </c>
      <c r="G153" t="s">
        <v>54</v>
      </c>
      <c r="H153" t="s">
        <v>184</v>
      </c>
      <c r="I153" t="s">
        <v>168</v>
      </c>
      <c r="M153" t="s">
        <v>41</v>
      </c>
      <c r="N153" t="s">
        <v>57</v>
      </c>
      <c r="O153" t="s">
        <v>58</v>
      </c>
    </row>
    <row r="154" spans="1:17" hidden="1">
      <c r="A154" t="s">
        <v>33</v>
      </c>
      <c r="B154" t="s">
        <v>561</v>
      </c>
      <c r="C154" t="s">
        <v>1614</v>
      </c>
      <c r="D154" t="s">
        <v>51</v>
      </c>
      <c r="E154" t="s">
        <v>144</v>
      </c>
      <c r="F154" t="s">
        <v>53</v>
      </c>
      <c r="G154" t="s">
        <v>54</v>
      </c>
      <c r="H154" t="s">
        <v>184</v>
      </c>
      <c r="I154" t="s">
        <v>168</v>
      </c>
      <c r="M154" t="s">
        <v>41</v>
      </c>
      <c r="N154" t="s">
        <v>57</v>
      </c>
      <c r="O154" t="s">
        <v>58</v>
      </c>
    </row>
    <row r="155" spans="1:17" hidden="1">
      <c r="A155" t="s">
        <v>33</v>
      </c>
      <c r="B155" t="s">
        <v>561</v>
      </c>
      <c r="C155" t="s">
        <v>1614</v>
      </c>
      <c r="D155" t="s">
        <v>51</v>
      </c>
      <c r="E155" t="s">
        <v>144</v>
      </c>
      <c r="F155" t="s">
        <v>53</v>
      </c>
      <c r="G155" t="s">
        <v>54</v>
      </c>
      <c r="H155" t="s">
        <v>602</v>
      </c>
      <c r="I155" t="s">
        <v>280</v>
      </c>
      <c r="M155" t="s">
        <v>41</v>
      </c>
      <c r="N155" t="s">
        <v>57</v>
      </c>
      <c r="O155" t="s">
        <v>58</v>
      </c>
    </row>
    <row r="156" spans="1:17" hidden="1">
      <c r="A156" t="s">
        <v>33</v>
      </c>
      <c r="B156" t="s">
        <v>561</v>
      </c>
      <c r="C156" t="s">
        <v>1614</v>
      </c>
      <c r="D156" t="s">
        <v>51</v>
      </c>
      <c r="E156" t="s">
        <v>144</v>
      </c>
      <c r="F156" t="s">
        <v>53</v>
      </c>
      <c r="G156" t="s">
        <v>54</v>
      </c>
      <c r="H156" t="s">
        <v>583</v>
      </c>
      <c r="I156" t="s">
        <v>280</v>
      </c>
      <c r="M156" t="s">
        <v>41</v>
      </c>
      <c r="N156" t="s">
        <v>57</v>
      </c>
      <c r="O156" t="s">
        <v>58</v>
      </c>
    </row>
    <row r="157" spans="1:17" hidden="1">
      <c r="A157" s="7" t="s">
        <v>33</v>
      </c>
      <c r="B157" s="8" t="s">
        <v>561</v>
      </c>
      <c r="C157" s="8" t="s">
        <v>1614</v>
      </c>
      <c r="D157" s="8" t="s">
        <v>606</v>
      </c>
      <c r="E157" s="8" t="s">
        <v>144</v>
      </c>
      <c r="F157" s="7" t="s">
        <v>53</v>
      </c>
      <c r="G157" s="7" t="s">
        <v>54</v>
      </c>
      <c r="H157" s="7" t="s">
        <v>164</v>
      </c>
      <c r="I157" s="7" t="s">
        <v>280</v>
      </c>
      <c r="J157" s="7"/>
      <c r="K157" s="7"/>
      <c r="L157" s="7"/>
      <c r="M157" s="7" t="s">
        <v>41</v>
      </c>
      <c r="N157" s="7" t="s">
        <v>57</v>
      </c>
      <c r="O157" s="7" t="s">
        <v>58</v>
      </c>
      <c r="P157" s="7"/>
      <c r="Q157" s="7"/>
    </row>
    <row r="158" spans="1:17" hidden="1">
      <c r="A158" s="7" t="s">
        <v>33</v>
      </c>
      <c r="B158" s="8" t="s">
        <v>561</v>
      </c>
      <c r="C158" s="8" t="s">
        <v>1614</v>
      </c>
      <c r="D158" s="8" t="s">
        <v>607</v>
      </c>
      <c r="E158" s="8" t="s">
        <v>144</v>
      </c>
      <c r="F158" s="7" t="s">
        <v>53</v>
      </c>
      <c r="G158" s="7" t="s">
        <v>54</v>
      </c>
      <c r="H158" s="7" t="s">
        <v>164</v>
      </c>
      <c r="I158" s="7" t="s">
        <v>280</v>
      </c>
      <c r="J158" s="7"/>
      <c r="K158" s="7"/>
      <c r="L158" s="7"/>
      <c r="M158" s="7" t="s">
        <v>41</v>
      </c>
      <c r="N158" s="7" t="s">
        <v>57</v>
      </c>
      <c r="O158" s="7" t="s">
        <v>58</v>
      </c>
      <c r="P158" s="7"/>
      <c r="Q158" s="7"/>
    </row>
    <row r="159" spans="1:17" hidden="1">
      <c r="A159" t="s">
        <v>33</v>
      </c>
      <c r="B159" t="s">
        <v>611</v>
      </c>
      <c r="C159" s="8" t="s">
        <v>212</v>
      </c>
      <c r="D159" t="s">
        <v>213</v>
      </c>
      <c r="E159" s="37">
        <v>4.8611111111111112E-2</v>
      </c>
      <c r="F159" s="49" t="s">
        <v>92</v>
      </c>
      <c r="G159" s="7" t="s">
        <v>175</v>
      </c>
      <c r="H159" s="7" t="s">
        <v>214</v>
      </c>
      <c r="I159" t="s">
        <v>215</v>
      </c>
      <c r="J159" t="s">
        <v>216</v>
      </c>
      <c r="M159" t="s">
        <v>96</v>
      </c>
      <c r="N159" t="s">
        <v>217</v>
      </c>
      <c r="O159" t="s">
        <v>218</v>
      </c>
      <c r="P159" s="7"/>
      <c r="Q159" s="7"/>
    </row>
    <row r="160" spans="1:17" ht="60" hidden="1">
      <c r="A160" t="s">
        <v>33</v>
      </c>
      <c r="B160" t="s">
        <v>611</v>
      </c>
      <c r="C160" s="8" t="s">
        <v>221</v>
      </c>
      <c r="D160" t="s">
        <v>222</v>
      </c>
      <c r="E160" s="2" t="s">
        <v>223</v>
      </c>
      <c r="F160" s="49" t="s">
        <v>92</v>
      </c>
      <c r="G160" s="35" t="s">
        <v>224</v>
      </c>
      <c r="H160" t="s">
        <v>93</v>
      </c>
      <c r="I160" t="s">
        <v>102</v>
      </c>
      <c r="J160" s="7" t="s">
        <v>103</v>
      </c>
      <c r="K160" s="7"/>
      <c r="L160" s="7"/>
      <c r="M160" t="s">
        <v>41</v>
      </c>
      <c r="N160" t="s">
        <v>225</v>
      </c>
      <c r="O160" s="7" t="s">
        <v>226</v>
      </c>
      <c r="P160" s="7"/>
      <c r="Q160" s="7"/>
    </row>
    <row r="161" spans="1:17" hidden="1">
      <c r="A161" s="7" t="s">
        <v>33</v>
      </c>
      <c r="B161" s="8" t="s">
        <v>617</v>
      </c>
      <c r="C161" s="8" t="s">
        <v>618</v>
      </c>
      <c r="D161" s="8" t="s">
        <v>619</v>
      </c>
      <c r="E161" s="39" t="s">
        <v>620</v>
      </c>
      <c r="F161" s="7" t="s">
        <v>53</v>
      </c>
      <c r="G161" s="7"/>
      <c r="H161" s="7" t="s">
        <v>621</v>
      </c>
      <c r="I161" s="7" t="s">
        <v>68</v>
      </c>
      <c r="J161" s="7"/>
      <c r="K161" s="7"/>
      <c r="L161" s="7"/>
      <c r="M161" s="7" t="s">
        <v>96</v>
      </c>
      <c r="N161" s="7" t="s">
        <v>43</v>
      </c>
      <c r="O161" t="s">
        <v>622</v>
      </c>
      <c r="P161" s="7"/>
      <c r="Q161" s="7"/>
    </row>
    <row r="162" spans="1:17" hidden="1">
      <c r="A162" s="7" t="s">
        <v>33</v>
      </c>
      <c r="B162" s="8" t="s">
        <v>617</v>
      </c>
      <c r="C162" s="8" t="s">
        <v>618</v>
      </c>
      <c r="D162" s="8" t="s">
        <v>624</v>
      </c>
      <c r="E162" s="39" t="s">
        <v>620</v>
      </c>
      <c r="F162" s="7" t="s">
        <v>53</v>
      </c>
      <c r="G162" s="7" t="s">
        <v>625</v>
      </c>
      <c r="H162" s="7" t="s">
        <v>626</v>
      </c>
      <c r="I162" s="7" t="s">
        <v>68</v>
      </c>
      <c r="J162" s="7"/>
      <c r="K162" s="7"/>
      <c r="L162" s="7"/>
      <c r="M162" s="7" t="s">
        <v>41</v>
      </c>
      <c r="N162" s="7" t="s">
        <v>43</v>
      </c>
      <c r="O162" t="s">
        <v>627</v>
      </c>
      <c r="P162" s="7"/>
      <c r="Q162" s="7"/>
    </row>
    <row r="163" spans="1:17" hidden="1">
      <c r="A163" s="7" t="s">
        <v>33</v>
      </c>
      <c r="B163" s="8" t="s">
        <v>617</v>
      </c>
      <c r="C163" s="8" t="s">
        <v>618</v>
      </c>
      <c r="D163" s="8" t="s">
        <v>629</v>
      </c>
      <c r="E163" s="39" t="s">
        <v>620</v>
      </c>
      <c r="F163" s="7" t="s">
        <v>53</v>
      </c>
      <c r="G163" s="7" t="s">
        <v>630</v>
      </c>
      <c r="H163" s="7" t="s">
        <v>631</v>
      </c>
      <c r="I163" s="7" t="s">
        <v>68</v>
      </c>
      <c r="J163" s="7"/>
      <c r="K163" s="7"/>
      <c r="L163" s="7"/>
      <c r="M163" s="7" t="s">
        <v>41</v>
      </c>
      <c r="N163" s="7" t="s">
        <v>43</v>
      </c>
      <c r="O163" t="s">
        <v>632</v>
      </c>
      <c r="P163" s="7"/>
      <c r="Q163" s="7"/>
    </row>
    <row r="164" spans="1:17" hidden="1">
      <c r="A164" s="7" t="s">
        <v>33</v>
      </c>
      <c r="B164" s="8" t="s">
        <v>617</v>
      </c>
      <c r="C164" s="8" t="s">
        <v>618</v>
      </c>
      <c r="D164" s="8" t="s">
        <v>634</v>
      </c>
      <c r="E164" s="39" t="s">
        <v>620</v>
      </c>
      <c r="F164" s="7" t="s">
        <v>53</v>
      </c>
      <c r="G164" s="7" t="s">
        <v>630</v>
      </c>
      <c r="H164" s="7" t="s">
        <v>631</v>
      </c>
      <c r="I164" s="7" t="s">
        <v>68</v>
      </c>
      <c r="J164" s="7"/>
      <c r="K164" s="7"/>
      <c r="L164" s="7"/>
      <c r="M164" s="7" t="s">
        <v>41</v>
      </c>
      <c r="N164" s="7" t="s">
        <v>43</v>
      </c>
      <c r="O164" t="s">
        <v>635</v>
      </c>
      <c r="P164" s="7"/>
      <c r="Q164" s="7"/>
    </row>
    <row r="165" spans="1:17" hidden="1">
      <c r="A165" s="7" t="s">
        <v>33</v>
      </c>
      <c r="B165" s="7" t="s">
        <v>638</v>
      </c>
      <c r="C165" s="7" t="s">
        <v>639</v>
      </c>
      <c r="D165" s="7" t="s">
        <v>640</v>
      </c>
      <c r="E165" s="39" t="s">
        <v>499</v>
      </c>
      <c r="F165" s="7" t="s">
        <v>499</v>
      </c>
      <c r="G165" s="7" t="s">
        <v>152</v>
      </c>
      <c r="H165" s="7" t="s">
        <v>184</v>
      </c>
      <c r="I165" s="7" t="s">
        <v>68</v>
      </c>
      <c r="J165" s="7"/>
      <c r="K165" s="7"/>
      <c r="L165" s="7"/>
      <c r="M165" s="7" t="s">
        <v>96</v>
      </c>
      <c r="N165" s="7"/>
      <c r="O165" s="7" t="s">
        <v>641</v>
      </c>
      <c r="P165" s="7"/>
      <c r="Q165" s="7"/>
    </row>
    <row r="166" spans="1:17" hidden="1">
      <c r="A166" t="s">
        <v>33</v>
      </c>
      <c r="B166" t="s">
        <v>507</v>
      </c>
      <c r="C166" t="s">
        <v>1614</v>
      </c>
      <c r="D166" t="s">
        <v>51</v>
      </c>
      <c r="E166" t="s">
        <v>144</v>
      </c>
      <c r="F166" t="s">
        <v>53</v>
      </c>
      <c r="G166" t="s">
        <v>54</v>
      </c>
      <c r="H166" t="s">
        <v>164</v>
      </c>
      <c r="I166" t="s">
        <v>280</v>
      </c>
      <c r="M166" t="s">
        <v>41</v>
      </c>
      <c r="N166" t="s">
        <v>121</v>
      </c>
      <c r="O166" t="s">
        <v>160</v>
      </c>
    </row>
    <row r="167" spans="1:17" hidden="1">
      <c r="A167" t="s">
        <v>33</v>
      </c>
      <c r="B167" t="s">
        <v>646</v>
      </c>
      <c r="C167" s="8" t="s">
        <v>212</v>
      </c>
      <c r="D167" t="s">
        <v>213</v>
      </c>
      <c r="E167" s="37">
        <v>4.8611111111111112E-2</v>
      </c>
      <c r="F167" s="49" t="s">
        <v>92</v>
      </c>
      <c r="G167" s="7" t="s">
        <v>175</v>
      </c>
      <c r="H167" s="7" t="s">
        <v>214</v>
      </c>
      <c r="I167" t="s">
        <v>215</v>
      </c>
      <c r="J167" t="s">
        <v>216</v>
      </c>
      <c r="M167" t="s">
        <v>96</v>
      </c>
      <c r="N167" t="s">
        <v>217</v>
      </c>
      <c r="O167" t="s">
        <v>218</v>
      </c>
      <c r="P167" s="7"/>
      <c r="Q167" s="7"/>
    </row>
    <row r="168" spans="1:17" hidden="1">
      <c r="A168" s="7" t="s">
        <v>33</v>
      </c>
      <c r="B168" s="7" t="s">
        <v>646</v>
      </c>
      <c r="C168" s="7" t="s">
        <v>108</v>
      </c>
      <c r="D168" s="7" t="s">
        <v>109</v>
      </c>
      <c r="E168" s="8" t="s">
        <v>110</v>
      </c>
      <c r="F168" s="7" t="s">
        <v>92</v>
      </c>
      <c r="G168" s="7" t="s">
        <v>38</v>
      </c>
      <c r="H168" s="7" t="s">
        <v>647</v>
      </c>
      <c r="I168" s="7" t="s">
        <v>102</v>
      </c>
      <c r="J168" s="7" t="s">
        <v>103</v>
      </c>
      <c r="K168" s="7"/>
      <c r="L168" s="7"/>
      <c r="M168" s="7" t="s">
        <v>41</v>
      </c>
      <c r="N168" s="7" t="s">
        <v>111</v>
      </c>
      <c r="O168" s="7" t="s">
        <v>112</v>
      </c>
      <c r="P168" s="7"/>
      <c r="Q168" s="7"/>
    </row>
    <row r="169" spans="1:17" ht="60" hidden="1">
      <c r="A169" t="s">
        <v>33</v>
      </c>
      <c r="B169" t="s">
        <v>646</v>
      </c>
      <c r="C169" s="2" t="s">
        <v>221</v>
      </c>
      <c r="D169" s="8" t="s">
        <v>222</v>
      </c>
      <c r="E169" s="2" t="s">
        <v>223</v>
      </c>
      <c r="F169" s="49" t="s">
        <v>92</v>
      </c>
      <c r="G169" s="35" t="s">
        <v>224</v>
      </c>
      <c r="H169" t="s">
        <v>93</v>
      </c>
      <c r="I169" t="s">
        <v>102</v>
      </c>
      <c r="J169" s="7" t="s">
        <v>103</v>
      </c>
      <c r="K169" s="7"/>
      <c r="L169" s="7"/>
      <c r="M169" t="s">
        <v>41</v>
      </c>
      <c r="N169" t="s">
        <v>225</v>
      </c>
      <c r="O169" s="7" t="s">
        <v>226</v>
      </c>
      <c r="P169" s="7"/>
      <c r="Q169" s="7"/>
    </row>
    <row r="170" spans="1:17" hidden="1">
      <c r="A170" s="7" t="s">
        <v>33</v>
      </c>
      <c r="B170" s="7" t="s">
        <v>651</v>
      </c>
      <c r="C170" s="7" t="s">
        <v>108</v>
      </c>
      <c r="D170" s="7" t="s">
        <v>109</v>
      </c>
      <c r="E170" s="8" t="s">
        <v>110</v>
      </c>
      <c r="F170" s="7" t="s">
        <v>92</v>
      </c>
      <c r="G170" s="7" t="s">
        <v>38</v>
      </c>
      <c r="H170" s="7" t="s">
        <v>647</v>
      </c>
      <c r="I170" s="7" t="s">
        <v>102</v>
      </c>
      <c r="J170" s="7" t="s">
        <v>103</v>
      </c>
      <c r="K170" s="7"/>
      <c r="L170" s="7"/>
      <c r="M170" s="7" t="s">
        <v>41</v>
      </c>
      <c r="N170" s="7" t="s">
        <v>111</v>
      </c>
      <c r="O170" s="7" t="s">
        <v>112</v>
      </c>
      <c r="P170" s="7"/>
      <c r="Q170" s="7"/>
    </row>
    <row r="171" spans="1:17" hidden="1">
      <c r="A171" t="s">
        <v>33</v>
      </c>
      <c r="B171" s="2" t="s">
        <v>651</v>
      </c>
      <c r="C171" s="2" t="s">
        <v>653</v>
      </c>
      <c r="D171" s="2" t="s">
        <v>654</v>
      </c>
      <c r="E171" s="42" t="s">
        <v>119</v>
      </c>
      <c r="F171" t="s">
        <v>92</v>
      </c>
      <c r="G171" t="s">
        <v>120</v>
      </c>
      <c r="H171" s="7" t="s">
        <v>133</v>
      </c>
      <c r="I171" s="7" t="s">
        <v>102</v>
      </c>
      <c r="J171" s="7" t="s">
        <v>103</v>
      </c>
      <c r="K171" s="7"/>
      <c r="L171" s="7"/>
      <c r="M171" t="s">
        <v>41</v>
      </c>
      <c r="N171" t="s">
        <v>311</v>
      </c>
      <c r="O171" s="7" t="s">
        <v>655</v>
      </c>
      <c r="P171" s="7"/>
      <c r="Q171" s="7"/>
    </row>
    <row r="172" spans="1:17" hidden="1">
      <c r="A172" t="s">
        <v>33</v>
      </c>
      <c r="B172" s="2" t="s">
        <v>651</v>
      </c>
      <c r="C172" s="2" t="s">
        <v>117</v>
      </c>
      <c r="D172" s="2" t="s">
        <v>118</v>
      </c>
      <c r="E172" s="42" t="s">
        <v>119</v>
      </c>
      <c r="F172" t="s">
        <v>92</v>
      </c>
      <c r="G172" s="7" t="s">
        <v>120</v>
      </c>
      <c r="H172" s="18" t="s">
        <v>93</v>
      </c>
      <c r="I172" s="7" t="s">
        <v>102</v>
      </c>
      <c r="J172" s="7" t="s">
        <v>103</v>
      </c>
      <c r="K172" s="7"/>
      <c r="L172" s="7"/>
      <c r="M172" t="s">
        <v>41</v>
      </c>
      <c r="N172" t="s">
        <v>311</v>
      </c>
      <c r="O172" s="7" t="s">
        <v>122</v>
      </c>
      <c r="P172" s="7"/>
      <c r="Q172" s="7"/>
    </row>
    <row r="173" spans="1:17" hidden="1">
      <c r="A173" t="s">
        <v>33</v>
      </c>
      <c r="B173" t="s">
        <v>651</v>
      </c>
      <c r="C173" t="s">
        <v>658</v>
      </c>
      <c r="D173" t="s">
        <v>659</v>
      </c>
      <c r="E173" s="43" t="s">
        <v>485</v>
      </c>
      <c r="F173" t="s">
        <v>92</v>
      </c>
      <c r="G173" s="35" t="s">
        <v>120</v>
      </c>
      <c r="H173" t="s">
        <v>660</v>
      </c>
      <c r="I173" s="7" t="s">
        <v>102</v>
      </c>
      <c r="J173" s="7" t="s">
        <v>103</v>
      </c>
      <c r="K173" s="7"/>
      <c r="L173" s="7"/>
      <c r="M173" t="s">
        <v>96</v>
      </c>
      <c r="N173" t="s">
        <v>661</v>
      </c>
      <c r="O173" t="s">
        <v>662</v>
      </c>
      <c r="P173" s="7"/>
      <c r="Q173" s="7"/>
    </row>
    <row r="174" spans="1:17" ht="60" hidden="1">
      <c r="A174" t="s">
        <v>33</v>
      </c>
      <c r="B174" s="2" t="s">
        <v>651</v>
      </c>
      <c r="C174" s="2" t="s">
        <v>221</v>
      </c>
      <c r="D174" s="8" t="s">
        <v>222</v>
      </c>
      <c r="E174" s="2" t="s">
        <v>223</v>
      </c>
      <c r="F174" t="s">
        <v>92</v>
      </c>
      <c r="G174" s="35" t="s">
        <v>224</v>
      </c>
      <c r="H174" s="7" t="s">
        <v>93</v>
      </c>
      <c r="I174" s="7" t="s">
        <v>102</v>
      </c>
      <c r="J174" s="7" t="s">
        <v>103</v>
      </c>
      <c r="K174" s="7"/>
      <c r="L174" s="7"/>
      <c r="M174" t="s">
        <v>41</v>
      </c>
      <c r="N174" t="s">
        <v>225</v>
      </c>
      <c r="O174" s="7" t="s">
        <v>226</v>
      </c>
      <c r="P174" s="7"/>
      <c r="Q174" s="7"/>
    </row>
    <row r="175" spans="1:17" hidden="1">
      <c r="A175" t="s">
        <v>33</v>
      </c>
      <c r="B175" t="s">
        <v>651</v>
      </c>
      <c r="C175" t="s">
        <v>125</v>
      </c>
      <c r="D175" t="s">
        <v>126</v>
      </c>
      <c r="E175" s="20">
        <v>4.8611111111111112E-2</v>
      </c>
      <c r="F175" t="s">
        <v>92</v>
      </c>
      <c r="G175" t="s">
        <v>127</v>
      </c>
      <c r="H175" t="s">
        <v>93</v>
      </c>
      <c r="I175" s="7" t="s">
        <v>102</v>
      </c>
      <c r="J175" s="7" t="s">
        <v>103</v>
      </c>
      <c r="K175" s="7"/>
      <c r="L175" s="7"/>
      <c r="M175" t="s">
        <v>80</v>
      </c>
      <c r="O175" s="7" t="s">
        <v>128</v>
      </c>
      <c r="P175" s="7"/>
      <c r="Q175" s="7"/>
    </row>
    <row r="176" spans="1:17" hidden="1">
      <c r="A176" t="s">
        <v>33</v>
      </c>
      <c r="B176" s="2" t="s">
        <v>651</v>
      </c>
      <c r="C176" s="2" t="s">
        <v>484</v>
      </c>
      <c r="D176" s="2" t="s">
        <v>666</v>
      </c>
      <c r="E176" s="43" t="s">
        <v>238</v>
      </c>
      <c r="F176" t="s">
        <v>92</v>
      </c>
      <c r="G176" t="s">
        <v>159</v>
      </c>
      <c r="H176" s="7" t="s">
        <v>133</v>
      </c>
      <c r="I176" s="7" t="s">
        <v>102</v>
      </c>
      <c r="J176" s="7" t="s">
        <v>103</v>
      </c>
      <c r="K176" s="7"/>
      <c r="L176" s="7"/>
      <c r="M176" t="s">
        <v>41</v>
      </c>
      <c r="N176" t="s">
        <v>667</v>
      </c>
      <c r="O176" s="19" t="s">
        <v>668</v>
      </c>
      <c r="P176" s="7"/>
      <c r="Q176" s="7"/>
    </row>
    <row r="177" spans="1:17" hidden="1">
      <c r="A177" t="s">
        <v>33</v>
      </c>
      <c r="B177" t="s">
        <v>651</v>
      </c>
      <c r="C177" s="7" t="s">
        <v>194</v>
      </c>
      <c r="D177" t="s">
        <v>195</v>
      </c>
      <c r="E177" s="2" t="s">
        <v>144</v>
      </c>
      <c r="F177" t="s">
        <v>314</v>
      </c>
      <c r="G177" t="s">
        <v>315</v>
      </c>
      <c r="H177" t="s">
        <v>93</v>
      </c>
      <c r="I177" s="7" t="s">
        <v>102</v>
      </c>
      <c r="J177" s="7" t="s">
        <v>103</v>
      </c>
      <c r="K177" s="7"/>
      <c r="L177" s="7"/>
      <c r="M177" t="s">
        <v>80</v>
      </c>
      <c r="N177" t="s">
        <v>1616</v>
      </c>
      <c r="O177" s="44"/>
      <c r="P177" s="7"/>
      <c r="Q177" s="7"/>
    </row>
    <row r="178" spans="1:17" hidden="1">
      <c r="A178" t="s">
        <v>33</v>
      </c>
      <c r="B178" s="2" t="s">
        <v>651</v>
      </c>
      <c r="C178" s="8" t="s">
        <v>319</v>
      </c>
      <c r="D178" s="2" t="s">
        <v>320</v>
      </c>
      <c r="E178" s="37" t="s">
        <v>65</v>
      </c>
      <c r="F178" t="s">
        <v>92</v>
      </c>
      <c r="G178" t="s">
        <v>132</v>
      </c>
      <c r="H178" s="7" t="s">
        <v>133</v>
      </c>
      <c r="I178" s="7" t="s">
        <v>102</v>
      </c>
      <c r="J178" s="7" t="s">
        <v>103</v>
      </c>
      <c r="K178" s="7"/>
      <c r="L178" s="7"/>
      <c r="M178" t="s">
        <v>41</v>
      </c>
      <c r="N178" t="s">
        <v>140</v>
      </c>
      <c r="O178" s="19" t="s">
        <v>321</v>
      </c>
      <c r="P178" s="7"/>
      <c r="Q178" s="7"/>
    </row>
    <row r="179" spans="1:17" hidden="1">
      <c r="A179" t="s">
        <v>33</v>
      </c>
      <c r="B179" s="2" t="s">
        <v>651</v>
      </c>
      <c r="C179" s="8" t="s">
        <v>445</v>
      </c>
      <c r="D179" s="7" t="s">
        <v>446</v>
      </c>
      <c r="E179" s="20">
        <v>4.8611111111111112E-2</v>
      </c>
      <c r="F179" s="7" t="s">
        <v>92</v>
      </c>
      <c r="G179" t="s">
        <v>132</v>
      </c>
      <c r="H179" s="7" t="s">
        <v>133</v>
      </c>
      <c r="I179" s="7" t="s">
        <v>102</v>
      </c>
      <c r="J179" s="7" t="s">
        <v>103</v>
      </c>
      <c r="K179" s="7"/>
      <c r="L179" s="7"/>
      <c r="M179" t="s">
        <v>41</v>
      </c>
      <c r="N179" t="s">
        <v>447</v>
      </c>
      <c r="O179" s="7" t="s">
        <v>448</v>
      </c>
      <c r="P179" s="7"/>
      <c r="Q179" s="7"/>
    </row>
    <row r="180" spans="1:17" hidden="1">
      <c r="A180" t="s">
        <v>33</v>
      </c>
      <c r="B180" s="2" t="s">
        <v>651</v>
      </c>
      <c r="C180" s="8" t="s">
        <v>130</v>
      </c>
      <c r="D180" s="8" t="s">
        <v>131</v>
      </c>
      <c r="E180" s="8" t="s">
        <v>110</v>
      </c>
      <c r="F180" t="s">
        <v>92</v>
      </c>
      <c r="G180" s="7" t="s">
        <v>132</v>
      </c>
      <c r="H180" s="7" t="s">
        <v>133</v>
      </c>
      <c r="I180" s="7" t="s">
        <v>102</v>
      </c>
      <c r="J180" s="7" t="s">
        <v>103</v>
      </c>
      <c r="K180" s="7"/>
      <c r="L180" s="7"/>
      <c r="M180" t="s">
        <v>41</v>
      </c>
      <c r="N180" t="s">
        <v>137</v>
      </c>
      <c r="O180" s="19" t="s">
        <v>138</v>
      </c>
      <c r="P180" s="7"/>
      <c r="Q180" s="7"/>
    </row>
    <row r="181" spans="1:17" hidden="1">
      <c r="A181" s="7" t="s">
        <v>33</v>
      </c>
      <c r="B181" s="7" t="s">
        <v>651</v>
      </c>
      <c r="C181" s="7" t="s">
        <v>130</v>
      </c>
      <c r="D181" s="7" t="s">
        <v>131</v>
      </c>
      <c r="E181" s="8" t="s">
        <v>110</v>
      </c>
      <c r="F181" s="7" t="s">
        <v>66</v>
      </c>
      <c r="G181" s="7" t="s">
        <v>132</v>
      </c>
      <c r="H181" s="7" t="s">
        <v>133</v>
      </c>
      <c r="I181" s="7" t="s">
        <v>139</v>
      </c>
      <c r="J181" s="7" t="s">
        <v>102</v>
      </c>
      <c r="K181" s="7"/>
      <c r="L181" s="7"/>
      <c r="M181" s="7" t="s">
        <v>41</v>
      </c>
      <c r="N181" t="s">
        <v>140</v>
      </c>
      <c r="O181" s="7" t="s">
        <v>138</v>
      </c>
      <c r="P181" s="7"/>
      <c r="Q181" s="7"/>
    </row>
    <row r="182" spans="1:17" hidden="1">
      <c r="A182" s="7" t="s">
        <v>33</v>
      </c>
      <c r="B182" s="7" t="s">
        <v>651</v>
      </c>
      <c r="C182" s="8" t="s">
        <v>456</v>
      </c>
      <c r="D182" s="8" t="s">
        <v>457</v>
      </c>
      <c r="E182" s="39" t="s">
        <v>110</v>
      </c>
      <c r="F182" s="7" t="s">
        <v>92</v>
      </c>
      <c r="G182" s="7" t="s">
        <v>458</v>
      </c>
      <c r="H182" s="7" t="s">
        <v>93</v>
      </c>
      <c r="I182" s="7" t="s">
        <v>102</v>
      </c>
      <c r="J182" s="7" t="s">
        <v>103</v>
      </c>
      <c r="K182" s="7"/>
      <c r="L182" s="7"/>
      <c r="M182" s="7" t="s">
        <v>41</v>
      </c>
      <c r="N182" s="7" t="s">
        <v>345</v>
      </c>
      <c r="O182" s="7" t="s">
        <v>459</v>
      </c>
      <c r="P182" s="7"/>
      <c r="Q182" s="7"/>
    </row>
    <row r="183" spans="1:17" hidden="1">
      <c r="A183" s="7" t="s">
        <v>33</v>
      </c>
      <c r="B183" s="8" t="s">
        <v>651</v>
      </c>
      <c r="C183" s="8" t="s">
        <v>462</v>
      </c>
      <c r="D183" s="8" t="s">
        <v>463</v>
      </c>
      <c r="E183" s="8" t="s">
        <v>65</v>
      </c>
      <c r="F183" s="7" t="s">
        <v>66</v>
      </c>
      <c r="G183" s="7" t="s">
        <v>458</v>
      </c>
      <c r="H183" s="7" t="s">
        <v>184</v>
      </c>
      <c r="I183" s="7" t="s">
        <v>102</v>
      </c>
      <c r="J183" s="7" t="s">
        <v>103</v>
      </c>
      <c r="K183" s="7"/>
      <c r="L183" s="7"/>
      <c r="M183" s="7" t="s">
        <v>41</v>
      </c>
      <c r="N183" s="7" t="s">
        <v>345</v>
      </c>
      <c r="O183" s="7" t="s">
        <v>459</v>
      </c>
      <c r="P183" s="7"/>
      <c r="Q183" s="7"/>
    </row>
    <row r="184" spans="1:17" hidden="1">
      <c r="A184" t="s">
        <v>33</v>
      </c>
      <c r="B184" t="s">
        <v>651</v>
      </c>
      <c r="C184" s="7" t="s">
        <v>142</v>
      </c>
      <c r="D184" t="s">
        <v>143</v>
      </c>
      <c r="E184" s="2" t="s">
        <v>144</v>
      </c>
      <c r="F184" t="s">
        <v>145</v>
      </c>
      <c r="G184" t="s">
        <v>146</v>
      </c>
      <c r="H184" t="s">
        <v>93</v>
      </c>
      <c r="I184" t="s">
        <v>147</v>
      </c>
      <c r="J184" t="s">
        <v>80</v>
      </c>
      <c r="M184" t="s">
        <v>149</v>
      </c>
      <c r="N184" s="7" t="s">
        <v>1612</v>
      </c>
      <c r="Q184" s="7"/>
    </row>
    <row r="185" spans="1:17" hidden="1">
      <c r="A185" t="s">
        <v>33</v>
      </c>
      <c r="B185" t="s">
        <v>651</v>
      </c>
      <c r="C185" s="7" t="s">
        <v>142</v>
      </c>
      <c r="D185" t="s">
        <v>143</v>
      </c>
      <c r="E185" s="2" t="s">
        <v>144</v>
      </c>
      <c r="F185" t="s">
        <v>145</v>
      </c>
      <c r="G185" t="s">
        <v>152</v>
      </c>
      <c r="H185" t="s">
        <v>93</v>
      </c>
      <c r="I185" t="s">
        <v>147</v>
      </c>
      <c r="J185" t="s">
        <v>80</v>
      </c>
      <c r="M185" t="s">
        <v>149</v>
      </c>
      <c r="N185" s="7" t="s">
        <v>1612</v>
      </c>
      <c r="Q185" s="7"/>
    </row>
    <row r="186" spans="1:17" hidden="1">
      <c r="A186" t="s">
        <v>33</v>
      </c>
      <c r="B186" t="s">
        <v>651</v>
      </c>
      <c r="C186" s="7" t="s">
        <v>142</v>
      </c>
      <c r="D186" t="s">
        <v>143</v>
      </c>
      <c r="E186" s="2" t="s">
        <v>144</v>
      </c>
      <c r="F186" t="s">
        <v>145</v>
      </c>
      <c r="G186" t="s">
        <v>152</v>
      </c>
      <c r="H186" t="s">
        <v>93</v>
      </c>
      <c r="I186" t="s">
        <v>147</v>
      </c>
      <c r="J186" t="s">
        <v>80</v>
      </c>
      <c r="M186" t="s">
        <v>149</v>
      </c>
      <c r="N186" s="7" t="s">
        <v>1612</v>
      </c>
      <c r="Q186" s="7"/>
    </row>
    <row r="187" spans="1:17" hidden="1">
      <c r="A187" s="7" t="s">
        <v>33</v>
      </c>
      <c r="B187" s="7" t="s">
        <v>651</v>
      </c>
      <c r="C187" s="7" t="s">
        <v>1614</v>
      </c>
      <c r="D187" s="7" t="s">
        <v>51</v>
      </c>
      <c r="E187" s="8" t="s">
        <v>144</v>
      </c>
      <c r="F187" s="7" t="s">
        <v>53</v>
      </c>
      <c r="G187" s="7" t="s">
        <v>54</v>
      </c>
      <c r="H187" s="7" t="s">
        <v>133</v>
      </c>
      <c r="I187" s="7" t="s">
        <v>102</v>
      </c>
      <c r="J187" s="7" t="s">
        <v>103</v>
      </c>
      <c r="K187" s="7"/>
      <c r="L187" s="7"/>
      <c r="M187" s="7" t="s">
        <v>96</v>
      </c>
      <c r="N187" s="7" t="s">
        <v>57</v>
      </c>
      <c r="O187" s="7" t="s">
        <v>58</v>
      </c>
      <c r="P187" s="7"/>
      <c r="Q187" s="7"/>
    </row>
    <row r="188" spans="1:17" hidden="1">
      <c r="A188" s="7" t="s">
        <v>33</v>
      </c>
      <c r="B188" s="7" t="s">
        <v>676</v>
      </c>
      <c r="C188" s="7" t="s">
        <v>108</v>
      </c>
      <c r="D188" s="7" t="s">
        <v>109</v>
      </c>
      <c r="E188" s="8" t="s">
        <v>110</v>
      </c>
      <c r="F188" s="7" t="s">
        <v>92</v>
      </c>
      <c r="G188" s="7" t="s">
        <v>38</v>
      </c>
      <c r="H188" s="7" t="s">
        <v>93</v>
      </c>
      <c r="I188" s="7" t="s">
        <v>102</v>
      </c>
      <c r="J188" s="7" t="s">
        <v>103</v>
      </c>
      <c r="K188" s="7"/>
      <c r="L188" s="7"/>
      <c r="M188" s="7" t="s">
        <v>41</v>
      </c>
      <c r="N188" s="7" t="s">
        <v>111</v>
      </c>
      <c r="O188" s="7" t="s">
        <v>112</v>
      </c>
      <c r="P188" s="7"/>
      <c r="Q188" s="7"/>
    </row>
    <row r="189" spans="1:17" hidden="1">
      <c r="A189" s="7" t="s">
        <v>33</v>
      </c>
      <c r="B189" s="8" t="s">
        <v>680</v>
      </c>
      <c r="C189" s="8" t="s">
        <v>188</v>
      </c>
      <c r="D189" s="8" t="s">
        <v>681</v>
      </c>
      <c r="E189" s="39" t="s">
        <v>190</v>
      </c>
      <c r="F189" s="7" t="s">
        <v>53</v>
      </c>
      <c r="G189" s="7" t="s">
        <v>127</v>
      </c>
      <c r="H189" s="7" t="s">
        <v>680</v>
      </c>
      <c r="I189" s="7" t="s">
        <v>682</v>
      </c>
      <c r="J189" s="7" t="s">
        <v>683</v>
      </c>
      <c r="K189" s="7"/>
      <c r="L189" s="7"/>
      <c r="M189" s="7" t="s">
        <v>41</v>
      </c>
      <c r="N189" s="7" t="s">
        <v>121</v>
      </c>
      <c r="O189" s="7" t="s">
        <v>684</v>
      </c>
      <c r="P189" s="7"/>
      <c r="Q189" s="7"/>
    </row>
    <row r="190" spans="1:17" hidden="1">
      <c r="A190" s="7" t="s">
        <v>33</v>
      </c>
      <c r="B190" s="7" t="s">
        <v>680</v>
      </c>
      <c r="C190" s="8" t="s">
        <v>188</v>
      </c>
      <c r="D190" s="7" t="s">
        <v>687</v>
      </c>
      <c r="E190" s="39" t="s">
        <v>119</v>
      </c>
      <c r="F190" s="7" t="s">
        <v>53</v>
      </c>
      <c r="G190" s="7" t="s">
        <v>127</v>
      </c>
      <c r="H190" s="7" t="s">
        <v>680</v>
      </c>
      <c r="I190" s="7" t="s">
        <v>682</v>
      </c>
      <c r="J190" s="7" t="s">
        <v>683</v>
      </c>
      <c r="K190" s="7"/>
      <c r="L190" s="7"/>
      <c r="M190" s="7" t="s">
        <v>41</v>
      </c>
      <c r="N190" s="7" t="s">
        <v>121</v>
      </c>
      <c r="O190" s="7" t="s">
        <v>684</v>
      </c>
      <c r="P190" s="7"/>
      <c r="Q190" s="7"/>
    </row>
    <row r="191" spans="1:17" hidden="1">
      <c r="A191" s="7" t="s">
        <v>33</v>
      </c>
      <c r="B191" s="7" t="s">
        <v>680</v>
      </c>
      <c r="C191" s="8" t="s">
        <v>188</v>
      </c>
      <c r="D191" s="7" t="s">
        <v>690</v>
      </c>
      <c r="E191" s="39" t="s">
        <v>65</v>
      </c>
      <c r="F191" s="7" t="s">
        <v>53</v>
      </c>
      <c r="G191" s="7" t="s">
        <v>127</v>
      </c>
      <c r="H191" s="7" t="s">
        <v>680</v>
      </c>
      <c r="I191" s="7" t="s">
        <v>682</v>
      </c>
      <c r="J191" s="7" t="s">
        <v>683</v>
      </c>
      <c r="K191" s="7"/>
      <c r="L191" s="7"/>
      <c r="M191" s="7" t="s">
        <v>96</v>
      </c>
      <c r="N191" s="7"/>
      <c r="O191" s="7"/>
      <c r="P191" s="8"/>
      <c r="Q191" s="7"/>
    </row>
    <row r="192" spans="1:17" hidden="1">
      <c r="A192" s="7" t="s">
        <v>33</v>
      </c>
      <c r="B192" s="8" t="s">
        <v>680</v>
      </c>
      <c r="C192" s="8" t="s">
        <v>1614</v>
      </c>
      <c r="D192" s="8" t="s">
        <v>51</v>
      </c>
      <c r="E192" s="8" t="s">
        <v>144</v>
      </c>
      <c r="F192" s="7" t="s">
        <v>53</v>
      </c>
      <c r="G192" s="7" t="s">
        <v>54</v>
      </c>
      <c r="H192" s="7" t="s">
        <v>680</v>
      </c>
      <c r="I192" s="7" t="s">
        <v>682</v>
      </c>
      <c r="J192" s="7" t="s">
        <v>683</v>
      </c>
      <c r="K192" s="7"/>
      <c r="L192" s="7"/>
      <c r="M192" s="7" t="s">
        <v>41</v>
      </c>
      <c r="N192" s="7" t="s">
        <v>57</v>
      </c>
      <c r="O192" s="7" t="s">
        <v>58</v>
      </c>
      <c r="P192" s="7"/>
      <c r="Q192" s="7"/>
    </row>
    <row r="193" spans="1:17" hidden="1">
      <c r="A193" t="s">
        <v>33</v>
      </c>
      <c r="B193" t="s">
        <v>695</v>
      </c>
      <c r="C193" t="s">
        <v>55</v>
      </c>
      <c r="D193" t="s">
        <v>55</v>
      </c>
      <c r="E193" s="8" t="s">
        <v>55</v>
      </c>
      <c r="F193" s="8" t="s">
        <v>55</v>
      </c>
      <c r="G193" s="8" t="s">
        <v>55</v>
      </c>
      <c r="H193" t="s">
        <v>55</v>
      </c>
      <c r="I193" t="s">
        <v>135</v>
      </c>
      <c r="J193" s="8" t="s">
        <v>696</v>
      </c>
      <c r="K193" s="8"/>
      <c r="L193" s="8"/>
      <c r="M193" t="s">
        <v>80</v>
      </c>
      <c r="P193" s="7"/>
      <c r="Q193" s="7"/>
    </row>
    <row r="194" spans="1:17" hidden="1">
      <c r="A194" t="s">
        <v>33</v>
      </c>
      <c r="B194" t="s">
        <v>700</v>
      </c>
      <c r="C194" s="8" t="s">
        <v>586</v>
      </c>
      <c r="D194" s="8" t="s">
        <v>587</v>
      </c>
      <c r="E194" s="40">
        <v>4.8611111111111112E-2</v>
      </c>
      <c r="F194" s="7" t="s">
        <v>92</v>
      </c>
      <c r="G194" s="7" t="s">
        <v>127</v>
      </c>
      <c r="H194" t="s">
        <v>93</v>
      </c>
      <c r="I194" s="7" t="s">
        <v>168</v>
      </c>
      <c r="J194" s="7"/>
      <c r="K194" s="7"/>
      <c r="L194" s="7"/>
      <c r="M194" t="s">
        <v>41</v>
      </c>
      <c r="N194" t="s">
        <v>225</v>
      </c>
      <c r="O194" s="47" t="s">
        <v>588</v>
      </c>
      <c r="P194" s="7"/>
      <c r="Q194" s="7"/>
    </row>
    <row r="195" spans="1:17" hidden="1">
      <c r="A195" s="7" t="s">
        <v>33</v>
      </c>
      <c r="B195" s="8" t="s">
        <v>703</v>
      </c>
      <c r="C195" s="8" t="s">
        <v>703</v>
      </c>
      <c r="D195" s="8" t="s">
        <v>704</v>
      </c>
      <c r="E195" s="39" t="s">
        <v>91</v>
      </c>
      <c r="F195" s="46" t="s">
        <v>91</v>
      </c>
      <c r="G195" s="7" t="s">
        <v>91</v>
      </c>
      <c r="H195" s="7"/>
      <c r="I195" s="7"/>
      <c r="J195" s="7"/>
      <c r="K195" s="7"/>
      <c r="L195" s="7"/>
      <c r="M195" s="7" t="s">
        <v>41</v>
      </c>
      <c r="N195" s="7" t="s">
        <v>69</v>
      </c>
      <c r="O195" s="7" t="s">
        <v>705</v>
      </c>
      <c r="P195" s="7"/>
      <c r="Q195" s="7"/>
    </row>
    <row r="196" spans="1:17" hidden="1">
      <c r="A196" t="s">
        <v>33</v>
      </c>
      <c r="B196" t="s">
        <v>276</v>
      </c>
      <c r="C196" t="s">
        <v>1614</v>
      </c>
      <c r="D196" t="s">
        <v>51</v>
      </c>
      <c r="E196" t="s">
        <v>144</v>
      </c>
      <c r="F196" t="s">
        <v>53</v>
      </c>
      <c r="G196" t="s">
        <v>54</v>
      </c>
      <c r="H196" t="s">
        <v>164</v>
      </c>
      <c r="I196" t="s">
        <v>280</v>
      </c>
      <c r="M196" t="s">
        <v>41</v>
      </c>
      <c r="N196" t="s">
        <v>121</v>
      </c>
      <c r="O196" t="s">
        <v>160</v>
      </c>
      <c r="P196" t="s">
        <v>707</v>
      </c>
    </row>
    <row r="197" spans="1:17" hidden="1">
      <c r="A197" s="7" t="s">
        <v>33</v>
      </c>
      <c r="B197" s="8" t="s">
        <v>710</v>
      </c>
      <c r="C197" s="8" t="s">
        <v>710</v>
      </c>
      <c r="D197" s="8" t="s">
        <v>711</v>
      </c>
      <c r="E197" s="40">
        <v>6.9444444444444434E-2</v>
      </c>
      <c r="F197" s="7" t="s">
        <v>66</v>
      </c>
      <c r="G197" s="7" t="s">
        <v>712</v>
      </c>
      <c r="H197" s="7" t="s">
        <v>184</v>
      </c>
      <c r="I197" s="7" t="s">
        <v>68</v>
      </c>
      <c r="J197" s="7"/>
      <c r="K197" s="7"/>
      <c r="L197" s="7"/>
      <c r="M197" s="7" t="s">
        <v>41</v>
      </c>
      <c r="N197" s="7" t="s">
        <v>140</v>
      </c>
      <c r="O197" s="7" t="s">
        <v>713</v>
      </c>
      <c r="P197" s="7" t="s">
        <v>707</v>
      </c>
      <c r="Q197" s="7"/>
    </row>
    <row r="198" spans="1:17" hidden="1">
      <c r="A198" t="s">
        <v>33</v>
      </c>
      <c r="B198" t="s">
        <v>716</v>
      </c>
      <c r="C198" s="7" t="s">
        <v>100</v>
      </c>
      <c r="D198" t="s">
        <v>717</v>
      </c>
      <c r="E198" s="43" t="s">
        <v>65</v>
      </c>
      <c r="F198" t="s">
        <v>92</v>
      </c>
      <c r="G198" t="s">
        <v>54</v>
      </c>
      <c r="H198" t="s">
        <v>93</v>
      </c>
      <c r="I198" s="7" t="s">
        <v>102</v>
      </c>
      <c r="J198" s="7" t="s">
        <v>103</v>
      </c>
      <c r="K198" s="7"/>
      <c r="L198" s="7"/>
      <c r="M198" t="s">
        <v>96</v>
      </c>
      <c r="O198" s="44"/>
      <c r="P198" s="7"/>
      <c r="Q198" s="7"/>
    </row>
    <row r="199" spans="1:17" hidden="1">
      <c r="A199" s="7" t="s">
        <v>33</v>
      </c>
      <c r="B199" s="7" t="s">
        <v>716</v>
      </c>
      <c r="C199" s="7" t="s">
        <v>108</v>
      </c>
      <c r="D199" s="7" t="s">
        <v>109</v>
      </c>
      <c r="E199" s="8" t="s">
        <v>110</v>
      </c>
      <c r="F199" s="7" t="s">
        <v>92</v>
      </c>
      <c r="G199" s="7" t="s">
        <v>38</v>
      </c>
      <c r="H199" s="7" t="s">
        <v>93</v>
      </c>
      <c r="I199" s="7" t="s">
        <v>102</v>
      </c>
      <c r="J199" s="7" t="s">
        <v>103</v>
      </c>
      <c r="K199" s="7"/>
      <c r="L199" s="7"/>
      <c r="M199" s="7" t="s">
        <v>41</v>
      </c>
      <c r="N199" s="7" t="s">
        <v>111</v>
      </c>
      <c r="O199" s="7" t="s">
        <v>112</v>
      </c>
      <c r="P199" s="7"/>
      <c r="Q199" s="7"/>
    </row>
    <row r="200" spans="1:17" hidden="1">
      <c r="A200" t="s">
        <v>33</v>
      </c>
      <c r="B200" s="2" t="s">
        <v>716</v>
      </c>
      <c r="C200" s="2" t="s">
        <v>653</v>
      </c>
      <c r="D200" s="2" t="s">
        <v>654</v>
      </c>
      <c r="E200" s="54" t="s">
        <v>119</v>
      </c>
      <c r="F200" t="s">
        <v>92</v>
      </c>
      <c r="G200" t="s">
        <v>120</v>
      </c>
      <c r="H200" s="7" t="s">
        <v>133</v>
      </c>
      <c r="I200" s="7" t="s">
        <v>102</v>
      </c>
      <c r="J200" s="7" t="s">
        <v>103</v>
      </c>
      <c r="K200" s="7"/>
      <c r="L200" s="7"/>
      <c r="M200" t="s">
        <v>41</v>
      </c>
      <c r="N200" t="s">
        <v>311</v>
      </c>
      <c r="O200" s="7" t="s">
        <v>655</v>
      </c>
      <c r="P200" s="7"/>
      <c r="Q200" s="7"/>
    </row>
    <row r="201" spans="1:17" hidden="1">
      <c r="A201" t="s">
        <v>33</v>
      </c>
      <c r="B201" s="2" t="s">
        <v>716</v>
      </c>
      <c r="C201" s="2" t="s">
        <v>117</v>
      </c>
      <c r="D201" s="2" t="s">
        <v>118</v>
      </c>
      <c r="E201" s="54" t="s">
        <v>119</v>
      </c>
      <c r="F201" t="s">
        <v>92</v>
      </c>
      <c r="G201" s="7" t="s">
        <v>120</v>
      </c>
      <c r="H201" s="18" t="s">
        <v>93</v>
      </c>
      <c r="I201" s="7" t="s">
        <v>102</v>
      </c>
      <c r="J201" s="7" t="s">
        <v>103</v>
      </c>
      <c r="K201" s="7"/>
      <c r="L201" s="7"/>
      <c r="M201" t="s">
        <v>41</v>
      </c>
      <c r="N201" t="s">
        <v>311</v>
      </c>
      <c r="O201" s="7" t="s">
        <v>122</v>
      </c>
      <c r="P201" s="7"/>
      <c r="Q201" s="7"/>
    </row>
    <row r="202" spans="1:17" hidden="1">
      <c r="A202" t="s">
        <v>33</v>
      </c>
      <c r="B202" t="s">
        <v>716</v>
      </c>
      <c r="C202" s="7" t="s">
        <v>658</v>
      </c>
      <c r="D202" t="s">
        <v>659</v>
      </c>
      <c r="E202" s="43" t="s">
        <v>485</v>
      </c>
      <c r="F202" t="s">
        <v>92</v>
      </c>
      <c r="G202" s="35" t="s">
        <v>120</v>
      </c>
      <c r="H202" t="s">
        <v>660</v>
      </c>
      <c r="I202" s="7" t="s">
        <v>102</v>
      </c>
      <c r="J202" s="7" t="s">
        <v>103</v>
      </c>
      <c r="K202" s="7"/>
      <c r="L202" s="7"/>
      <c r="M202" t="s">
        <v>96</v>
      </c>
      <c r="N202" t="s">
        <v>661</v>
      </c>
      <c r="O202" t="s">
        <v>662</v>
      </c>
      <c r="P202" s="7"/>
      <c r="Q202" s="7"/>
    </row>
    <row r="203" spans="1:17" ht="60" hidden="1">
      <c r="A203" t="s">
        <v>33</v>
      </c>
      <c r="B203" s="2" t="s">
        <v>716</v>
      </c>
      <c r="C203" s="2" t="s">
        <v>221</v>
      </c>
      <c r="D203" s="8" t="s">
        <v>222</v>
      </c>
      <c r="E203" s="2" t="s">
        <v>223</v>
      </c>
      <c r="F203" t="s">
        <v>722</v>
      </c>
      <c r="G203" s="35" t="s">
        <v>224</v>
      </c>
      <c r="H203" t="s">
        <v>93</v>
      </c>
      <c r="I203" s="7" t="s">
        <v>102</v>
      </c>
      <c r="J203" s="7" t="s">
        <v>103</v>
      </c>
      <c r="K203" s="7"/>
      <c r="L203" s="7"/>
      <c r="M203" t="s">
        <v>41</v>
      </c>
      <c r="N203" t="s">
        <v>225</v>
      </c>
      <c r="O203" s="7" t="s">
        <v>226</v>
      </c>
      <c r="P203" s="7"/>
      <c r="Q203" s="7"/>
    </row>
    <row r="204" spans="1:17" hidden="1">
      <c r="A204" t="s">
        <v>33</v>
      </c>
      <c r="B204" t="s">
        <v>716</v>
      </c>
      <c r="C204" t="s">
        <v>125</v>
      </c>
      <c r="D204" t="s">
        <v>126</v>
      </c>
      <c r="E204" s="20">
        <v>4.8611111111111112E-2</v>
      </c>
      <c r="F204" t="s">
        <v>92</v>
      </c>
      <c r="G204" t="s">
        <v>127</v>
      </c>
      <c r="H204" t="s">
        <v>93</v>
      </c>
      <c r="I204" s="7" t="s">
        <v>102</v>
      </c>
      <c r="J204" s="7" t="s">
        <v>103</v>
      </c>
      <c r="K204" s="7"/>
      <c r="L204" s="7"/>
      <c r="M204" t="s">
        <v>96</v>
      </c>
      <c r="O204" s="7" t="s">
        <v>128</v>
      </c>
      <c r="P204" s="7"/>
      <c r="Q204" s="7"/>
    </row>
    <row r="205" spans="1:17" hidden="1">
      <c r="A205" t="s">
        <v>33</v>
      </c>
      <c r="B205" s="2" t="s">
        <v>716</v>
      </c>
      <c r="C205" s="2" t="s">
        <v>484</v>
      </c>
      <c r="D205" s="2" t="s">
        <v>666</v>
      </c>
      <c r="E205" s="43" t="s">
        <v>238</v>
      </c>
      <c r="F205" t="s">
        <v>92</v>
      </c>
      <c r="G205" t="s">
        <v>159</v>
      </c>
      <c r="H205" s="7" t="s">
        <v>133</v>
      </c>
      <c r="I205" s="7" t="s">
        <v>102</v>
      </c>
      <c r="J205" s="7" t="s">
        <v>103</v>
      </c>
      <c r="K205" s="7"/>
      <c r="L205" s="7"/>
      <c r="M205" t="s">
        <v>41</v>
      </c>
      <c r="N205" t="s">
        <v>667</v>
      </c>
      <c r="O205" s="19" t="s">
        <v>668</v>
      </c>
      <c r="P205" s="7"/>
      <c r="Q205" s="7"/>
    </row>
    <row r="206" spans="1:17" hidden="1">
      <c r="A206" t="s">
        <v>33</v>
      </c>
      <c r="B206" t="s">
        <v>716</v>
      </c>
      <c r="C206" s="7" t="s">
        <v>194</v>
      </c>
      <c r="D206" t="s">
        <v>195</v>
      </c>
      <c r="E206" s="2" t="s">
        <v>144</v>
      </c>
      <c r="F206" t="s">
        <v>314</v>
      </c>
      <c r="G206" t="s">
        <v>315</v>
      </c>
      <c r="H206" t="s">
        <v>93</v>
      </c>
      <c r="I206" s="7" t="s">
        <v>102</v>
      </c>
      <c r="J206" s="7" t="s">
        <v>103</v>
      </c>
      <c r="K206" s="7"/>
      <c r="L206" s="7"/>
      <c r="M206" t="s">
        <v>80</v>
      </c>
      <c r="N206" t="s">
        <v>1616</v>
      </c>
      <c r="O206" s="44"/>
      <c r="P206" s="7"/>
      <c r="Q206" s="7"/>
    </row>
    <row r="207" spans="1:17" hidden="1">
      <c r="A207" t="s">
        <v>33</v>
      </c>
      <c r="B207" s="2" t="s">
        <v>716</v>
      </c>
      <c r="C207" s="8" t="s">
        <v>319</v>
      </c>
      <c r="D207" s="2" t="s">
        <v>320</v>
      </c>
      <c r="E207" s="37" t="s">
        <v>65</v>
      </c>
      <c r="F207" t="s">
        <v>92</v>
      </c>
      <c r="G207" t="s">
        <v>132</v>
      </c>
      <c r="H207" s="7" t="s">
        <v>133</v>
      </c>
      <c r="I207" s="7" t="s">
        <v>102</v>
      </c>
      <c r="J207" s="7" t="s">
        <v>103</v>
      </c>
      <c r="K207" s="7"/>
      <c r="L207" s="7"/>
      <c r="M207" t="s">
        <v>41</v>
      </c>
      <c r="N207" t="s">
        <v>140</v>
      </c>
      <c r="O207" s="19" t="s">
        <v>321</v>
      </c>
      <c r="P207" s="7"/>
      <c r="Q207" s="7"/>
    </row>
    <row r="208" spans="1:17" hidden="1">
      <c r="A208" t="s">
        <v>33</v>
      </c>
      <c r="B208" s="2" t="s">
        <v>716</v>
      </c>
      <c r="C208" s="8" t="s">
        <v>445</v>
      </c>
      <c r="D208" s="7" t="s">
        <v>446</v>
      </c>
      <c r="E208" s="20">
        <v>4.8611111111111112E-2</v>
      </c>
      <c r="F208" s="7" t="s">
        <v>92</v>
      </c>
      <c r="G208" t="s">
        <v>132</v>
      </c>
      <c r="H208" s="7" t="s">
        <v>133</v>
      </c>
      <c r="I208" s="7" t="s">
        <v>102</v>
      </c>
      <c r="J208" s="7" t="s">
        <v>103</v>
      </c>
      <c r="K208" s="7"/>
      <c r="L208" s="7"/>
      <c r="M208" t="s">
        <v>41</v>
      </c>
      <c r="N208" t="s">
        <v>447</v>
      </c>
      <c r="O208" s="7" t="s">
        <v>448</v>
      </c>
      <c r="P208" s="7"/>
      <c r="Q208" s="7"/>
    </row>
    <row r="209" spans="1:17" hidden="1">
      <c r="A209" t="s">
        <v>33</v>
      </c>
      <c r="B209" s="2" t="s">
        <v>716</v>
      </c>
      <c r="C209" s="8" t="s">
        <v>130</v>
      </c>
      <c r="D209" s="8" t="s">
        <v>131</v>
      </c>
      <c r="E209" s="8" t="s">
        <v>110</v>
      </c>
      <c r="F209" t="s">
        <v>92</v>
      </c>
      <c r="G209" s="7" t="s">
        <v>132</v>
      </c>
      <c r="H209" s="7" t="s">
        <v>133</v>
      </c>
      <c r="I209" s="7" t="s">
        <v>102</v>
      </c>
      <c r="J209" s="7" t="s">
        <v>103</v>
      </c>
      <c r="K209" s="7"/>
      <c r="L209" s="7"/>
      <c r="M209" t="s">
        <v>41</v>
      </c>
      <c r="N209" t="s">
        <v>137</v>
      </c>
      <c r="O209" s="19" t="s">
        <v>138</v>
      </c>
      <c r="P209" s="7"/>
      <c r="Q209" s="7"/>
    </row>
    <row r="210" spans="1:17" hidden="1">
      <c r="A210" s="7" t="s">
        <v>33</v>
      </c>
      <c r="B210" s="7" t="s">
        <v>716</v>
      </c>
      <c r="C210" s="7" t="s">
        <v>130</v>
      </c>
      <c r="D210" s="7" t="s">
        <v>131</v>
      </c>
      <c r="E210" s="8" t="s">
        <v>110</v>
      </c>
      <c r="F210" s="7" t="s">
        <v>66</v>
      </c>
      <c r="G210" s="7" t="s">
        <v>132</v>
      </c>
      <c r="H210" s="7" t="s">
        <v>133</v>
      </c>
      <c r="I210" s="7" t="s">
        <v>139</v>
      </c>
      <c r="J210" s="7" t="s">
        <v>102</v>
      </c>
      <c r="K210" s="7"/>
      <c r="L210" s="7"/>
      <c r="M210" s="7" t="s">
        <v>41</v>
      </c>
      <c r="N210" t="s">
        <v>140</v>
      </c>
      <c r="O210" s="7" t="s">
        <v>138</v>
      </c>
      <c r="P210" s="7"/>
      <c r="Q210" s="7"/>
    </row>
    <row r="211" spans="1:17" hidden="1">
      <c r="A211" t="s">
        <v>33</v>
      </c>
      <c r="B211" t="s">
        <v>716</v>
      </c>
      <c r="C211" s="7" t="s">
        <v>142</v>
      </c>
      <c r="D211" t="s">
        <v>143</v>
      </c>
      <c r="E211" s="2" t="s">
        <v>144</v>
      </c>
      <c r="F211" t="s">
        <v>145</v>
      </c>
      <c r="G211" t="s">
        <v>146</v>
      </c>
      <c r="H211" t="s">
        <v>93</v>
      </c>
      <c r="I211" t="s">
        <v>147</v>
      </c>
      <c r="J211" t="s">
        <v>80</v>
      </c>
      <c r="M211" t="s">
        <v>149</v>
      </c>
      <c r="N211" s="7" t="s">
        <v>1612</v>
      </c>
      <c r="Q211" s="7"/>
    </row>
    <row r="212" spans="1:17" hidden="1">
      <c r="A212" t="s">
        <v>33</v>
      </c>
      <c r="B212" t="s">
        <v>716</v>
      </c>
      <c r="C212" s="7" t="s">
        <v>142</v>
      </c>
      <c r="D212" t="s">
        <v>143</v>
      </c>
      <c r="E212" s="2" t="s">
        <v>144</v>
      </c>
      <c r="F212" t="s">
        <v>145</v>
      </c>
      <c r="G212" t="s">
        <v>152</v>
      </c>
      <c r="H212" t="s">
        <v>93</v>
      </c>
      <c r="I212" t="s">
        <v>147</v>
      </c>
      <c r="J212" t="s">
        <v>80</v>
      </c>
      <c r="M212" t="s">
        <v>149</v>
      </c>
      <c r="N212" s="7" t="s">
        <v>1612</v>
      </c>
      <c r="Q212" s="7"/>
    </row>
    <row r="213" spans="1:17" hidden="1">
      <c r="A213" t="s">
        <v>33</v>
      </c>
      <c r="B213" t="s">
        <v>716</v>
      </c>
      <c r="C213" s="7" t="s">
        <v>142</v>
      </c>
      <c r="D213" t="s">
        <v>143</v>
      </c>
      <c r="E213" s="2" t="s">
        <v>144</v>
      </c>
      <c r="F213" t="s">
        <v>145</v>
      </c>
      <c r="G213" t="s">
        <v>152</v>
      </c>
      <c r="H213" t="s">
        <v>93</v>
      </c>
      <c r="I213" t="s">
        <v>147</v>
      </c>
      <c r="J213" t="s">
        <v>80</v>
      </c>
      <c r="M213" t="s">
        <v>149</v>
      </c>
      <c r="N213" s="7" t="s">
        <v>1612</v>
      </c>
      <c r="Q213" s="7"/>
    </row>
    <row r="214" spans="1:17" hidden="1">
      <c r="A214" s="7" t="s">
        <v>33</v>
      </c>
      <c r="B214" s="7" t="s">
        <v>716</v>
      </c>
      <c r="C214" s="7" t="s">
        <v>1614</v>
      </c>
      <c r="D214" s="7" t="s">
        <v>51</v>
      </c>
      <c r="E214" s="8" t="s">
        <v>144</v>
      </c>
      <c r="F214" s="7" t="s">
        <v>53</v>
      </c>
      <c r="G214" s="7" t="s">
        <v>54</v>
      </c>
      <c r="H214" s="7" t="s">
        <v>93</v>
      </c>
      <c r="I214" s="7" t="s">
        <v>168</v>
      </c>
      <c r="J214" s="7"/>
      <c r="K214" s="7"/>
      <c r="L214" s="7"/>
      <c r="M214" s="7" t="s">
        <v>96</v>
      </c>
      <c r="N214" s="7" t="s">
        <v>57</v>
      </c>
      <c r="O214" s="7" t="s">
        <v>58</v>
      </c>
      <c r="P214" s="7"/>
      <c r="Q214" s="7"/>
    </row>
    <row r="215" spans="1:17" hidden="1">
      <c r="A215" t="s">
        <v>33</v>
      </c>
      <c r="B215" t="s">
        <v>734</v>
      </c>
      <c r="C215" s="8" t="s">
        <v>212</v>
      </c>
      <c r="D215" t="s">
        <v>213</v>
      </c>
      <c r="E215" s="37">
        <v>4.8611111111111112E-2</v>
      </c>
      <c r="F215" s="49" t="s">
        <v>92</v>
      </c>
      <c r="G215" s="7" t="s">
        <v>175</v>
      </c>
      <c r="H215" s="7" t="s">
        <v>214</v>
      </c>
      <c r="I215" t="s">
        <v>215</v>
      </c>
      <c r="J215" t="s">
        <v>216</v>
      </c>
      <c r="M215" t="s">
        <v>96</v>
      </c>
      <c r="N215" t="s">
        <v>217</v>
      </c>
      <c r="O215" t="s">
        <v>218</v>
      </c>
      <c r="P215" s="7"/>
      <c r="Q215" s="7"/>
    </row>
    <row r="216" spans="1:17" ht="60" hidden="1">
      <c r="A216" t="s">
        <v>33</v>
      </c>
      <c r="B216" t="s">
        <v>734</v>
      </c>
      <c r="C216" s="2" t="s">
        <v>221</v>
      </c>
      <c r="D216" s="8" t="s">
        <v>222</v>
      </c>
      <c r="E216" s="2" t="s">
        <v>223</v>
      </c>
      <c r="F216" s="49" t="s">
        <v>92</v>
      </c>
      <c r="G216" s="35" t="s">
        <v>224</v>
      </c>
      <c r="H216" t="s">
        <v>93</v>
      </c>
      <c r="I216" t="s">
        <v>102</v>
      </c>
      <c r="J216" s="7" t="s">
        <v>103</v>
      </c>
      <c r="K216" s="7"/>
      <c r="L216" s="7"/>
      <c r="M216" t="s">
        <v>41</v>
      </c>
      <c r="N216" t="s">
        <v>225</v>
      </c>
      <c r="O216" s="7" t="s">
        <v>226</v>
      </c>
      <c r="P216" s="7"/>
      <c r="Q216" s="7"/>
    </row>
    <row r="217" spans="1:17" hidden="1">
      <c r="A217" t="s">
        <v>33</v>
      </c>
      <c r="B217" t="s">
        <v>734</v>
      </c>
      <c r="C217" s="7" t="s">
        <v>142</v>
      </c>
      <c r="D217" t="s">
        <v>143</v>
      </c>
      <c r="E217" s="2" t="s">
        <v>144</v>
      </c>
      <c r="F217" t="s">
        <v>145</v>
      </c>
      <c r="G217" t="s">
        <v>146</v>
      </c>
      <c r="H217" t="s">
        <v>93</v>
      </c>
      <c r="I217" t="s">
        <v>147</v>
      </c>
      <c r="J217" t="s">
        <v>80</v>
      </c>
      <c r="M217" t="s">
        <v>149</v>
      </c>
      <c r="N217" s="7" t="s">
        <v>1612</v>
      </c>
      <c r="Q217" s="7"/>
    </row>
    <row r="218" spans="1:17" hidden="1">
      <c r="A218" t="s">
        <v>33</v>
      </c>
      <c r="B218" t="s">
        <v>734</v>
      </c>
      <c r="C218" s="7" t="s">
        <v>142</v>
      </c>
      <c r="D218" t="s">
        <v>143</v>
      </c>
      <c r="E218" s="2" t="s">
        <v>144</v>
      </c>
      <c r="F218" t="s">
        <v>145</v>
      </c>
      <c r="G218" t="s">
        <v>152</v>
      </c>
      <c r="H218" t="s">
        <v>93</v>
      </c>
      <c r="I218" t="s">
        <v>147</v>
      </c>
      <c r="J218" t="s">
        <v>80</v>
      </c>
      <c r="M218" t="s">
        <v>149</v>
      </c>
      <c r="N218" s="7" t="s">
        <v>1612</v>
      </c>
      <c r="Q218" s="7"/>
    </row>
    <row r="219" spans="1:17" hidden="1">
      <c r="A219" t="s">
        <v>33</v>
      </c>
      <c r="B219" t="s">
        <v>734</v>
      </c>
      <c r="C219" s="7" t="s">
        <v>142</v>
      </c>
      <c r="D219" t="s">
        <v>143</v>
      </c>
      <c r="E219" s="2" t="s">
        <v>144</v>
      </c>
      <c r="F219" t="s">
        <v>145</v>
      </c>
      <c r="G219" t="s">
        <v>152</v>
      </c>
      <c r="H219" t="s">
        <v>93</v>
      </c>
      <c r="I219" t="s">
        <v>147</v>
      </c>
      <c r="J219" t="s">
        <v>80</v>
      </c>
      <c r="M219" t="s">
        <v>149</v>
      </c>
      <c r="N219" s="7" t="s">
        <v>1612</v>
      </c>
      <c r="Q219" s="7"/>
    </row>
    <row r="220" spans="1:17" ht="60" hidden="1">
      <c r="A220" t="s">
        <v>33</v>
      </c>
      <c r="B220" t="s">
        <v>740</v>
      </c>
      <c r="C220" s="2" t="s">
        <v>221</v>
      </c>
      <c r="D220" s="8" t="s">
        <v>222</v>
      </c>
      <c r="E220" s="2" t="s">
        <v>223</v>
      </c>
      <c r="F220" s="49" t="s">
        <v>92</v>
      </c>
      <c r="G220" s="35" t="s">
        <v>224</v>
      </c>
      <c r="H220" t="s">
        <v>93</v>
      </c>
      <c r="I220" t="s">
        <v>102</v>
      </c>
      <c r="J220" s="7" t="s">
        <v>103</v>
      </c>
      <c r="K220" s="7"/>
      <c r="L220" s="7"/>
      <c r="M220" t="s">
        <v>41</v>
      </c>
      <c r="N220" t="s">
        <v>225</v>
      </c>
      <c r="O220" s="7" t="s">
        <v>226</v>
      </c>
      <c r="P220" s="7"/>
      <c r="Q220" s="7"/>
    </row>
    <row r="221" spans="1:17" hidden="1">
      <c r="A221" s="7" t="s">
        <v>33</v>
      </c>
      <c r="B221" s="8" t="s">
        <v>744</v>
      </c>
      <c r="C221" s="8" t="s">
        <v>401</v>
      </c>
      <c r="D221" s="7" t="s">
        <v>406</v>
      </c>
      <c r="E221" s="8" t="s">
        <v>110</v>
      </c>
      <c r="F221" s="7" t="s">
        <v>92</v>
      </c>
      <c r="G221" t="s">
        <v>132</v>
      </c>
      <c r="H221" s="7" t="s">
        <v>133</v>
      </c>
      <c r="I221" s="7" t="s">
        <v>102</v>
      </c>
      <c r="J221" s="7" t="s">
        <v>103</v>
      </c>
      <c r="K221" s="7"/>
      <c r="L221" s="7"/>
      <c r="M221" s="7" t="s">
        <v>41</v>
      </c>
      <c r="N221" s="7" t="s">
        <v>200</v>
      </c>
      <c r="O221" s="7" t="s">
        <v>407</v>
      </c>
      <c r="P221" s="7"/>
      <c r="Q221" s="7"/>
    </row>
    <row r="222" spans="1:17" hidden="1">
      <c r="A222" s="7" t="s">
        <v>33</v>
      </c>
      <c r="B222" s="8" t="s">
        <v>744</v>
      </c>
      <c r="C222" s="8" t="s">
        <v>401</v>
      </c>
      <c r="D222" s="7" t="s">
        <v>406</v>
      </c>
      <c r="E222" s="8" t="s">
        <v>110</v>
      </c>
      <c r="F222" s="7" t="s">
        <v>92</v>
      </c>
      <c r="G222" t="s">
        <v>132</v>
      </c>
      <c r="H222" s="7" t="s">
        <v>133</v>
      </c>
      <c r="I222" s="7" t="s">
        <v>102</v>
      </c>
      <c r="J222" s="7" t="s">
        <v>103</v>
      </c>
      <c r="K222" s="7"/>
      <c r="L222" s="7"/>
      <c r="M222" s="7" t="s">
        <v>41</v>
      </c>
      <c r="N222" s="7" t="s">
        <v>200</v>
      </c>
      <c r="O222" s="7" t="s">
        <v>407</v>
      </c>
      <c r="P222" s="7"/>
      <c r="Q222" s="7"/>
    </row>
    <row r="223" spans="1:17" hidden="1">
      <c r="A223" s="7" t="s">
        <v>33</v>
      </c>
      <c r="B223" s="7" t="s">
        <v>744</v>
      </c>
      <c r="C223" s="7" t="s">
        <v>412</v>
      </c>
      <c r="D223" s="7" t="s">
        <v>413</v>
      </c>
      <c r="E223" s="8"/>
      <c r="F223" s="7" t="s">
        <v>92</v>
      </c>
      <c r="G223" s="7"/>
      <c r="H223" s="7" t="s">
        <v>93</v>
      </c>
      <c r="I223" s="7" t="s">
        <v>94</v>
      </c>
      <c r="J223" s="7" t="s">
        <v>95</v>
      </c>
      <c r="K223" s="7"/>
      <c r="L223" s="7"/>
      <c r="M223" s="7" t="s">
        <v>80</v>
      </c>
      <c r="N223" s="7"/>
      <c r="O223" s="7"/>
      <c r="P223" s="7"/>
      <c r="Q223" s="7"/>
    </row>
    <row r="224" spans="1:17" hidden="1">
      <c r="A224" s="7" t="s">
        <v>33</v>
      </c>
      <c r="B224" s="7" t="s">
        <v>744</v>
      </c>
      <c r="C224" s="7" t="s">
        <v>412</v>
      </c>
      <c r="D224" s="7" t="s">
        <v>416</v>
      </c>
      <c r="E224" s="8"/>
      <c r="F224" s="7" t="s">
        <v>92</v>
      </c>
      <c r="G224" s="7"/>
      <c r="H224" s="7" t="s">
        <v>93</v>
      </c>
      <c r="I224" s="7" t="s">
        <v>94</v>
      </c>
      <c r="J224" s="7" t="s">
        <v>95</v>
      </c>
      <c r="K224" s="7"/>
      <c r="L224" s="7"/>
      <c r="M224" s="7" t="s">
        <v>80</v>
      </c>
      <c r="N224" s="7"/>
      <c r="O224" s="7"/>
      <c r="P224" s="7"/>
      <c r="Q224" s="7"/>
    </row>
    <row r="225" spans="1:17" hidden="1">
      <c r="A225" s="7" t="s">
        <v>33</v>
      </c>
      <c r="B225" s="7" t="s">
        <v>744</v>
      </c>
      <c r="C225" s="7" t="s">
        <v>89</v>
      </c>
      <c r="D225" s="7" t="s">
        <v>90</v>
      </c>
      <c r="E225" s="8"/>
      <c r="F225" s="7" t="s">
        <v>92</v>
      </c>
      <c r="G225" s="7"/>
      <c r="H225" s="7" t="s">
        <v>93</v>
      </c>
      <c r="I225" s="7" t="s">
        <v>94</v>
      </c>
      <c r="J225" s="7" t="s">
        <v>95</v>
      </c>
      <c r="K225" s="7"/>
      <c r="L225" s="7"/>
      <c r="M225" s="7" t="s">
        <v>80</v>
      </c>
      <c r="N225" s="7"/>
      <c r="O225" s="7"/>
      <c r="P225" s="7"/>
      <c r="Q225" s="7"/>
    </row>
    <row r="226" spans="1:17" hidden="1">
      <c r="A226" s="7" t="s">
        <v>33</v>
      </c>
      <c r="B226" s="8" t="s">
        <v>744</v>
      </c>
      <c r="C226" s="7" t="s">
        <v>108</v>
      </c>
      <c r="D226" s="7" t="s">
        <v>109</v>
      </c>
      <c r="E226" s="8" t="s">
        <v>110</v>
      </c>
      <c r="F226" s="7" t="s">
        <v>92</v>
      </c>
      <c r="G226" s="7" t="s">
        <v>38</v>
      </c>
      <c r="H226" s="7" t="s">
        <v>93</v>
      </c>
      <c r="I226" s="7" t="s">
        <v>102</v>
      </c>
      <c r="J226" s="7" t="s">
        <v>103</v>
      </c>
      <c r="K226" s="7"/>
      <c r="L226" s="7"/>
      <c r="M226" s="7" t="s">
        <v>41</v>
      </c>
      <c r="N226" s="7" t="s">
        <v>111</v>
      </c>
      <c r="O226" s="7" t="s">
        <v>112</v>
      </c>
      <c r="P226" s="7"/>
      <c r="Q226" s="7"/>
    </row>
    <row r="227" spans="1:17" hidden="1">
      <c r="A227" s="7" t="s">
        <v>33</v>
      </c>
      <c r="B227" s="7" t="s">
        <v>744</v>
      </c>
      <c r="C227" s="7" t="s">
        <v>55</v>
      </c>
      <c r="D227" s="7" t="s">
        <v>55</v>
      </c>
      <c r="E227" s="8" t="s">
        <v>55</v>
      </c>
      <c r="F227" s="8" t="s">
        <v>55</v>
      </c>
      <c r="G227" s="8" t="s">
        <v>55</v>
      </c>
      <c r="H227" s="7" t="s">
        <v>55</v>
      </c>
      <c r="I227" s="7" t="s">
        <v>102</v>
      </c>
      <c r="J227" s="7" t="s">
        <v>103</v>
      </c>
      <c r="K227" s="7"/>
      <c r="L227" s="7"/>
      <c r="M227" s="7" t="s">
        <v>96</v>
      </c>
      <c r="N227" s="7"/>
      <c r="O227" s="7"/>
      <c r="P227" s="7"/>
      <c r="Q227" s="7"/>
    </row>
    <row r="228" spans="1:17" hidden="1">
      <c r="A228" s="7" t="s">
        <v>33</v>
      </c>
      <c r="B228" s="7" t="s">
        <v>744</v>
      </c>
      <c r="C228" s="8" t="s">
        <v>188</v>
      </c>
      <c r="D228" s="7" t="s">
        <v>307</v>
      </c>
      <c r="E228" s="8"/>
      <c r="F228" s="7" t="s">
        <v>92</v>
      </c>
      <c r="G228" s="7"/>
      <c r="H228" s="7" t="s">
        <v>93</v>
      </c>
      <c r="I228" s="7" t="s">
        <v>280</v>
      </c>
      <c r="J228" s="7"/>
      <c r="K228" s="7"/>
      <c r="L228" s="7"/>
      <c r="M228" s="7" t="s">
        <v>80</v>
      </c>
      <c r="N228" s="7"/>
      <c r="O228" s="7"/>
      <c r="P228" s="7"/>
      <c r="Q228" s="7"/>
    </row>
    <row r="229" spans="1:17" hidden="1">
      <c r="A229" s="7" t="s">
        <v>33</v>
      </c>
      <c r="B229" s="7" t="s">
        <v>744</v>
      </c>
      <c r="C229" s="8" t="s">
        <v>188</v>
      </c>
      <c r="D229" s="7" t="s">
        <v>309</v>
      </c>
      <c r="E229" s="8"/>
      <c r="F229" s="7" t="s">
        <v>92</v>
      </c>
      <c r="G229" s="7"/>
      <c r="H229" s="7" t="s">
        <v>93</v>
      </c>
      <c r="I229" s="7" t="s">
        <v>102</v>
      </c>
      <c r="J229" s="7" t="s">
        <v>103</v>
      </c>
      <c r="K229" s="7"/>
      <c r="L229" s="7"/>
      <c r="M229" s="7" t="s">
        <v>80</v>
      </c>
      <c r="N229" s="7"/>
      <c r="O229" s="7"/>
      <c r="P229" s="7"/>
      <c r="Q229" s="7"/>
    </row>
    <row r="230" spans="1:17" hidden="1">
      <c r="A230" s="7" t="s">
        <v>33</v>
      </c>
      <c r="B230" s="7" t="s">
        <v>744</v>
      </c>
      <c r="C230" s="8" t="s">
        <v>188</v>
      </c>
      <c r="D230" s="7" t="s">
        <v>760</v>
      </c>
      <c r="E230" s="8"/>
      <c r="F230" s="7" t="s">
        <v>92</v>
      </c>
      <c r="G230" s="7"/>
      <c r="H230" s="7" t="s">
        <v>93</v>
      </c>
      <c r="I230" s="7" t="s">
        <v>102</v>
      </c>
      <c r="J230" s="7" t="s">
        <v>103</v>
      </c>
      <c r="K230" s="7"/>
      <c r="L230" s="7"/>
      <c r="M230" s="7" t="s">
        <v>80</v>
      </c>
      <c r="N230" s="7"/>
      <c r="O230" s="7"/>
      <c r="P230" s="7"/>
      <c r="Q230" s="7"/>
    </row>
    <row r="231" spans="1:17" ht="60" hidden="1">
      <c r="A231" s="7" t="s">
        <v>33</v>
      </c>
      <c r="B231" s="8" t="s">
        <v>744</v>
      </c>
      <c r="C231" s="7" t="s">
        <v>221</v>
      </c>
      <c r="D231" s="8" t="s">
        <v>222</v>
      </c>
      <c r="E231" s="2" t="s">
        <v>223</v>
      </c>
      <c r="F231" s="7" t="s">
        <v>92</v>
      </c>
      <c r="G231" s="35" t="s">
        <v>224</v>
      </c>
      <c r="H231" s="7" t="s">
        <v>93</v>
      </c>
      <c r="I231" s="7" t="s">
        <v>102</v>
      </c>
      <c r="J231" s="7" t="s">
        <v>103</v>
      </c>
      <c r="K231" s="7"/>
      <c r="L231" s="7"/>
      <c r="M231" s="7" t="s">
        <v>41</v>
      </c>
      <c r="N231" t="s">
        <v>225</v>
      </c>
      <c r="O231" s="7" t="s">
        <v>226</v>
      </c>
      <c r="P231" s="7"/>
      <c r="Q231" s="7"/>
    </row>
    <row r="232" spans="1:17" hidden="1">
      <c r="A232" s="7" t="s">
        <v>33</v>
      </c>
      <c r="B232" s="7" t="s">
        <v>744</v>
      </c>
      <c r="C232" s="7" t="s">
        <v>125</v>
      </c>
      <c r="D232" t="s">
        <v>126</v>
      </c>
      <c r="E232" s="20">
        <v>4.8611111111111112E-2</v>
      </c>
      <c r="F232" s="7" t="s">
        <v>92</v>
      </c>
      <c r="G232" t="s">
        <v>127</v>
      </c>
      <c r="H232" s="7" t="s">
        <v>93</v>
      </c>
      <c r="I232" s="7" t="s">
        <v>102</v>
      </c>
      <c r="J232" s="7" t="s">
        <v>103</v>
      </c>
      <c r="K232" s="7"/>
      <c r="L232" s="7"/>
      <c r="M232" s="7" t="s">
        <v>96</v>
      </c>
      <c r="N232" s="7"/>
      <c r="O232" s="7" t="s">
        <v>128</v>
      </c>
      <c r="P232" s="7"/>
      <c r="Q232" s="7"/>
    </row>
    <row r="233" spans="1:17" hidden="1">
      <c r="A233" s="7" t="s">
        <v>33</v>
      </c>
      <c r="B233" s="7" t="s">
        <v>744</v>
      </c>
      <c r="C233" s="7" t="s">
        <v>194</v>
      </c>
      <c r="D233" t="s">
        <v>195</v>
      </c>
      <c r="E233" s="2" t="s">
        <v>144</v>
      </c>
      <c r="F233" s="7" t="s">
        <v>92</v>
      </c>
      <c r="G233" s="7"/>
      <c r="H233" s="7" t="s">
        <v>93</v>
      </c>
      <c r="I233" s="7" t="s">
        <v>102</v>
      </c>
      <c r="J233" s="7" t="s">
        <v>103</v>
      </c>
      <c r="K233" s="7"/>
      <c r="L233" s="7"/>
      <c r="M233" s="7" t="s">
        <v>80</v>
      </c>
      <c r="N233" s="7" t="s">
        <v>316</v>
      </c>
      <c r="O233" s="7" t="s">
        <v>317</v>
      </c>
      <c r="P233" s="7"/>
      <c r="Q233" s="7"/>
    </row>
    <row r="234" spans="1:17" ht="45" hidden="1">
      <c r="A234" s="7" t="s">
        <v>33</v>
      </c>
      <c r="B234" s="8" t="s">
        <v>744</v>
      </c>
      <c r="C234" s="8" t="s">
        <v>437</v>
      </c>
      <c r="D234" s="2" t="s">
        <v>438</v>
      </c>
      <c r="E234" s="8" t="s">
        <v>65</v>
      </c>
      <c r="F234" s="7" t="s">
        <v>92</v>
      </c>
      <c r="G234" s="35" t="s">
        <v>439</v>
      </c>
      <c r="H234" s="7" t="s">
        <v>93</v>
      </c>
      <c r="I234" s="7" t="s">
        <v>102</v>
      </c>
      <c r="J234" s="7" t="s">
        <v>103</v>
      </c>
      <c r="K234" s="7"/>
      <c r="L234" s="7"/>
      <c r="M234" s="7" t="s">
        <v>41</v>
      </c>
      <c r="N234" s="7" t="s">
        <v>140</v>
      </c>
      <c r="O234" s="19" t="s">
        <v>440</v>
      </c>
      <c r="P234" s="7"/>
      <c r="Q234" s="7"/>
    </row>
    <row r="235" spans="1:17" hidden="1">
      <c r="A235" s="7" t="s">
        <v>33</v>
      </c>
      <c r="B235" s="8" t="s">
        <v>744</v>
      </c>
      <c r="C235" s="8" t="s">
        <v>319</v>
      </c>
      <c r="D235" s="2" t="s">
        <v>320</v>
      </c>
      <c r="E235" s="37" t="s">
        <v>65</v>
      </c>
      <c r="F235" s="7" t="s">
        <v>92</v>
      </c>
      <c r="G235" t="s">
        <v>132</v>
      </c>
      <c r="H235" s="7" t="s">
        <v>133</v>
      </c>
      <c r="I235" s="7" t="s">
        <v>102</v>
      </c>
      <c r="J235" s="7" t="s">
        <v>103</v>
      </c>
      <c r="K235" s="7"/>
      <c r="L235" s="7"/>
      <c r="M235" s="7" t="s">
        <v>41</v>
      </c>
      <c r="N235" s="7" t="s">
        <v>140</v>
      </c>
      <c r="O235" s="19" t="s">
        <v>321</v>
      </c>
      <c r="P235" s="7"/>
      <c r="Q235" s="7"/>
    </row>
    <row r="236" spans="1:17" hidden="1">
      <c r="A236" s="7" t="s">
        <v>33</v>
      </c>
      <c r="B236" s="7" t="s">
        <v>744</v>
      </c>
      <c r="C236" s="7" t="s">
        <v>445</v>
      </c>
      <c r="D236" s="7" t="s">
        <v>446</v>
      </c>
      <c r="E236" s="20">
        <v>4.8611111111111112E-2</v>
      </c>
      <c r="F236" s="7" t="s">
        <v>92</v>
      </c>
      <c r="G236" t="s">
        <v>132</v>
      </c>
      <c r="H236" s="7" t="s">
        <v>133</v>
      </c>
      <c r="I236" s="7" t="s">
        <v>102</v>
      </c>
      <c r="J236" s="7" t="s">
        <v>103</v>
      </c>
      <c r="K236" s="7"/>
      <c r="L236" s="7"/>
      <c r="M236" s="7" t="s">
        <v>41</v>
      </c>
      <c r="N236" t="s">
        <v>447</v>
      </c>
      <c r="O236" s="7" t="s">
        <v>448</v>
      </c>
      <c r="P236" s="7"/>
      <c r="Q236" s="7"/>
    </row>
    <row r="237" spans="1:17" hidden="1">
      <c r="A237" s="7" t="s">
        <v>33</v>
      </c>
      <c r="B237" s="8" t="s">
        <v>744</v>
      </c>
      <c r="C237" s="8" t="s">
        <v>130</v>
      </c>
      <c r="D237" s="8" t="s">
        <v>131</v>
      </c>
      <c r="E237" s="8" t="s">
        <v>110</v>
      </c>
      <c r="F237" s="7" t="s">
        <v>92</v>
      </c>
      <c r="G237" s="7" t="s">
        <v>132</v>
      </c>
      <c r="H237" s="7" t="s">
        <v>133</v>
      </c>
      <c r="I237" s="7" t="s">
        <v>102</v>
      </c>
      <c r="J237" s="7" t="s">
        <v>103</v>
      </c>
      <c r="K237" s="7"/>
      <c r="L237" s="7"/>
      <c r="M237" s="7" t="s">
        <v>41</v>
      </c>
      <c r="N237" t="s">
        <v>137</v>
      </c>
      <c r="O237" s="19" t="s">
        <v>138</v>
      </c>
      <c r="P237" s="7"/>
      <c r="Q237" s="7"/>
    </row>
    <row r="238" spans="1:17" hidden="1">
      <c r="A238" s="7" t="s">
        <v>33</v>
      </c>
      <c r="B238" s="7" t="s">
        <v>744</v>
      </c>
      <c r="C238" s="7" t="s">
        <v>130</v>
      </c>
      <c r="D238" s="7" t="s">
        <v>131</v>
      </c>
      <c r="E238" s="8" t="s">
        <v>110</v>
      </c>
      <c r="F238" s="7" t="s">
        <v>66</v>
      </c>
      <c r="G238" s="7" t="s">
        <v>132</v>
      </c>
      <c r="H238" s="7" t="s">
        <v>133</v>
      </c>
      <c r="I238" s="7" t="s">
        <v>139</v>
      </c>
      <c r="J238" s="7" t="s">
        <v>102</v>
      </c>
      <c r="K238" s="7"/>
      <c r="L238" s="7"/>
      <c r="M238" s="7" t="s">
        <v>41</v>
      </c>
      <c r="N238" t="s">
        <v>140</v>
      </c>
      <c r="O238" s="7" t="s">
        <v>138</v>
      </c>
      <c r="P238" s="7"/>
      <c r="Q238" s="7"/>
    </row>
    <row r="239" spans="1:17" hidden="1">
      <c r="A239" s="7" t="s">
        <v>33</v>
      </c>
      <c r="B239" s="8" t="s">
        <v>744</v>
      </c>
      <c r="C239" s="8" t="s">
        <v>456</v>
      </c>
      <c r="D239" s="8" t="s">
        <v>457</v>
      </c>
      <c r="E239" s="39" t="s">
        <v>110</v>
      </c>
      <c r="F239" s="7" t="s">
        <v>92</v>
      </c>
      <c r="G239" s="7" t="s">
        <v>458</v>
      </c>
      <c r="H239" s="7" t="s">
        <v>133</v>
      </c>
      <c r="I239" s="7" t="s">
        <v>102</v>
      </c>
      <c r="J239" s="7" t="s">
        <v>103</v>
      </c>
      <c r="K239" s="7"/>
      <c r="L239" s="7"/>
      <c r="M239" s="7" t="s">
        <v>41</v>
      </c>
      <c r="N239" s="7" t="s">
        <v>345</v>
      </c>
      <c r="O239" s="7" t="s">
        <v>459</v>
      </c>
      <c r="P239" s="7"/>
      <c r="Q239" s="7"/>
    </row>
    <row r="240" spans="1:17" hidden="1">
      <c r="A240" s="7" t="s">
        <v>33</v>
      </c>
      <c r="B240" s="8" t="s">
        <v>744</v>
      </c>
      <c r="C240" s="8" t="s">
        <v>462</v>
      </c>
      <c r="D240" s="8" t="s">
        <v>463</v>
      </c>
      <c r="E240" s="8" t="s">
        <v>65</v>
      </c>
      <c r="F240" s="7" t="s">
        <v>66</v>
      </c>
      <c r="G240" s="7" t="s">
        <v>458</v>
      </c>
      <c r="H240" s="7" t="s">
        <v>133</v>
      </c>
      <c r="I240" s="7" t="s">
        <v>102</v>
      </c>
      <c r="J240" s="7" t="s">
        <v>103</v>
      </c>
      <c r="K240" s="7"/>
      <c r="L240" s="7"/>
      <c r="M240" s="7" t="s">
        <v>41</v>
      </c>
      <c r="N240" s="7" t="s">
        <v>345</v>
      </c>
      <c r="O240" s="7" t="s">
        <v>459</v>
      </c>
      <c r="P240" s="7"/>
      <c r="Q240" s="7"/>
    </row>
    <row r="241" spans="1:17" hidden="1">
      <c r="A241" t="s">
        <v>33</v>
      </c>
      <c r="B241" t="s">
        <v>744</v>
      </c>
      <c r="C241" s="7" t="s">
        <v>142</v>
      </c>
      <c r="D241" t="s">
        <v>143</v>
      </c>
      <c r="E241" s="2" t="s">
        <v>144</v>
      </c>
      <c r="F241" t="s">
        <v>145</v>
      </c>
      <c r="G241" t="s">
        <v>146</v>
      </c>
      <c r="H241" t="s">
        <v>93</v>
      </c>
      <c r="I241" t="s">
        <v>147</v>
      </c>
      <c r="J241" t="s">
        <v>80</v>
      </c>
      <c r="M241" t="s">
        <v>149</v>
      </c>
      <c r="N241" s="7" t="s">
        <v>1612</v>
      </c>
      <c r="Q241" s="7"/>
    </row>
    <row r="242" spans="1:17" hidden="1">
      <c r="A242" t="s">
        <v>33</v>
      </c>
      <c r="B242" t="s">
        <v>744</v>
      </c>
      <c r="C242" s="7" t="s">
        <v>142</v>
      </c>
      <c r="D242" t="s">
        <v>143</v>
      </c>
      <c r="E242" s="2" t="s">
        <v>144</v>
      </c>
      <c r="F242" t="s">
        <v>145</v>
      </c>
      <c r="G242" t="s">
        <v>152</v>
      </c>
      <c r="H242" t="s">
        <v>93</v>
      </c>
      <c r="I242" t="s">
        <v>147</v>
      </c>
      <c r="J242" t="s">
        <v>80</v>
      </c>
      <c r="M242" t="s">
        <v>149</v>
      </c>
      <c r="N242" s="7" t="s">
        <v>1612</v>
      </c>
      <c r="Q242" s="7"/>
    </row>
    <row r="243" spans="1:17" hidden="1">
      <c r="A243" t="s">
        <v>33</v>
      </c>
      <c r="B243" t="s">
        <v>744</v>
      </c>
      <c r="C243" s="7" t="s">
        <v>142</v>
      </c>
      <c r="D243" t="s">
        <v>143</v>
      </c>
      <c r="E243" s="2" t="s">
        <v>144</v>
      </c>
      <c r="F243" t="s">
        <v>145</v>
      </c>
      <c r="G243" t="s">
        <v>152</v>
      </c>
      <c r="H243" t="s">
        <v>93</v>
      </c>
      <c r="I243" t="s">
        <v>147</v>
      </c>
      <c r="J243" t="s">
        <v>80</v>
      </c>
      <c r="M243" t="s">
        <v>149</v>
      </c>
      <c r="N243" s="7" t="s">
        <v>1612</v>
      </c>
      <c r="Q243" s="7"/>
    </row>
    <row r="244" spans="1:17" hidden="1">
      <c r="A244" s="7" t="s">
        <v>33</v>
      </c>
      <c r="B244" s="7" t="s">
        <v>744</v>
      </c>
      <c r="C244" s="7" t="s">
        <v>142</v>
      </c>
      <c r="D244" s="7" t="s">
        <v>143</v>
      </c>
      <c r="E244" s="2" t="s">
        <v>144</v>
      </c>
      <c r="F244" s="7" t="s">
        <v>92</v>
      </c>
      <c r="G244" s="7"/>
      <c r="H244" s="7" t="s">
        <v>93</v>
      </c>
      <c r="I244" s="7" t="s">
        <v>102</v>
      </c>
      <c r="J244" s="7" t="s">
        <v>103</v>
      </c>
      <c r="K244" s="7"/>
      <c r="L244" s="7"/>
      <c r="M244" s="7" t="s">
        <v>80</v>
      </c>
      <c r="N244" s="7"/>
      <c r="O244" s="7"/>
      <c r="P244" s="7"/>
      <c r="Q244" s="7"/>
    </row>
    <row r="245" spans="1:17" hidden="1">
      <c r="A245" s="7" t="s">
        <v>33</v>
      </c>
      <c r="B245" s="7" t="s">
        <v>744</v>
      </c>
      <c r="C245" s="8" t="s">
        <v>157</v>
      </c>
      <c r="D245" s="7" t="s">
        <v>468</v>
      </c>
      <c r="E245" s="8"/>
      <c r="F245" s="7" t="s">
        <v>92</v>
      </c>
      <c r="G245" s="7"/>
      <c r="H245" s="7" t="s">
        <v>133</v>
      </c>
      <c r="I245" s="7" t="s">
        <v>102</v>
      </c>
      <c r="J245" s="7" t="s">
        <v>103</v>
      </c>
      <c r="K245" s="7"/>
      <c r="L245" s="7"/>
      <c r="M245" s="7" t="s">
        <v>80</v>
      </c>
      <c r="N245" s="7"/>
      <c r="O245" s="7"/>
      <c r="P245" s="7"/>
      <c r="Q245" s="7"/>
    </row>
    <row r="246" spans="1:17" hidden="1">
      <c r="A246" s="7" t="s">
        <v>33</v>
      </c>
      <c r="B246" s="8" t="s">
        <v>744</v>
      </c>
      <c r="C246" s="8" t="s">
        <v>1614</v>
      </c>
      <c r="D246" s="8" t="s">
        <v>51</v>
      </c>
      <c r="E246" s="8" t="s">
        <v>144</v>
      </c>
      <c r="F246" s="7" t="s">
        <v>53</v>
      </c>
      <c r="G246" s="7" t="s">
        <v>54</v>
      </c>
      <c r="H246" s="7" t="s">
        <v>133</v>
      </c>
      <c r="I246" s="7" t="s">
        <v>280</v>
      </c>
      <c r="J246" s="7"/>
      <c r="K246" s="7"/>
      <c r="L246" s="7"/>
      <c r="M246" s="7" t="s">
        <v>41</v>
      </c>
      <c r="N246" s="7" t="s">
        <v>57</v>
      </c>
      <c r="O246" s="7" t="s">
        <v>58</v>
      </c>
      <c r="P246" s="7" t="s">
        <v>707</v>
      </c>
      <c r="Q246" s="7"/>
    </row>
    <row r="247" spans="1:17" hidden="1">
      <c r="A247" s="7" t="s">
        <v>33</v>
      </c>
      <c r="B247" s="7" t="s">
        <v>744</v>
      </c>
      <c r="C247" s="7" t="s">
        <v>473</v>
      </c>
      <c r="D247" s="8" t="s">
        <v>474</v>
      </c>
      <c r="E247" s="8" t="s">
        <v>475</v>
      </c>
      <c r="F247" s="7" t="s">
        <v>92</v>
      </c>
      <c r="G247" t="s">
        <v>159</v>
      </c>
      <c r="H247" s="7" t="s">
        <v>93</v>
      </c>
      <c r="I247" s="7" t="s">
        <v>102</v>
      </c>
      <c r="J247" s="7" t="s">
        <v>103</v>
      </c>
      <c r="K247" s="7"/>
      <c r="L247" s="7"/>
      <c r="M247" s="7" t="s">
        <v>96</v>
      </c>
      <c r="N247" s="7"/>
      <c r="O247" s="7"/>
      <c r="P247" s="7"/>
      <c r="Q247" s="7"/>
    </row>
    <row r="248" spans="1:17" hidden="1">
      <c r="A248" s="7" t="s">
        <v>33</v>
      </c>
      <c r="B248" s="7" t="s">
        <v>788</v>
      </c>
      <c r="C248" s="7" t="s">
        <v>108</v>
      </c>
      <c r="D248" s="7" t="s">
        <v>109</v>
      </c>
      <c r="E248" s="8" t="s">
        <v>110</v>
      </c>
      <c r="F248" s="7" t="s">
        <v>92</v>
      </c>
      <c r="G248" s="7" t="s">
        <v>38</v>
      </c>
      <c r="H248" s="7" t="s">
        <v>93</v>
      </c>
      <c r="I248" s="7" t="s">
        <v>102</v>
      </c>
      <c r="J248" s="7" t="s">
        <v>103</v>
      </c>
      <c r="K248" s="7"/>
      <c r="L248" s="7"/>
      <c r="M248" s="7" t="s">
        <v>41</v>
      </c>
      <c r="N248" s="7" t="s">
        <v>111</v>
      </c>
      <c r="O248" s="7" t="s">
        <v>112</v>
      </c>
      <c r="P248" s="7"/>
      <c r="Q248" s="7"/>
    </row>
    <row r="249" spans="1:17" hidden="1">
      <c r="A249" t="s">
        <v>33</v>
      </c>
      <c r="B249" s="2" t="s">
        <v>788</v>
      </c>
      <c r="C249" s="2" t="s">
        <v>653</v>
      </c>
      <c r="D249" s="2" t="s">
        <v>654</v>
      </c>
      <c r="E249" s="54" t="s">
        <v>119</v>
      </c>
      <c r="F249" t="s">
        <v>92</v>
      </c>
      <c r="G249" t="s">
        <v>120</v>
      </c>
      <c r="H249" s="7" t="s">
        <v>133</v>
      </c>
      <c r="I249" s="7" t="s">
        <v>102</v>
      </c>
      <c r="J249" s="7" t="s">
        <v>103</v>
      </c>
      <c r="K249" s="7"/>
      <c r="L249" s="7"/>
      <c r="M249" t="s">
        <v>41</v>
      </c>
      <c r="N249" t="s">
        <v>311</v>
      </c>
      <c r="O249" s="7" t="s">
        <v>655</v>
      </c>
      <c r="P249" s="7"/>
      <c r="Q249" s="7"/>
    </row>
    <row r="250" spans="1:17" hidden="1">
      <c r="A250" t="s">
        <v>33</v>
      </c>
      <c r="B250" s="2" t="s">
        <v>788</v>
      </c>
      <c r="C250" s="2" t="s">
        <v>117</v>
      </c>
      <c r="D250" s="2" t="s">
        <v>118</v>
      </c>
      <c r="E250" s="54" t="s">
        <v>119</v>
      </c>
      <c r="F250" t="s">
        <v>92</v>
      </c>
      <c r="G250" s="7" t="s">
        <v>120</v>
      </c>
      <c r="H250" t="s">
        <v>93</v>
      </c>
      <c r="I250" s="7" t="s">
        <v>102</v>
      </c>
      <c r="J250" s="7" t="s">
        <v>103</v>
      </c>
      <c r="K250" s="7"/>
      <c r="L250" s="7"/>
      <c r="M250" t="s">
        <v>41</v>
      </c>
      <c r="N250" t="s">
        <v>311</v>
      </c>
      <c r="O250" s="7" t="s">
        <v>122</v>
      </c>
      <c r="P250" s="7"/>
      <c r="Q250" s="7"/>
    </row>
    <row r="251" spans="1:17" hidden="1">
      <c r="A251" t="s">
        <v>33</v>
      </c>
      <c r="B251" s="2" t="s">
        <v>788</v>
      </c>
      <c r="C251" s="8" t="s">
        <v>658</v>
      </c>
      <c r="D251" s="2" t="s">
        <v>659</v>
      </c>
      <c r="E251" s="43" t="s">
        <v>485</v>
      </c>
      <c r="F251" t="s">
        <v>92</v>
      </c>
      <c r="G251" t="s">
        <v>120</v>
      </c>
      <c r="H251" t="s">
        <v>660</v>
      </c>
      <c r="I251" s="7" t="s">
        <v>102</v>
      </c>
      <c r="J251" s="7" t="s">
        <v>103</v>
      </c>
      <c r="K251" s="7"/>
      <c r="L251" s="7"/>
      <c r="M251" t="s">
        <v>96</v>
      </c>
      <c r="N251" t="s">
        <v>661</v>
      </c>
      <c r="O251" s="19" t="s">
        <v>662</v>
      </c>
      <c r="P251" s="7"/>
      <c r="Q251" s="7"/>
    </row>
    <row r="252" spans="1:17" ht="60" hidden="1">
      <c r="A252" t="s">
        <v>33</v>
      </c>
      <c r="B252" s="2" t="s">
        <v>788</v>
      </c>
      <c r="C252" s="2" t="s">
        <v>221</v>
      </c>
      <c r="D252" s="8" t="s">
        <v>222</v>
      </c>
      <c r="E252" s="2" t="s">
        <v>223</v>
      </c>
      <c r="F252" t="s">
        <v>92</v>
      </c>
      <c r="G252" s="35" t="s">
        <v>224</v>
      </c>
      <c r="H252" t="s">
        <v>93</v>
      </c>
      <c r="I252" s="7" t="s">
        <v>102</v>
      </c>
      <c r="J252" s="7" t="s">
        <v>103</v>
      </c>
      <c r="K252" s="7"/>
      <c r="L252" s="7"/>
      <c r="M252" t="s">
        <v>41</v>
      </c>
      <c r="N252" t="s">
        <v>225</v>
      </c>
      <c r="O252" s="7" t="s">
        <v>226</v>
      </c>
      <c r="P252" s="7"/>
      <c r="Q252" s="7"/>
    </row>
    <row r="253" spans="1:17" hidden="1">
      <c r="A253" t="s">
        <v>33</v>
      </c>
      <c r="B253" s="2" t="s">
        <v>788</v>
      </c>
      <c r="C253" s="2" t="s">
        <v>484</v>
      </c>
      <c r="D253" s="2" t="s">
        <v>666</v>
      </c>
      <c r="E253" s="43" t="s">
        <v>238</v>
      </c>
      <c r="F253" t="s">
        <v>92</v>
      </c>
      <c r="G253" t="s">
        <v>159</v>
      </c>
      <c r="H253" s="7" t="s">
        <v>133</v>
      </c>
      <c r="I253" s="7" t="s">
        <v>102</v>
      </c>
      <c r="J253" s="7" t="s">
        <v>103</v>
      </c>
      <c r="K253" s="7"/>
      <c r="L253" s="7"/>
      <c r="M253" t="s">
        <v>41</v>
      </c>
      <c r="N253" t="s">
        <v>667</v>
      </c>
      <c r="O253" s="19" t="s">
        <v>668</v>
      </c>
      <c r="P253" s="7"/>
      <c r="Q253" s="7"/>
    </row>
    <row r="254" spans="1:17" hidden="1">
      <c r="A254" t="s">
        <v>33</v>
      </c>
      <c r="B254" t="s">
        <v>788</v>
      </c>
      <c r="C254" s="7" t="s">
        <v>194</v>
      </c>
      <c r="D254" t="s">
        <v>195</v>
      </c>
      <c r="E254" s="2" t="s">
        <v>144</v>
      </c>
      <c r="F254" t="s">
        <v>314</v>
      </c>
      <c r="G254" t="s">
        <v>315</v>
      </c>
      <c r="H254" t="s">
        <v>93</v>
      </c>
      <c r="I254" s="7" t="s">
        <v>102</v>
      </c>
      <c r="J254" s="7" t="s">
        <v>103</v>
      </c>
      <c r="K254" s="7"/>
      <c r="L254" s="7"/>
      <c r="M254" t="s">
        <v>80</v>
      </c>
      <c r="N254" t="s">
        <v>1616</v>
      </c>
      <c r="O254" s="44"/>
      <c r="P254" s="7"/>
      <c r="Q254" s="7"/>
    </row>
    <row r="255" spans="1:17" ht="45" hidden="1">
      <c r="A255" t="s">
        <v>33</v>
      </c>
      <c r="B255" s="2" t="s">
        <v>788</v>
      </c>
      <c r="C255" s="8" t="s">
        <v>437</v>
      </c>
      <c r="D255" s="2" t="s">
        <v>438</v>
      </c>
      <c r="E255" s="8" t="s">
        <v>65</v>
      </c>
      <c r="F255" t="s">
        <v>92</v>
      </c>
      <c r="G255" s="35" t="s">
        <v>439</v>
      </c>
      <c r="H255" t="s">
        <v>93</v>
      </c>
      <c r="I255" s="7" t="s">
        <v>102</v>
      </c>
      <c r="J255" s="7" t="s">
        <v>103</v>
      </c>
      <c r="K255" s="7"/>
      <c r="L255" s="7"/>
      <c r="M255" t="s">
        <v>96</v>
      </c>
      <c r="N255" t="s">
        <v>140</v>
      </c>
      <c r="O255" s="19" t="s">
        <v>440</v>
      </c>
      <c r="P255" s="7"/>
      <c r="Q255" s="7"/>
    </row>
    <row r="256" spans="1:17" hidden="1">
      <c r="A256" t="s">
        <v>33</v>
      </c>
      <c r="B256" s="2" t="s">
        <v>788</v>
      </c>
      <c r="C256" s="8" t="s">
        <v>319</v>
      </c>
      <c r="D256" s="2" t="s">
        <v>320</v>
      </c>
      <c r="E256" s="37" t="s">
        <v>65</v>
      </c>
      <c r="F256" t="s">
        <v>92</v>
      </c>
      <c r="G256" t="s">
        <v>132</v>
      </c>
      <c r="H256" s="7" t="s">
        <v>133</v>
      </c>
      <c r="I256" s="7" t="s">
        <v>102</v>
      </c>
      <c r="J256" s="7" t="s">
        <v>103</v>
      </c>
      <c r="K256" s="7"/>
      <c r="L256" s="7"/>
      <c r="M256" t="s">
        <v>41</v>
      </c>
      <c r="N256" t="s">
        <v>140</v>
      </c>
      <c r="O256" s="19" t="s">
        <v>321</v>
      </c>
      <c r="P256" s="7"/>
      <c r="Q256" s="7"/>
    </row>
    <row r="257" spans="1:17" hidden="1">
      <c r="A257" t="s">
        <v>33</v>
      </c>
      <c r="B257" s="2" t="s">
        <v>788</v>
      </c>
      <c r="C257" s="8" t="s">
        <v>445</v>
      </c>
      <c r="D257" s="7" t="s">
        <v>446</v>
      </c>
      <c r="E257" s="20">
        <v>4.8611111111111112E-2</v>
      </c>
      <c r="F257" s="7" t="s">
        <v>92</v>
      </c>
      <c r="G257" t="s">
        <v>132</v>
      </c>
      <c r="H257" s="7" t="s">
        <v>133</v>
      </c>
      <c r="I257" s="7" t="s">
        <v>102</v>
      </c>
      <c r="J257" s="7" t="s">
        <v>103</v>
      </c>
      <c r="K257" s="7"/>
      <c r="L257" s="7"/>
      <c r="M257" t="s">
        <v>41</v>
      </c>
      <c r="N257" t="s">
        <v>447</v>
      </c>
      <c r="O257" s="7" t="s">
        <v>448</v>
      </c>
      <c r="P257" s="7"/>
      <c r="Q257" s="7"/>
    </row>
    <row r="258" spans="1:17" hidden="1">
      <c r="A258" t="s">
        <v>33</v>
      </c>
      <c r="B258" s="2" t="s">
        <v>788</v>
      </c>
      <c r="C258" s="8" t="s">
        <v>130</v>
      </c>
      <c r="D258" s="8" t="s">
        <v>131</v>
      </c>
      <c r="E258" s="8" t="s">
        <v>110</v>
      </c>
      <c r="F258" t="s">
        <v>92</v>
      </c>
      <c r="G258" s="7" t="s">
        <v>132</v>
      </c>
      <c r="H258" s="7" t="s">
        <v>133</v>
      </c>
      <c r="I258" s="7" t="s">
        <v>102</v>
      </c>
      <c r="J258" s="7" t="s">
        <v>103</v>
      </c>
      <c r="K258" s="7"/>
      <c r="L258" s="7"/>
      <c r="M258" t="s">
        <v>41</v>
      </c>
      <c r="N258" t="s">
        <v>137</v>
      </c>
      <c r="O258" s="19" t="s">
        <v>138</v>
      </c>
      <c r="P258" s="7"/>
      <c r="Q258" s="7"/>
    </row>
    <row r="259" spans="1:17" hidden="1">
      <c r="A259" s="7" t="s">
        <v>33</v>
      </c>
      <c r="B259" s="7" t="s">
        <v>788</v>
      </c>
      <c r="C259" s="7" t="s">
        <v>130</v>
      </c>
      <c r="D259" s="7" t="s">
        <v>131</v>
      </c>
      <c r="E259" s="8" t="s">
        <v>110</v>
      </c>
      <c r="F259" s="7" t="s">
        <v>66</v>
      </c>
      <c r="G259" s="7" t="s">
        <v>132</v>
      </c>
      <c r="H259" s="7" t="s">
        <v>133</v>
      </c>
      <c r="I259" s="7" t="s">
        <v>139</v>
      </c>
      <c r="J259" s="7" t="s">
        <v>102</v>
      </c>
      <c r="K259" s="7"/>
      <c r="L259" s="7"/>
      <c r="M259" s="7" t="s">
        <v>41</v>
      </c>
      <c r="N259" t="s">
        <v>140</v>
      </c>
      <c r="O259" s="7" t="s">
        <v>138</v>
      </c>
      <c r="P259" s="7"/>
      <c r="Q259" s="7"/>
    </row>
    <row r="260" spans="1:17" hidden="1">
      <c r="A260" s="7" t="s">
        <v>33</v>
      </c>
      <c r="B260" s="7" t="s">
        <v>788</v>
      </c>
      <c r="C260" s="8" t="s">
        <v>456</v>
      </c>
      <c r="D260" s="8" t="s">
        <v>457</v>
      </c>
      <c r="E260" s="39" t="s">
        <v>110</v>
      </c>
      <c r="F260" s="7" t="s">
        <v>92</v>
      </c>
      <c r="G260" s="7" t="s">
        <v>458</v>
      </c>
      <c r="H260" s="7" t="s">
        <v>93</v>
      </c>
      <c r="I260" s="7" t="s">
        <v>102</v>
      </c>
      <c r="J260" s="7" t="s">
        <v>103</v>
      </c>
      <c r="K260" s="7"/>
      <c r="L260" s="7"/>
      <c r="M260" s="7" t="s">
        <v>41</v>
      </c>
      <c r="N260" s="7" t="s">
        <v>345</v>
      </c>
      <c r="O260" s="7" t="s">
        <v>459</v>
      </c>
      <c r="P260" s="7"/>
      <c r="Q260" s="7"/>
    </row>
    <row r="261" spans="1:17" hidden="1">
      <c r="A261" s="7" t="s">
        <v>33</v>
      </c>
      <c r="B261" s="8" t="s">
        <v>788</v>
      </c>
      <c r="C261" s="8" t="s">
        <v>462</v>
      </c>
      <c r="D261" s="8" t="s">
        <v>463</v>
      </c>
      <c r="E261" s="8" t="s">
        <v>65</v>
      </c>
      <c r="F261" s="7" t="s">
        <v>66</v>
      </c>
      <c r="G261" s="7" t="s">
        <v>458</v>
      </c>
      <c r="H261" s="7" t="s">
        <v>184</v>
      </c>
      <c r="I261" s="7" t="s">
        <v>102</v>
      </c>
      <c r="J261" s="7" t="s">
        <v>103</v>
      </c>
      <c r="K261" s="7"/>
      <c r="L261" s="7"/>
      <c r="M261" s="7" t="s">
        <v>41</v>
      </c>
      <c r="N261" s="7" t="s">
        <v>345</v>
      </c>
      <c r="O261" s="7" t="s">
        <v>459</v>
      </c>
      <c r="P261" s="7"/>
      <c r="Q261" s="7"/>
    </row>
    <row r="262" spans="1:17" hidden="1">
      <c r="A262" t="s">
        <v>33</v>
      </c>
      <c r="B262" s="2" t="s">
        <v>788</v>
      </c>
      <c r="C262" s="2" t="s">
        <v>800</v>
      </c>
      <c r="D262" s="2" t="s">
        <v>801</v>
      </c>
      <c r="E262" s="39" t="s">
        <v>110</v>
      </c>
      <c r="F262" t="s">
        <v>92</v>
      </c>
      <c r="G262" s="7" t="s">
        <v>127</v>
      </c>
      <c r="H262" s="7" t="s">
        <v>133</v>
      </c>
      <c r="I262" s="7" t="s">
        <v>102</v>
      </c>
      <c r="J262" s="7" t="s">
        <v>103</v>
      </c>
      <c r="K262" s="7"/>
      <c r="L262" s="7"/>
      <c r="M262" t="s">
        <v>41</v>
      </c>
      <c r="N262" t="s">
        <v>200</v>
      </c>
      <c r="O262" s="19" t="s">
        <v>802</v>
      </c>
      <c r="P262" s="7"/>
      <c r="Q262" s="7"/>
    </row>
    <row r="263" spans="1:17" hidden="1">
      <c r="A263" t="s">
        <v>33</v>
      </c>
      <c r="B263" t="s">
        <v>788</v>
      </c>
      <c r="C263" s="7" t="s">
        <v>142</v>
      </c>
      <c r="D263" t="s">
        <v>143</v>
      </c>
      <c r="E263" s="2" t="s">
        <v>144</v>
      </c>
      <c r="F263" t="s">
        <v>145</v>
      </c>
      <c r="G263" t="s">
        <v>146</v>
      </c>
      <c r="H263" t="s">
        <v>93</v>
      </c>
      <c r="I263" t="s">
        <v>147</v>
      </c>
      <c r="J263" t="s">
        <v>80</v>
      </c>
      <c r="M263" t="s">
        <v>149</v>
      </c>
      <c r="N263" s="7" t="s">
        <v>1612</v>
      </c>
      <c r="Q263" s="7"/>
    </row>
    <row r="264" spans="1:17" hidden="1">
      <c r="A264" t="s">
        <v>33</v>
      </c>
      <c r="B264" t="s">
        <v>788</v>
      </c>
      <c r="C264" s="7" t="s">
        <v>142</v>
      </c>
      <c r="D264" t="s">
        <v>143</v>
      </c>
      <c r="E264" s="2" t="s">
        <v>144</v>
      </c>
      <c r="F264" t="s">
        <v>145</v>
      </c>
      <c r="G264" t="s">
        <v>152</v>
      </c>
      <c r="H264" t="s">
        <v>93</v>
      </c>
      <c r="I264" t="s">
        <v>147</v>
      </c>
      <c r="J264" t="s">
        <v>80</v>
      </c>
      <c r="M264" t="s">
        <v>149</v>
      </c>
      <c r="N264" s="7" t="s">
        <v>1612</v>
      </c>
      <c r="Q264" s="7"/>
    </row>
    <row r="265" spans="1:17" hidden="1">
      <c r="A265" t="s">
        <v>33</v>
      </c>
      <c r="B265" t="s">
        <v>788</v>
      </c>
      <c r="C265" s="7" t="s">
        <v>142</v>
      </c>
      <c r="D265" t="s">
        <v>143</v>
      </c>
      <c r="E265" s="2" t="s">
        <v>144</v>
      </c>
      <c r="F265" t="s">
        <v>145</v>
      </c>
      <c r="G265" t="s">
        <v>152</v>
      </c>
      <c r="H265" t="s">
        <v>93</v>
      </c>
      <c r="I265" t="s">
        <v>147</v>
      </c>
      <c r="J265" t="s">
        <v>80</v>
      </c>
      <c r="M265" t="s">
        <v>149</v>
      </c>
      <c r="N265" s="7" t="s">
        <v>1612</v>
      </c>
      <c r="Q265" s="7"/>
    </row>
    <row r="266" spans="1:17" hidden="1">
      <c r="A266" s="7" t="s">
        <v>33</v>
      </c>
      <c r="B266" s="7" t="s">
        <v>788</v>
      </c>
      <c r="C266" s="7" t="s">
        <v>1614</v>
      </c>
      <c r="D266" s="7" t="s">
        <v>51</v>
      </c>
      <c r="E266" s="8" t="s">
        <v>144</v>
      </c>
      <c r="F266" s="7" t="s">
        <v>53</v>
      </c>
      <c r="G266" s="7" t="s">
        <v>54</v>
      </c>
      <c r="H266" s="7" t="s">
        <v>133</v>
      </c>
      <c r="I266" s="7" t="s">
        <v>168</v>
      </c>
      <c r="J266" s="7"/>
      <c r="K266" s="7"/>
      <c r="L266" s="7"/>
      <c r="M266" s="7" t="s">
        <v>96</v>
      </c>
      <c r="N266" s="7" t="s">
        <v>57</v>
      </c>
      <c r="O266" s="7" t="s">
        <v>58</v>
      </c>
      <c r="P266" s="7"/>
      <c r="Q266" s="7"/>
    </row>
    <row r="267" spans="1:17" hidden="1">
      <c r="A267" t="s">
        <v>33</v>
      </c>
      <c r="B267" t="s">
        <v>788</v>
      </c>
      <c r="C267" t="s">
        <v>1614</v>
      </c>
      <c r="D267" t="s">
        <v>51</v>
      </c>
      <c r="E267" t="s">
        <v>144</v>
      </c>
      <c r="F267" t="s">
        <v>53</v>
      </c>
      <c r="G267" t="s">
        <v>54</v>
      </c>
      <c r="H267" t="s">
        <v>806</v>
      </c>
      <c r="I267" t="s">
        <v>102</v>
      </c>
      <c r="J267" s="7" t="s">
        <v>103</v>
      </c>
      <c r="K267" s="7"/>
      <c r="L267" s="7"/>
      <c r="M267" t="s">
        <v>41</v>
      </c>
      <c r="N267" t="s">
        <v>121</v>
      </c>
      <c r="O267" t="s">
        <v>160</v>
      </c>
      <c r="P267" t="s">
        <v>707</v>
      </c>
    </row>
    <row r="268" spans="1:17" hidden="1">
      <c r="A268" s="7" t="s">
        <v>33</v>
      </c>
      <c r="B268" s="7" t="s">
        <v>1549</v>
      </c>
      <c r="C268" s="7" t="s">
        <v>809</v>
      </c>
      <c r="D268" s="7" t="s">
        <v>810</v>
      </c>
      <c r="E268" s="39" t="s">
        <v>811</v>
      </c>
      <c r="F268" s="7" t="s">
        <v>53</v>
      </c>
      <c r="G268" t="s">
        <v>712</v>
      </c>
      <c r="H268" s="7" t="s">
        <v>631</v>
      </c>
      <c r="I268" s="7" t="s">
        <v>68</v>
      </c>
      <c r="J268" s="7"/>
      <c r="K268" s="7"/>
      <c r="L268" s="7"/>
      <c r="M268" s="7" t="s">
        <v>41</v>
      </c>
      <c r="N268" s="7" t="s">
        <v>812</v>
      </c>
      <c r="O268" t="s">
        <v>813</v>
      </c>
      <c r="P268" s="7"/>
      <c r="Q268" s="7"/>
    </row>
    <row r="269" spans="1:17" hidden="1">
      <c r="A269" s="7" t="s">
        <v>33</v>
      </c>
      <c r="B269" s="8" t="s">
        <v>1549</v>
      </c>
      <c r="C269" s="8" t="s">
        <v>1614</v>
      </c>
      <c r="D269" s="8" t="s">
        <v>51</v>
      </c>
      <c r="E269" s="8" t="s">
        <v>144</v>
      </c>
      <c r="F269" s="7" t="s">
        <v>53</v>
      </c>
      <c r="G269" s="7" t="s">
        <v>54</v>
      </c>
      <c r="H269" s="7" t="s">
        <v>67</v>
      </c>
      <c r="I269" s="7" t="s">
        <v>68</v>
      </c>
      <c r="J269" s="7"/>
      <c r="K269" s="7"/>
      <c r="L269" s="7"/>
      <c r="M269" s="7" t="s">
        <v>41</v>
      </c>
      <c r="N269" s="7" t="s">
        <v>57</v>
      </c>
      <c r="O269" s="7" t="s">
        <v>58</v>
      </c>
      <c r="P269" s="7"/>
      <c r="Q269" s="7"/>
    </row>
    <row r="270" spans="1:17" hidden="1">
      <c r="A270" t="s">
        <v>33</v>
      </c>
      <c r="B270" t="s">
        <v>821</v>
      </c>
      <c r="C270" s="8" t="s">
        <v>100</v>
      </c>
      <c r="D270" t="s">
        <v>717</v>
      </c>
      <c r="E270" s="43" t="s">
        <v>65</v>
      </c>
      <c r="F270" s="49" t="s">
        <v>92</v>
      </c>
      <c r="H270" t="s">
        <v>93</v>
      </c>
      <c r="I270" s="7" t="s">
        <v>102</v>
      </c>
      <c r="J270" s="7" t="s">
        <v>103</v>
      </c>
      <c r="K270" s="7"/>
      <c r="L270" s="7"/>
      <c r="M270" t="s">
        <v>96</v>
      </c>
      <c r="O270" s="8"/>
      <c r="P270" s="7"/>
      <c r="Q270" s="7"/>
    </row>
    <row r="271" spans="1:17" hidden="1">
      <c r="A271" t="s">
        <v>33</v>
      </c>
      <c r="B271" t="s">
        <v>821</v>
      </c>
      <c r="C271" t="s">
        <v>212</v>
      </c>
      <c r="D271" t="s">
        <v>213</v>
      </c>
      <c r="E271" s="37" t="s">
        <v>65</v>
      </c>
      <c r="F271" t="s">
        <v>92</v>
      </c>
      <c r="G271" t="s">
        <v>54</v>
      </c>
      <c r="H271" t="s">
        <v>93</v>
      </c>
      <c r="I271" s="7" t="s">
        <v>102</v>
      </c>
      <c r="J271" s="7" t="s">
        <v>103</v>
      </c>
      <c r="K271" s="7"/>
      <c r="L271" s="7"/>
      <c r="M271" t="s">
        <v>96</v>
      </c>
      <c r="O271" s="44"/>
      <c r="P271" s="7"/>
      <c r="Q271" s="57"/>
    </row>
    <row r="272" spans="1:17" hidden="1">
      <c r="A272" t="s">
        <v>33</v>
      </c>
      <c r="B272" t="s">
        <v>821</v>
      </c>
      <c r="C272" t="s">
        <v>212</v>
      </c>
      <c r="D272" t="s">
        <v>213</v>
      </c>
      <c r="E272" s="37">
        <v>4.8611111111111112E-2</v>
      </c>
      <c r="F272" t="s">
        <v>92</v>
      </c>
      <c r="G272" s="7" t="s">
        <v>175</v>
      </c>
      <c r="H272" s="7" t="s">
        <v>214</v>
      </c>
      <c r="I272" t="s">
        <v>215</v>
      </c>
      <c r="J272" t="s">
        <v>216</v>
      </c>
      <c r="M272" t="s">
        <v>96</v>
      </c>
      <c r="O272" t="s">
        <v>218</v>
      </c>
      <c r="P272" s="7"/>
      <c r="Q272" s="7"/>
    </row>
    <row r="273" spans="1:17" hidden="1">
      <c r="A273" t="s">
        <v>33</v>
      </c>
      <c r="B273" t="s">
        <v>821</v>
      </c>
      <c r="C273" s="8" t="s">
        <v>212</v>
      </c>
      <c r="D273" t="s">
        <v>213</v>
      </c>
      <c r="E273" s="37">
        <v>4.8611111111111112E-2</v>
      </c>
      <c r="F273" s="49" t="s">
        <v>92</v>
      </c>
      <c r="G273" s="7" t="s">
        <v>175</v>
      </c>
      <c r="H273" s="7" t="s">
        <v>214</v>
      </c>
      <c r="I273" t="s">
        <v>215</v>
      </c>
      <c r="J273" t="s">
        <v>216</v>
      </c>
      <c r="M273" t="s">
        <v>96</v>
      </c>
      <c r="N273" t="s">
        <v>217</v>
      </c>
      <c r="O273" t="s">
        <v>218</v>
      </c>
      <c r="P273" s="7"/>
      <c r="Q273" s="7"/>
    </row>
    <row r="274" spans="1:17" hidden="1">
      <c r="A274" s="7" t="s">
        <v>33</v>
      </c>
      <c r="B274" s="7" t="s">
        <v>821</v>
      </c>
      <c r="C274" s="7" t="s">
        <v>108</v>
      </c>
      <c r="D274" s="7" t="s">
        <v>109</v>
      </c>
      <c r="E274" s="8" t="s">
        <v>110</v>
      </c>
      <c r="F274" s="7" t="s">
        <v>92</v>
      </c>
      <c r="G274" s="7" t="s">
        <v>38</v>
      </c>
      <c r="H274" s="7" t="s">
        <v>647</v>
      </c>
      <c r="I274" s="7" t="s">
        <v>102</v>
      </c>
      <c r="J274" s="7" t="s">
        <v>103</v>
      </c>
      <c r="K274" s="7"/>
      <c r="L274" s="7"/>
      <c r="M274" s="7" t="s">
        <v>41</v>
      </c>
      <c r="N274" s="7" t="s">
        <v>111</v>
      </c>
      <c r="O274" s="7" t="s">
        <v>112</v>
      </c>
      <c r="P274" s="7"/>
      <c r="Q274" s="7"/>
    </row>
    <row r="275" spans="1:17" hidden="1">
      <c r="A275" t="s">
        <v>33</v>
      </c>
      <c r="B275" t="s">
        <v>821</v>
      </c>
      <c r="C275" s="8" t="s">
        <v>108</v>
      </c>
      <c r="D275" t="s">
        <v>826</v>
      </c>
      <c r="E275" s="2"/>
      <c r="F275" s="49" t="s">
        <v>92</v>
      </c>
      <c r="H275" t="s">
        <v>93</v>
      </c>
      <c r="I275" s="7" t="s">
        <v>102</v>
      </c>
      <c r="J275" s="7" t="s">
        <v>103</v>
      </c>
      <c r="K275" s="7"/>
      <c r="L275" s="7"/>
      <c r="M275" t="s">
        <v>80</v>
      </c>
      <c r="O275" s="8"/>
      <c r="P275" s="7"/>
      <c r="Q275" s="7"/>
    </row>
    <row r="276" spans="1:17" ht="60" hidden="1">
      <c r="A276" t="s">
        <v>33</v>
      </c>
      <c r="B276" t="s">
        <v>821</v>
      </c>
      <c r="C276" s="2" t="s">
        <v>221</v>
      </c>
      <c r="D276" s="8" t="s">
        <v>222</v>
      </c>
      <c r="E276" s="2" t="s">
        <v>223</v>
      </c>
      <c r="F276" s="49" t="s">
        <v>92</v>
      </c>
      <c r="G276" s="35" t="s">
        <v>224</v>
      </c>
      <c r="H276" t="s">
        <v>93</v>
      </c>
      <c r="I276" s="7" t="s">
        <v>102</v>
      </c>
      <c r="J276" s="7" t="s">
        <v>103</v>
      </c>
      <c r="K276" s="7"/>
      <c r="L276" s="7"/>
      <c r="M276" t="s">
        <v>41</v>
      </c>
      <c r="N276" t="s">
        <v>225</v>
      </c>
      <c r="O276" s="7" t="s">
        <v>226</v>
      </c>
      <c r="P276" s="7"/>
      <c r="Q276" s="7"/>
    </row>
    <row r="277" spans="1:17" hidden="1">
      <c r="A277" t="s">
        <v>33</v>
      </c>
      <c r="B277" t="s">
        <v>821</v>
      </c>
      <c r="C277" s="7" t="s">
        <v>194</v>
      </c>
      <c r="D277" t="s">
        <v>195</v>
      </c>
      <c r="E277" s="2" t="s">
        <v>144</v>
      </c>
      <c r="F277" t="s">
        <v>314</v>
      </c>
      <c r="G277" t="s">
        <v>315</v>
      </c>
      <c r="H277" t="s">
        <v>93</v>
      </c>
      <c r="I277" s="7" t="s">
        <v>102</v>
      </c>
      <c r="J277" s="7" t="s">
        <v>103</v>
      </c>
      <c r="K277" s="7"/>
      <c r="L277" s="7"/>
      <c r="M277" t="s">
        <v>80</v>
      </c>
      <c r="N277" t="s">
        <v>1616</v>
      </c>
      <c r="O277" s="44"/>
      <c r="P277" s="7"/>
      <c r="Q277" s="7"/>
    </row>
    <row r="278" spans="1:17" hidden="1">
      <c r="A278" t="s">
        <v>33</v>
      </c>
      <c r="B278" t="s">
        <v>821</v>
      </c>
      <c r="C278" s="8" t="s">
        <v>194</v>
      </c>
      <c r="D278" t="s">
        <v>195</v>
      </c>
      <c r="E278" s="2" t="s">
        <v>144</v>
      </c>
      <c r="F278" s="49" t="s">
        <v>92</v>
      </c>
      <c r="H278" t="s">
        <v>93</v>
      </c>
      <c r="I278" t="s">
        <v>102</v>
      </c>
      <c r="J278" s="7" t="s">
        <v>103</v>
      </c>
      <c r="K278" s="7"/>
      <c r="L278" s="7"/>
      <c r="M278" t="s">
        <v>80</v>
      </c>
      <c r="O278" s="8"/>
      <c r="P278" s="7"/>
      <c r="Q278" s="7"/>
    </row>
    <row r="279" spans="1:17" hidden="1">
      <c r="A279" t="s">
        <v>33</v>
      </c>
      <c r="B279" t="s">
        <v>821</v>
      </c>
      <c r="C279" s="8" t="s">
        <v>319</v>
      </c>
      <c r="D279" s="2" t="s">
        <v>320</v>
      </c>
      <c r="E279" s="37" t="s">
        <v>65</v>
      </c>
      <c r="F279" t="s">
        <v>92</v>
      </c>
      <c r="G279" t="s">
        <v>132</v>
      </c>
      <c r="H279" t="s">
        <v>93</v>
      </c>
      <c r="I279" t="s">
        <v>102</v>
      </c>
      <c r="J279" s="7" t="s">
        <v>103</v>
      </c>
      <c r="K279" s="7"/>
      <c r="L279" s="7"/>
      <c r="M279" t="s">
        <v>96</v>
      </c>
      <c r="O279" s="8"/>
      <c r="P279" s="7"/>
      <c r="Q279" s="7"/>
    </row>
    <row r="280" spans="1:17" hidden="1">
      <c r="A280" t="s">
        <v>33</v>
      </c>
      <c r="B280" s="2" t="s">
        <v>821</v>
      </c>
      <c r="C280" s="8" t="s">
        <v>319</v>
      </c>
      <c r="D280" s="2" t="s">
        <v>320</v>
      </c>
      <c r="E280" s="37" t="s">
        <v>65</v>
      </c>
      <c r="F280" t="s">
        <v>92</v>
      </c>
      <c r="G280" t="s">
        <v>132</v>
      </c>
      <c r="H280" s="7" t="s">
        <v>93</v>
      </c>
      <c r="I280" s="7" t="s">
        <v>102</v>
      </c>
      <c r="J280" s="7" t="s">
        <v>103</v>
      </c>
      <c r="K280" s="7"/>
      <c r="L280" s="7"/>
      <c r="M280" t="s">
        <v>96</v>
      </c>
      <c r="N280" t="s">
        <v>140</v>
      </c>
      <c r="O280" s="19" t="s">
        <v>321</v>
      </c>
      <c r="P280" s="7"/>
      <c r="Q280" s="7"/>
    </row>
    <row r="281" spans="1:17" hidden="1">
      <c r="A281" t="s">
        <v>33</v>
      </c>
      <c r="B281" s="2" t="s">
        <v>821</v>
      </c>
      <c r="C281" s="8" t="s">
        <v>445</v>
      </c>
      <c r="D281" s="7" t="s">
        <v>446</v>
      </c>
      <c r="E281" s="20">
        <v>4.8611111111111112E-2</v>
      </c>
      <c r="F281" s="7" t="s">
        <v>92</v>
      </c>
      <c r="G281" t="s">
        <v>132</v>
      </c>
      <c r="H281" t="s">
        <v>93</v>
      </c>
      <c r="I281" s="7" t="s">
        <v>102</v>
      </c>
      <c r="J281" s="7" t="s">
        <v>103</v>
      </c>
      <c r="K281" s="7"/>
      <c r="L281" s="7"/>
      <c r="M281" t="s">
        <v>41</v>
      </c>
      <c r="N281" t="s">
        <v>447</v>
      </c>
      <c r="O281" s="7" t="s">
        <v>448</v>
      </c>
      <c r="P281" s="7"/>
      <c r="Q281" s="7"/>
    </row>
    <row r="282" spans="1:17" hidden="1">
      <c r="A282" t="s">
        <v>33</v>
      </c>
      <c r="B282" s="2" t="s">
        <v>821</v>
      </c>
      <c r="C282" s="8" t="s">
        <v>130</v>
      </c>
      <c r="D282" s="8" t="s">
        <v>131</v>
      </c>
      <c r="E282" s="8" t="s">
        <v>110</v>
      </c>
      <c r="F282" s="7" t="s">
        <v>92</v>
      </c>
      <c r="G282" s="7" t="s">
        <v>132</v>
      </c>
      <c r="H282" t="s">
        <v>93</v>
      </c>
      <c r="I282" s="7" t="s">
        <v>102</v>
      </c>
      <c r="J282" s="7" t="s">
        <v>103</v>
      </c>
      <c r="K282" s="7"/>
      <c r="L282" s="7"/>
      <c r="M282" t="s">
        <v>96</v>
      </c>
      <c r="N282" t="s">
        <v>137</v>
      </c>
      <c r="O282" s="19" t="s">
        <v>138</v>
      </c>
      <c r="P282" s="7"/>
      <c r="Q282" s="7"/>
    </row>
    <row r="283" spans="1:17" hidden="1">
      <c r="A283" s="7" t="s">
        <v>33</v>
      </c>
      <c r="B283" s="7" t="s">
        <v>821</v>
      </c>
      <c r="C283" s="7" t="s">
        <v>130</v>
      </c>
      <c r="D283" s="7" t="s">
        <v>131</v>
      </c>
      <c r="E283" s="8" t="s">
        <v>110</v>
      </c>
      <c r="F283" s="7" t="s">
        <v>66</v>
      </c>
      <c r="G283" s="7" t="s">
        <v>132</v>
      </c>
      <c r="H283" s="7" t="s">
        <v>93</v>
      </c>
      <c r="I283" s="7" t="s">
        <v>139</v>
      </c>
      <c r="J283" s="7" t="s">
        <v>102</v>
      </c>
      <c r="K283" s="7"/>
      <c r="L283" s="7"/>
      <c r="M283" s="7" t="s">
        <v>96</v>
      </c>
      <c r="N283" t="s">
        <v>140</v>
      </c>
      <c r="O283" s="7" t="s">
        <v>138</v>
      </c>
      <c r="P283" s="7"/>
      <c r="Q283" s="7"/>
    </row>
    <row r="284" spans="1:17" hidden="1">
      <c r="A284" t="s">
        <v>33</v>
      </c>
      <c r="B284" t="s">
        <v>821</v>
      </c>
      <c r="C284" s="7" t="s">
        <v>142</v>
      </c>
      <c r="D284" t="s">
        <v>836</v>
      </c>
      <c r="E284" s="2" t="s">
        <v>144</v>
      </c>
      <c r="F284" t="s">
        <v>145</v>
      </c>
      <c r="G284" t="s">
        <v>837</v>
      </c>
      <c r="H284" t="s">
        <v>93</v>
      </c>
      <c r="I284" t="s">
        <v>838</v>
      </c>
      <c r="M284" t="s">
        <v>80</v>
      </c>
      <c r="N284" t="s">
        <v>839</v>
      </c>
      <c r="O284" s="44"/>
      <c r="P284" s="7"/>
      <c r="Q284" s="7"/>
    </row>
    <row r="285" spans="1:17" hidden="1">
      <c r="A285" t="s">
        <v>33</v>
      </c>
      <c r="B285" t="s">
        <v>821</v>
      </c>
      <c r="C285" s="7" t="s">
        <v>142</v>
      </c>
      <c r="D285" t="s">
        <v>143</v>
      </c>
      <c r="E285" s="2" t="s">
        <v>144</v>
      </c>
      <c r="F285" t="s">
        <v>145</v>
      </c>
      <c r="G285" t="s">
        <v>146</v>
      </c>
      <c r="H285" t="s">
        <v>93</v>
      </c>
      <c r="I285" t="s">
        <v>147</v>
      </c>
      <c r="J285" t="s">
        <v>80</v>
      </c>
      <c r="M285" t="s">
        <v>149</v>
      </c>
      <c r="N285" s="7" t="s">
        <v>1612</v>
      </c>
      <c r="Q285" s="7"/>
    </row>
    <row r="286" spans="1:17" hidden="1">
      <c r="A286" t="s">
        <v>33</v>
      </c>
      <c r="B286" t="s">
        <v>821</v>
      </c>
      <c r="C286" s="7" t="s">
        <v>142</v>
      </c>
      <c r="D286" t="s">
        <v>143</v>
      </c>
      <c r="E286" s="2" t="s">
        <v>144</v>
      </c>
      <c r="F286" t="s">
        <v>145</v>
      </c>
      <c r="G286" t="s">
        <v>152</v>
      </c>
      <c r="H286" t="s">
        <v>93</v>
      </c>
      <c r="I286" t="s">
        <v>147</v>
      </c>
      <c r="J286" t="s">
        <v>80</v>
      </c>
      <c r="M286" t="s">
        <v>149</v>
      </c>
      <c r="N286" s="7" t="s">
        <v>1612</v>
      </c>
      <c r="Q286" s="7"/>
    </row>
    <row r="287" spans="1:17" hidden="1">
      <c r="A287" t="s">
        <v>33</v>
      </c>
      <c r="B287" t="s">
        <v>821</v>
      </c>
      <c r="C287" s="7" t="s">
        <v>142</v>
      </c>
      <c r="D287" t="s">
        <v>143</v>
      </c>
      <c r="E287" s="2" t="s">
        <v>144</v>
      </c>
      <c r="F287" t="s">
        <v>145</v>
      </c>
      <c r="G287" t="s">
        <v>152</v>
      </c>
      <c r="H287" t="s">
        <v>93</v>
      </c>
      <c r="I287" t="s">
        <v>147</v>
      </c>
      <c r="J287" t="s">
        <v>80</v>
      </c>
      <c r="M287" t="s">
        <v>149</v>
      </c>
      <c r="N287" s="7" t="s">
        <v>1612</v>
      </c>
      <c r="Q287" s="7"/>
    </row>
    <row r="288" spans="1:17" hidden="1">
      <c r="A288" t="s">
        <v>33</v>
      </c>
      <c r="B288" t="s">
        <v>821</v>
      </c>
      <c r="C288" s="7" t="s">
        <v>142</v>
      </c>
      <c r="D288" t="s">
        <v>143</v>
      </c>
      <c r="E288" s="2" t="s">
        <v>144</v>
      </c>
      <c r="F288" s="49" t="s">
        <v>92</v>
      </c>
      <c r="H288" t="s">
        <v>93</v>
      </c>
      <c r="I288" t="s">
        <v>102</v>
      </c>
      <c r="J288" s="7" t="s">
        <v>103</v>
      </c>
      <c r="K288" s="7"/>
      <c r="L288" s="7"/>
      <c r="M288" t="s">
        <v>80</v>
      </c>
      <c r="O288" s="8"/>
      <c r="P288" s="7"/>
      <c r="Q288" s="7"/>
    </row>
    <row r="289" spans="1:17" hidden="1">
      <c r="A289" s="7" t="s">
        <v>33</v>
      </c>
      <c r="B289" s="7" t="s">
        <v>821</v>
      </c>
      <c r="C289" s="7" t="s">
        <v>1614</v>
      </c>
      <c r="D289" s="7" t="s">
        <v>51</v>
      </c>
      <c r="E289" s="8" t="s">
        <v>144</v>
      </c>
      <c r="F289" s="7" t="s">
        <v>53</v>
      </c>
      <c r="G289" s="7" t="s">
        <v>54</v>
      </c>
      <c r="H289" s="7" t="s">
        <v>93</v>
      </c>
      <c r="I289" s="7" t="s">
        <v>168</v>
      </c>
      <c r="J289" s="7"/>
      <c r="K289" s="7"/>
      <c r="L289" s="7"/>
      <c r="M289" s="7" t="s">
        <v>96</v>
      </c>
      <c r="N289" s="7" t="s">
        <v>57</v>
      </c>
      <c r="O289" s="7" t="s">
        <v>58</v>
      </c>
      <c r="P289" s="7"/>
      <c r="Q289" s="7"/>
    </row>
    <row r="290" spans="1:17" hidden="1">
      <c r="A290" s="7" t="s">
        <v>33</v>
      </c>
      <c r="B290" s="7" t="s">
        <v>1551</v>
      </c>
      <c r="C290" s="7" t="s">
        <v>108</v>
      </c>
      <c r="D290" s="7" t="s">
        <v>109</v>
      </c>
      <c r="E290" s="8" t="s">
        <v>110</v>
      </c>
      <c r="F290" s="7" t="s">
        <v>92</v>
      </c>
      <c r="G290" s="7" t="s">
        <v>38</v>
      </c>
      <c r="H290" s="7" t="s">
        <v>93</v>
      </c>
      <c r="I290" s="7" t="s">
        <v>102</v>
      </c>
      <c r="J290" s="7" t="s">
        <v>103</v>
      </c>
      <c r="K290" s="7"/>
      <c r="L290" s="7"/>
      <c r="M290" s="7" t="s">
        <v>41</v>
      </c>
      <c r="N290" s="7" t="s">
        <v>111</v>
      </c>
      <c r="O290" s="7" t="s">
        <v>112</v>
      </c>
      <c r="P290" s="7"/>
      <c r="Q290" s="7"/>
    </row>
    <row r="291" spans="1:17" ht="60" hidden="1">
      <c r="A291" t="s">
        <v>33</v>
      </c>
      <c r="B291" t="s">
        <v>846</v>
      </c>
      <c r="C291" s="7" t="s">
        <v>221</v>
      </c>
      <c r="D291" s="8" t="s">
        <v>222</v>
      </c>
      <c r="E291" s="2" t="s">
        <v>223</v>
      </c>
      <c r="F291" s="7" t="s">
        <v>92</v>
      </c>
      <c r="G291" s="35" t="s">
        <v>224</v>
      </c>
      <c r="H291" t="s">
        <v>93</v>
      </c>
      <c r="I291" t="s">
        <v>102</v>
      </c>
      <c r="J291" s="7" t="s">
        <v>103</v>
      </c>
      <c r="K291" s="7"/>
      <c r="L291" s="7"/>
      <c r="M291" t="s">
        <v>41</v>
      </c>
      <c r="N291" t="s">
        <v>225</v>
      </c>
      <c r="O291" s="7" t="s">
        <v>226</v>
      </c>
      <c r="P291" s="7"/>
      <c r="Q291" s="7"/>
    </row>
    <row r="292" spans="1:17" hidden="1">
      <c r="A292" t="s">
        <v>33</v>
      </c>
      <c r="B292" t="s">
        <v>848</v>
      </c>
      <c r="C292" s="7" t="s">
        <v>142</v>
      </c>
      <c r="D292" t="s">
        <v>143</v>
      </c>
      <c r="E292" s="2" t="s">
        <v>144</v>
      </c>
      <c r="F292" t="s">
        <v>145</v>
      </c>
      <c r="G292" t="s">
        <v>146</v>
      </c>
      <c r="H292" t="s">
        <v>184</v>
      </c>
      <c r="I292" t="s">
        <v>147</v>
      </c>
      <c r="J292" t="s">
        <v>80</v>
      </c>
      <c r="M292" t="s">
        <v>149</v>
      </c>
      <c r="N292" s="7" t="s">
        <v>1612</v>
      </c>
      <c r="Q292" s="7"/>
    </row>
    <row r="293" spans="1:17" hidden="1">
      <c r="A293" t="s">
        <v>33</v>
      </c>
      <c r="B293" t="s">
        <v>848</v>
      </c>
      <c r="C293" s="7" t="s">
        <v>142</v>
      </c>
      <c r="D293" t="s">
        <v>143</v>
      </c>
      <c r="E293" s="2" t="s">
        <v>144</v>
      </c>
      <c r="F293" t="s">
        <v>145</v>
      </c>
      <c r="G293" t="s">
        <v>152</v>
      </c>
      <c r="H293" t="s">
        <v>184</v>
      </c>
      <c r="I293" t="s">
        <v>147</v>
      </c>
      <c r="J293" t="s">
        <v>80</v>
      </c>
      <c r="M293" t="s">
        <v>149</v>
      </c>
      <c r="N293" s="7" t="s">
        <v>1612</v>
      </c>
      <c r="Q293" s="57"/>
    </row>
    <row r="294" spans="1:17" hidden="1">
      <c r="A294" t="s">
        <v>33</v>
      </c>
      <c r="B294" t="s">
        <v>848</v>
      </c>
      <c r="C294" s="7" t="s">
        <v>142</v>
      </c>
      <c r="D294" t="s">
        <v>143</v>
      </c>
      <c r="E294" s="2" t="s">
        <v>144</v>
      </c>
      <c r="F294" t="s">
        <v>145</v>
      </c>
      <c r="G294" t="s">
        <v>152</v>
      </c>
      <c r="H294" t="s">
        <v>184</v>
      </c>
      <c r="I294" t="s">
        <v>147</v>
      </c>
      <c r="J294" t="s">
        <v>80</v>
      </c>
      <c r="M294" t="s">
        <v>149</v>
      </c>
      <c r="N294" s="7" t="s">
        <v>1612</v>
      </c>
      <c r="Q294" s="7"/>
    </row>
    <row r="295" spans="1:17" hidden="1">
      <c r="A295" t="s">
        <v>33</v>
      </c>
      <c r="B295" t="s">
        <v>851</v>
      </c>
      <c r="C295" s="8" t="s">
        <v>852</v>
      </c>
      <c r="D295" t="s">
        <v>853</v>
      </c>
      <c r="E295" s="2" t="s">
        <v>91</v>
      </c>
      <c r="F295" t="s">
        <v>91</v>
      </c>
      <c r="G295" t="s">
        <v>91</v>
      </c>
      <c r="H295" t="s">
        <v>480</v>
      </c>
      <c r="I295" s="7" t="s">
        <v>102</v>
      </c>
      <c r="J295" s="7" t="s">
        <v>103</v>
      </c>
      <c r="K295" s="7"/>
      <c r="L295" s="7"/>
      <c r="M295" t="s">
        <v>80</v>
      </c>
      <c r="P295" s="7"/>
      <c r="Q295" s="7"/>
    </row>
    <row r="296" spans="1:17" hidden="1">
      <c r="A296" s="7" t="s">
        <v>33</v>
      </c>
      <c r="B296" s="7" t="s">
        <v>851</v>
      </c>
      <c r="C296" s="7" t="s">
        <v>108</v>
      </c>
      <c r="D296" s="7" t="s">
        <v>109</v>
      </c>
      <c r="E296" s="8" t="s">
        <v>110</v>
      </c>
      <c r="F296" s="7" t="s">
        <v>92</v>
      </c>
      <c r="G296" s="7" t="s">
        <v>38</v>
      </c>
      <c r="H296" s="7" t="s">
        <v>93</v>
      </c>
      <c r="I296" s="7" t="s">
        <v>102</v>
      </c>
      <c r="J296" s="7" t="s">
        <v>103</v>
      </c>
      <c r="K296" s="7"/>
      <c r="L296" s="7"/>
      <c r="M296" s="7" t="s">
        <v>41</v>
      </c>
      <c r="N296" s="7" t="s">
        <v>111</v>
      </c>
      <c r="O296" s="7" t="s">
        <v>112</v>
      </c>
      <c r="P296" s="7"/>
      <c r="Q296" s="7"/>
    </row>
    <row r="297" spans="1:17" hidden="1">
      <c r="A297" s="7" t="s">
        <v>33</v>
      </c>
      <c r="B297" s="7" t="s">
        <v>851</v>
      </c>
      <c r="C297" s="7" t="s">
        <v>108</v>
      </c>
      <c r="D297" s="7" t="s">
        <v>854</v>
      </c>
      <c r="E297" s="8" t="s">
        <v>65</v>
      </c>
      <c r="F297" s="7" t="s">
        <v>92</v>
      </c>
      <c r="G297" s="7" t="s">
        <v>159</v>
      </c>
      <c r="H297" s="7" t="s">
        <v>184</v>
      </c>
      <c r="I297" s="7" t="s">
        <v>102</v>
      </c>
      <c r="J297" s="7" t="s">
        <v>103</v>
      </c>
      <c r="K297" s="7"/>
      <c r="L297" s="7"/>
      <c r="M297" s="7" t="s">
        <v>96</v>
      </c>
      <c r="N297" s="7"/>
      <c r="O297" s="7"/>
      <c r="P297" s="7"/>
      <c r="Q297" s="7"/>
    </row>
    <row r="298" spans="1:17" hidden="1">
      <c r="A298" t="s">
        <v>33</v>
      </c>
      <c r="B298" t="s">
        <v>851</v>
      </c>
      <c r="C298" s="8" t="s">
        <v>543</v>
      </c>
      <c r="D298" t="s">
        <v>856</v>
      </c>
      <c r="E298" s="37" t="s">
        <v>65</v>
      </c>
      <c r="F298" t="s">
        <v>92</v>
      </c>
      <c r="G298" t="s">
        <v>132</v>
      </c>
      <c r="H298" t="s">
        <v>184</v>
      </c>
      <c r="I298" s="7" t="s">
        <v>102</v>
      </c>
      <c r="J298" s="7" t="s">
        <v>103</v>
      </c>
      <c r="K298" s="7"/>
      <c r="L298" s="7"/>
      <c r="M298" t="s">
        <v>41</v>
      </c>
      <c r="N298" s="7" t="s">
        <v>121</v>
      </c>
      <c r="O298" t="s">
        <v>857</v>
      </c>
      <c r="P298" s="7"/>
      <c r="Q298" s="7"/>
    </row>
    <row r="299" spans="1:17" hidden="1">
      <c r="A299" t="s">
        <v>33</v>
      </c>
      <c r="B299" t="s">
        <v>851</v>
      </c>
      <c r="C299" s="8" t="s">
        <v>188</v>
      </c>
      <c r="D299" t="s">
        <v>189</v>
      </c>
      <c r="E299" s="37" t="s">
        <v>190</v>
      </c>
      <c r="F299" t="s">
        <v>91</v>
      </c>
      <c r="G299" t="s">
        <v>91</v>
      </c>
      <c r="H299" t="s">
        <v>859</v>
      </c>
      <c r="I299" t="s">
        <v>280</v>
      </c>
      <c r="M299" t="s">
        <v>80</v>
      </c>
      <c r="P299" s="7"/>
      <c r="Q299" s="7"/>
    </row>
    <row r="300" spans="1:17" hidden="1">
      <c r="A300" t="s">
        <v>33</v>
      </c>
      <c r="B300" t="s">
        <v>851</v>
      </c>
      <c r="C300" s="8" t="s">
        <v>586</v>
      </c>
      <c r="D300" s="8" t="s">
        <v>587</v>
      </c>
      <c r="E300" s="40">
        <v>4.8611111111111112E-2</v>
      </c>
      <c r="F300" s="7" t="s">
        <v>92</v>
      </c>
      <c r="G300" s="7" t="s">
        <v>127</v>
      </c>
      <c r="H300" t="s">
        <v>93</v>
      </c>
      <c r="I300" s="7" t="s">
        <v>168</v>
      </c>
      <c r="J300" s="7"/>
      <c r="K300" s="7"/>
      <c r="L300" s="7"/>
      <c r="M300" t="s">
        <v>41</v>
      </c>
      <c r="N300" t="s">
        <v>225</v>
      </c>
      <c r="O300" s="47" t="s">
        <v>588</v>
      </c>
      <c r="P300" s="8"/>
      <c r="Q300" s="7"/>
    </row>
    <row r="301" spans="1:17" hidden="1">
      <c r="A301" t="s">
        <v>33</v>
      </c>
      <c r="B301" t="s">
        <v>851</v>
      </c>
      <c r="C301" s="8" t="s">
        <v>125</v>
      </c>
      <c r="D301" t="s">
        <v>126</v>
      </c>
      <c r="E301" s="20">
        <v>4.8611111111111112E-2</v>
      </c>
      <c r="F301" t="s">
        <v>92</v>
      </c>
      <c r="G301" t="s">
        <v>127</v>
      </c>
      <c r="H301" t="s">
        <v>184</v>
      </c>
      <c r="I301" s="7" t="s">
        <v>102</v>
      </c>
      <c r="J301" s="7" t="s">
        <v>103</v>
      </c>
      <c r="K301" s="7"/>
      <c r="L301" s="7"/>
      <c r="M301" t="s">
        <v>96</v>
      </c>
      <c r="O301" s="7" t="s">
        <v>128</v>
      </c>
      <c r="P301" s="7"/>
      <c r="Q301" s="7"/>
    </row>
    <row r="302" spans="1:17" hidden="1">
      <c r="A302" t="s">
        <v>33</v>
      </c>
      <c r="B302" t="s">
        <v>851</v>
      </c>
      <c r="C302" s="7" t="s">
        <v>194</v>
      </c>
      <c r="D302" t="s">
        <v>195</v>
      </c>
      <c r="E302" s="2" t="s">
        <v>144</v>
      </c>
      <c r="F302" t="s">
        <v>91</v>
      </c>
      <c r="G302" t="s">
        <v>91</v>
      </c>
      <c r="H302" t="s">
        <v>184</v>
      </c>
      <c r="I302" t="s">
        <v>102</v>
      </c>
      <c r="J302" s="7" t="s">
        <v>103</v>
      </c>
      <c r="K302" s="7"/>
      <c r="L302" s="7"/>
      <c r="M302" t="s">
        <v>80</v>
      </c>
      <c r="P302" s="8"/>
      <c r="Q302" s="7"/>
    </row>
    <row r="303" spans="1:17" hidden="1">
      <c r="A303" t="s">
        <v>33</v>
      </c>
      <c r="B303" t="s">
        <v>851</v>
      </c>
      <c r="C303" s="8" t="s">
        <v>157</v>
      </c>
      <c r="D303" t="s">
        <v>197</v>
      </c>
      <c r="E303" s="2" t="s">
        <v>91</v>
      </c>
      <c r="F303" t="s">
        <v>91</v>
      </c>
      <c r="G303" t="s">
        <v>91</v>
      </c>
      <c r="H303" t="s">
        <v>184</v>
      </c>
      <c r="I303" t="s">
        <v>102</v>
      </c>
      <c r="J303" s="7" t="s">
        <v>103</v>
      </c>
      <c r="K303" s="7"/>
      <c r="L303" s="7"/>
      <c r="M303" t="s">
        <v>80</v>
      </c>
      <c r="P303" s="8"/>
      <c r="Q303" s="7"/>
    </row>
    <row r="304" spans="1:17" hidden="1">
      <c r="A304" t="s">
        <v>33</v>
      </c>
      <c r="B304" t="s">
        <v>851</v>
      </c>
      <c r="C304" s="8" t="s">
        <v>157</v>
      </c>
      <c r="D304" t="s">
        <v>158</v>
      </c>
      <c r="E304" s="37" t="s">
        <v>65</v>
      </c>
      <c r="F304" t="s">
        <v>92</v>
      </c>
      <c r="G304" t="s">
        <v>159</v>
      </c>
      <c r="H304" t="s">
        <v>859</v>
      </c>
      <c r="I304" s="7" t="s">
        <v>102</v>
      </c>
      <c r="J304" s="7" t="s">
        <v>103</v>
      </c>
      <c r="K304" s="7"/>
      <c r="L304" s="7"/>
      <c r="M304" t="s">
        <v>41</v>
      </c>
      <c r="N304" t="s">
        <v>200</v>
      </c>
      <c r="O304" t="s">
        <v>201</v>
      </c>
      <c r="P304" s="8"/>
      <c r="Q304" s="7"/>
    </row>
    <row r="305" spans="1:17" hidden="1">
      <c r="A305" t="s">
        <v>33</v>
      </c>
      <c r="B305" t="s">
        <v>851</v>
      </c>
      <c r="C305" s="8" t="s">
        <v>157</v>
      </c>
      <c r="D305" t="s">
        <v>204</v>
      </c>
      <c r="E305" s="37" t="s">
        <v>65</v>
      </c>
      <c r="F305" t="s">
        <v>92</v>
      </c>
      <c r="G305" t="s">
        <v>159</v>
      </c>
      <c r="H305" t="s">
        <v>859</v>
      </c>
      <c r="I305" s="7" t="s">
        <v>102</v>
      </c>
      <c r="J305" s="7" t="s">
        <v>103</v>
      </c>
      <c r="K305" s="7"/>
      <c r="L305" s="7"/>
      <c r="M305" t="s">
        <v>41</v>
      </c>
      <c r="N305" s="7" t="s">
        <v>121</v>
      </c>
      <c r="O305" t="s">
        <v>866</v>
      </c>
      <c r="P305" s="8"/>
      <c r="Q305" s="7"/>
    </row>
    <row r="306" spans="1:17" hidden="1">
      <c r="A306" t="s">
        <v>33</v>
      </c>
      <c r="B306" t="s">
        <v>851</v>
      </c>
      <c r="C306" s="8" t="s">
        <v>157</v>
      </c>
      <c r="D306" t="s">
        <v>204</v>
      </c>
      <c r="E306" s="37" t="s">
        <v>65</v>
      </c>
      <c r="F306" t="s">
        <v>92</v>
      </c>
      <c r="G306" t="s">
        <v>159</v>
      </c>
      <c r="H306" t="s">
        <v>859</v>
      </c>
      <c r="I306" s="7" t="s">
        <v>102</v>
      </c>
      <c r="J306" s="7" t="s">
        <v>103</v>
      </c>
      <c r="K306" s="7"/>
      <c r="L306" s="7"/>
      <c r="M306" t="s">
        <v>41</v>
      </c>
      <c r="N306" t="s">
        <v>200</v>
      </c>
      <c r="O306" t="s">
        <v>201</v>
      </c>
      <c r="P306" s="8"/>
      <c r="Q306" s="7"/>
    </row>
    <row r="307" spans="1:17" hidden="1">
      <c r="A307" t="s">
        <v>33</v>
      </c>
      <c r="B307" t="s">
        <v>851</v>
      </c>
      <c r="C307" s="8" t="s">
        <v>157</v>
      </c>
      <c r="D307" t="s">
        <v>204</v>
      </c>
      <c r="E307" s="37" t="s">
        <v>65</v>
      </c>
      <c r="F307" t="s">
        <v>92</v>
      </c>
      <c r="G307" t="s">
        <v>159</v>
      </c>
      <c r="H307" t="s">
        <v>869</v>
      </c>
      <c r="I307" s="7" t="s">
        <v>102</v>
      </c>
      <c r="J307" s="7" t="s">
        <v>103</v>
      </c>
      <c r="K307" s="7"/>
      <c r="L307" s="7"/>
      <c r="M307" t="s">
        <v>41</v>
      </c>
      <c r="N307" s="7" t="s">
        <v>121</v>
      </c>
      <c r="O307" t="s">
        <v>866</v>
      </c>
      <c r="P307" s="8"/>
      <c r="Q307" s="7"/>
    </row>
    <row r="308" spans="1:17" hidden="1">
      <c r="A308" t="s">
        <v>33</v>
      </c>
      <c r="B308" t="s">
        <v>851</v>
      </c>
      <c r="C308" s="8" t="s">
        <v>157</v>
      </c>
      <c r="D308" t="s">
        <v>204</v>
      </c>
      <c r="E308" s="37" t="s">
        <v>485</v>
      </c>
      <c r="F308" t="s">
        <v>92</v>
      </c>
      <c r="G308" s="7" t="s">
        <v>132</v>
      </c>
      <c r="H308" t="s">
        <v>480</v>
      </c>
      <c r="I308" s="7" t="s">
        <v>102</v>
      </c>
      <c r="J308" s="7" t="s">
        <v>103</v>
      </c>
      <c r="K308" s="7"/>
      <c r="L308" s="7"/>
      <c r="M308" t="s">
        <v>41</v>
      </c>
      <c r="N308" s="7" t="s">
        <v>200</v>
      </c>
      <c r="O308" t="s">
        <v>871</v>
      </c>
      <c r="P308" s="8"/>
      <c r="Q308" s="7"/>
    </row>
    <row r="309" spans="1:17" hidden="1">
      <c r="A309" t="s">
        <v>33</v>
      </c>
      <c r="B309" t="s">
        <v>851</v>
      </c>
      <c r="C309" s="8" t="s">
        <v>873</v>
      </c>
      <c r="D309" t="s">
        <v>874</v>
      </c>
      <c r="E309" s="2" t="s">
        <v>91</v>
      </c>
      <c r="F309" t="s">
        <v>91</v>
      </c>
      <c r="G309" t="s">
        <v>91</v>
      </c>
      <c r="H309" t="s">
        <v>184</v>
      </c>
      <c r="I309" t="s">
        <v>102</v>
      </c>
      <c r="J309" s="7" t="s">
        <v>103</v>
      </c>
      <c r="K309" s="7"/>
      <c r="L309" s="7"/>
      <c r="M309" t="s">
        <v>80</v>
      </c>
      <c r="P309" s="8"/>
      <c r="Q309" s="7"/>
    </row>
    <row r="310" spans="1:17" hidden="1">
      <c r="A310" s="7" t="s">
        <v>33</v>
      </c>
      <c r="B310" s="8" t="s">
        <v>851</v>
      </c>
      <c r="C310" s="8" t="s">
        <v>1614</v>
      </c>
      <c r="D310" s="8" t="s">
        <v>51</v>
      </c>
      <c r="E310" s="8" t="s">
        <v>144</v>
      </c>
      <c r="F310" s="7" t="s">
        <v>53</v>
      </c>
      <c r="G310" s="7" t="s">
        <v>54</v>
      </c>
      <c r="H310" s="7" t="s">
        <v>859</v>
      </c>
      <c r="I310" s="7" t="s">
        <v>280</v>
      </c>
      <c r="J310" s="7"/>
      <c r="K310" s="7"/>
      <c r="L310" s="7"/>
      <c r="M310" s="7" t="s">
        <v>41</v>
      </c>
      <c r="N310" s="7" t="s">
        <v>57</v>
      </c>
      <c r="O310" s="7" t="s">
        <v>58</v>
      </c>
      <c r="P310" s="8"/>
      <c r="Q310" s="7"/>
    </row>
    <row r="311" spans="1:17" hidden="1">
      <c r="A311" s="7" t="s">
        <v>33</v>
      </c>
      <c r="B311" s="7" t="s">
        <v>851</v>
      </c>
      <c r="C311" s="7" t="s">
        <v>1614</v>
      </c>
      <c r="D311" s="7" t="s">
        <v>51</v>
      </c>
      <c r="E311" s="8" t="s">
        <v>144</v>
      </c>
      <c r="F311" s="7" t="s">
        <v>53</v>
      </c>
      <c r="G311" s="7" t="s">
        <v>54</v>
      </c>
      <c r="H311" s="7" t="s">
        <v>879</v>
      </c>
      <c r="I311" s="7" t="s">
        <v>280</v>
      </c>
      <c r="J311" s="7"/>
      <c r="K311" s="7"/>
      <c r="L311" s="7"/>
      <c r="M311" s="7" t="s">
        <v>41</v>
      </c>
      <c r="N311" s="7" t="s">
        <v>57</v>
      </c>
      <c r="O311" s="7" t="s">
        <v>58</v>
      </c>
      <c r="P311" s="8"/>
      <c r="Q311" s="7"/>
    </row>
    <row r="312" spans="1:17" hidden="1">
      <c r="A312" s="7" t="s">
        <v>33</v>
      </c>
      <c r="B312" s="8" t="s">
        <v>851</v>
      </c>
      <c r="C312" s="8" t="s">
        <v>1614</v>
      </c>
      <c r="D312" s="8" t="s">
        <v>51</v>
      </c>
      <c r="E312" s="8" t="s">
        <v>144</v>
      </c>
      <c r="F312" s="7" t="s">
        <v>53</v>
      </c>
      <c r="G312" s="7" t="s">
        <v>54</v>
      </c>
      <c r="H312" s="7" t="s">
        <v>184</v>
      </c>
      <c r="I312" s="7" t="s">
        <v>280</v>
      </c>
      <c r="J312" s="7"/>
      <c r="K312" s="7"/>
      <c r="L312" s="7"/>
      <c r="M312" s="7" t="s">
        <v>41</v>
      </c>
      <c r="N312" s="7" t="s">
        <v>57</v>
      </c>
      <c r="O312" s="7" t="s">
        <v>58</v>
      </c>
      <c r="P312" s="8"/>
      <c r="Q312" s="7"/>
    </row>
    <row r="313" spans="1:17" hidden="1">
      <c r="A313" s="7" t="s">
        <v>33</v>
      </c>
      <c r="B313" s="8" t="s">
        <v>851</v>
      </c>
      <c r="C313" s="8" t="s">
        <v>1614</v>
      </c>
      <c r="D313" s="8" t="s">
        <v>884</v>
      </c>
      <c r="E313" s="8" t="s">
        <v>144</v>
      </c>
      <c r="F313" s="7" t="s">
        <v>53</v>
      </c>
      <c r="G313" s="7" t="s">
        <v>54</v>
      </c>
      <c r="H313" s="7" t="s">
        <v>184</v>
      </c>
      <c r="I313" s="7" t="s">
        <v>102</v>
      </c>
      <c r="J313" s="7" t="s">
        <v>103</v>
      </c>
      <c r="K313" s="7"/>
      <c r="L313" s="7"/>
      <c r="M313" s="7" t="s">
        <v>41</v>
      </c>
      <c r="N313" s="7" t="s">
        <v>57</v>
      </c>
      <c r="O313" s="7" t="s">
        <v>58</v>
      </c>
      <c r="P313" s="8"/>
      <c r="Q313" s="7"/>
    </row>
    <row r="314" spans="1:17" hidden="1">
      <c r="A314" t="s">
        <v>33</v>
      </c>
      <c r="B314" t="s">
        <v>851</v>
      </c>
      <c r="C314" s="8" t="s">
        <v>886</v>
      </c>
      <c r="D314" t="s">
        <v>887</v>
      </c>
      <c r="E314" s="20">
        <v>5.5555555555555552E-2</v>
      </c>
      <c r="F314" t="s">
        <v>91</v>
      </c>
      <c r="G314" t="s">
        <v>91</v>
      </c>
      <c r="H314" t="s">
        <v>859</v>
      </c>
      <c r="I314" t="s">
        <v>102</v>
      </c>
      <c r="J314" s="7" t="s">
        <v>103</v>
      </c>
      <c r="K314" s="7"/>
      <c r="L314" s="7"/>
      <c r="M314" t="s">
        <v>80</v>
      </c>
      <c r="P314" s="7"/>
      <c r="Q314" s="7"/>
    </row>
    <row r="315" spans="1:17" hidden="1">
      <c r="A315" t="s">
        <v>33</v>
      </c>
      <c r="B315" t="s">
        <v>890</v>
      </c>
      <c r="C315" s="8" t="s">
        <v>157</v>
      </c>
      <c r="D315" t="s">
        <v>158</v>
      </c>
      <c r="E315" s="37" t="s">
        <v>65</v>
      </c>
      <c r="F315" t="s">
        <v>92</v>
      </c>
      <c r="G315" t="s">
        <v>159</v>
      </c>
      <c r="H315" t="s">
        <v>859</v>
      </c>
      <c r="I315" s="7" t="s">
        <v>102</v>
      </c>
      <c r="J315" s="7" t="s">
        <v>103</v>
      </c>
      <c r="K315" s="7"/>
      <c r="L315" s="7"/>
      <c r="M315" t="s">
        <v>41</v>
      </c>
      <c r="N315" t="s">
        <v>200</v>
      </c>
      <c r="O315" t="s">
        <v>201</v>
      </c>
      <c r="P315" s="7"/>
      <c r="Q315" s="7"/>
    </row>
    <row r="316" spans="1:17" hidden="1">
      <c r="A316" s="7" t="s">
        <v>33</v>
      </c>
      <c r="B316" s="8" t="s">
        <v>893</v>
      </c>
      <c r="C316" s="8" t="s">
        <v>76</v>
      </c>
      <c r="D316" s="8" t="s">
        <v>894</v>
      </c>
      <c r="E316" s="39" t="s">
        <v>110</v>
      </c>
      <c r="F316" s="46" t="s">
        <v>92</v>
      </c>
      <c r="G316" s="7"/>
      <c r="H316" s="7" t="s">
        <v>231</v>
      </c>
      <c r="I316" s="67" t="s">
        <v>102</v>
      </c>
      <c r="J316" s="7" t="s">
        <v>103</v>
      </c>
      <c r="K316" s="7"/>
      <c r="L316" s="7"/>
      <c r="M316" s="7" t="s">
        <v>41</v>
      </c>
      <c r="N316" s="7" t="s">
        <v>69</v>
      </c>
      <c r="O316" s="7" t="s">
        <v>895</v>
      </c>
      <c r="P316" s="8"/>
      <c r="Q316" s="7"/>
    </row>
    <row r="317" spans="1:17" hidden="1">
      <c r="A317" t="s">
        <v>33</v>
      </c>
      <c r="B317" t="s">
        <v>898</v>
      </c>
      <c r="C317" s="8" t="s">
        <v>55</v>
      </c>
      <c r="D317" t="s">
        <v>55</v>
      </c>
      <c r="E317" s="8" t="s">
        <v>55</v>
      </c>
      <c r="F317" s="8" t="s">
        <v>55</v>
      </c>
      <c r="G317" s="8" t="s">
        <v>55</v>
      </c>
      <c r="H317" t="s">
        <v>55</v>
      </c>
      <c r="I317" t="s">
        <v>68</v>
      </c>
      <c r="M317" t="s">
        <v>41</v>
      </c>
      <c r="N317" t="s">
        <v>43</v>
      </c>
      <c r="O317" t="s">
        <v>914</v>
      </c>
      <c r="P317" s="8"/>
      <c r="Q317" s="7"/>
    </row>
    <row r="318" spans="1:17" hidden="1">
      <c r="A318" t="s">
        <v>33</v>
      </c>
      <c r="B318" t="s">
        <v>898</v>
      </c>
      <c r="C318" s="8" t="s">
        <v>900</v>
      </c>
      <c r="D318" t="s">
        <v>900</v>
      </c>
      <c r="E318" s="43" t="s">
        <v>499</v>
      </c>
      <c r="F318" t="s">
        <v>486</v>
      </c>
      <c r="G318" s="45" t="s">
        <v>499</v>
      </c>
      <c r="H318" t="s">
        <v>901</v>
      </c>
      <c r="I318" t="s">
        <v>68</v>
      </c>
      <c r="M318" t="s">
        <v>41</v>
      </c>
      <c r="N318" s="7" t="s">
        <v>121</v>
      </c>
      <c r="O318" t="s">
        <v>902</v>
      </c>
      <c r="P318" s="8"/>
      <c r="Q318" s="7"/>
    </row>
    <row r="319" spans="1:17" hidden="1">
      <c r="A319" t="s">
        <v>33</v>
      </c>
      <c r="B319" t="s">
        <v>898</v>
      </c>
      <c r="C319" s="8" t="s">
        <v>188</v>
      </c>
      <c r="D319" t="s">
        <v>189</v>
      </c>
      <c r="E319" s="2" t="s">
        <v>91</v>
      </c>
      <c r="F319" t="s">
        <v>92</v>
      </c>
      <c r="G319" t="s">
        <v>91</v>
      </c>
      <c r="H319" t="s">
        <v>184</v>
      </c>
      <c r="M319" t="s">
        <v>80</v>
      </c>
      <c r="P319" s="8"/>
      <c r="Q319" s="7"/>
    </row>
    <row r="320" spans="1:17" hidden="1">
      <c r="A320" s="17" t="s">
        <v>33</v>
      </c>
      <c r="B320" s="17" t="s">
        <v>898</v>
      </c>
      <c r="C320" s="57" t="s">
        <v>194</v>
      </c>
      <c r="D320" s="17" t="s">
        <v>195</v>
      </c>
      <c r="E320" s="59" t="s">
        <v>144</v>
      </c>
      <c r="F320" s="17" t="s">
        <v>91</v>
      </c>
      <c r="G320" s="17" t="s">
        <v>91</v>
      </c>
      <c r="H320" s="17" t="s">
        <v>184</v>
      </c>
      <c r="I320" s="17" t="s">
        <v>905</v>
      </c>
      <c r="J320" s="17" t="s">
        <v>906</v>
      </c>
      <c r="K320" s="17"/>
      <c r="L320" s="17"/>
      <c r="M320" s="17" t="s">
        <v>80</v>
      </c>
      <c r="N320" s="17"/>
      <c r="O320" s="17"/>
      <c r="P320" s="55"/>
      <c r="Q320" s="7"/>
    </row>
    <row r="321" spans="1:17" hidden="1">
      <c r="A321" t="s">
        <v>33</v>
      </c>
      <c r="B321" t="s">
        <v>898</v>
      </c>
      <c r="C321" s="8" t="s">
        <v>1121</v>
      </c>
      <c r="D321" t="s">
        <v>1617</v>
      </c>
      <c r="E321" s="2" t="s">
        <v>911</v>
      </c>
      <c r="F321" t="s">
        <v>92</v>
      </c>
      <c r="G321" t="s">
        <v>912</v>
      </c>
      <c r="H321" t="s">
        <v>913</v>
      </c>
      <c r="I321" t="s">
        <v>68</v>
      </c>
      <c r="M321" t="s">
        <v>41</v>
      </c>
      <c r="N321" t="s">
        <v>43</v>
      </c>
      <c r="O321" t="s">
        <v>914</v>
      </c>
      <c r="P321" s="8"/>
      <c r="Q321" s="7"/>
    </row>
    <row r="322" spans="1:17" hidden="1">
      <c r="A322" t="s">
        <v>33</v>
      </c>
      <c r="B322" t="s">
        <v>898</v>
      </c>
      <c r="C322" s="8" t="s">
        <v>1121</v>
      </c>
      <c r="D322" t="s">
        <v>1617</v>
      </c>
      <c r="E322" s="2" t="s">
        <v>911</v>
      </c>
      <c r="F322" t="s">
        <v>92</v>
      </c>
      <c r="G322" t="s">
        <v>912</v>
      </c>
      <c r="H322" t="s">
        <v>913</v>
      </c>
      <c r="I322" t="s">
        <v>68</v>
      </c>
      <c r="M322" t="s">
        <v>41</v>
      </c>
      <c r="N322" t="s">
        <v>43</v>
      </c>
      <c r="O322" t="s">
        <v>914</v>
      </c>
      <c r="P322" s="8"/>
      <c r="Q322" s="7"/>
    </row>
    <row r="323" spans="1:17" hidden="1">
      <c r="A323" t="s">
        <v>33</v>
      </c>
      <c r="B323" t="s">
        <v>898</v>
      </c>
      <c r="C323" s="8" t="s">
        <v>1121</v>
      </c>
      <c r="D323" t="s">
        <v>1617</v>
      </c>
      <c r="E323" s="2" t="s">
        <v>911</v>
      </c>
      <c r="F323" t="s">
        <v>92</v>
      </c>
      <c r="G323" t="s">
        <v>912</v>
      </c>
      <c r="H323" t="s">
        <v>184</v>
      </c>
      <c r="I323" t="s">
        <v>68</v>
      </c>
      <c r="M323" t="s">
        <v>41</v>
      </c>
      <c r="N323" t="s">
        <v>43</v>
      </c>
      <c r="O323" t="s">
        <v>914</v>
      </c>
      <c r="P323" s="8"/>
      <c r="Q323" s="7"/>
    </row>
    <row r="324" spans="1:17" hidden="1">
      <c r="A324" t="s">
        <v>33</v>
      </c>
      <c r="B324" t="s">
        <v>898</v>
      </c>
      <c r="C324" s="8" t="s">
        <v>1121</v>
      </c>
      <c r="D324" t="s">
        <v>1617</v>
      </c>
      <c r="E324" s="2" t="s">
        <v>911</v>
      </c>
      <c r="F324" t="s">
        <v>92</v>
      </c>
      <c r="G324" t="s">
        <v>912</v>
      </c>
      <c r="H324" t="s">
        <v>184</v>
      </c>
      <c r="I324" t="s">
        <v>68</v>
      </c>
      <c r="M324" t="s">
        <v>41</v>
      </c>
      <c r="N324" t="s">
        <v>43</v>
      </c>
      <c r="O324" t="s">
        <v>914</v>
      </c>
      <c r="P324" s="8"/>
      <c r="Q324" s="7"/>
    </row>
    <row r="325" spans="1:17" hidden="1">
      <c r="A325" t="s">
        <v>33</v>
      </c>
      <c r="B325" t="s">
        <v>898</v>
      </c>
      <c r="C325" s="8" t="s">
        <v>1121</v>
      </c>
      <c r="D325" t="s">
        <v>1617</v>
      </c>
      <c r="E325" s="2" t="s">
        <v>911</v>
      </c>
      <c r="F325" t="s">
        <v>92</v>
      </c>
      <c r="G325" t="s">
        <v>912</v>
      </c>
      <c r="H325" t="s">
        <v>919</v>
      </c>
      <c r="I325" t="s">
        <v>68</v>
      </c>
      <c r="M325" t="s">
        <v>41</v>
      </c>
      <c r="N325" t="s">
        <v>43</v>
      </c>
      <c r="O325" t="s">
        <v>914</v>
      </c>
      <c r="P325" s="8"/>
      <c r="Q325" s="7"/>
    </row>
    <row r="326" spans="1:17" hidden="1">
      <c r="A326" t="s">
        <v>33</v>
      </c>
      <c r="B326" t="s">
        <v>898</v>
      </c>
      <c r="C326" s="8" t="s">
        <v>1121</v>
      </c>
      <c r="D326" t="s">
        <v>1617</v>
      </c>
      <c r="E326" s="2" t="s">
        <v>911</v>
      </c>
      <c r="F326" t="s">
        <v>92</v>
      </c>
      <c r="G326" t="s">
        <v>912</v>
      </c>
      <c r="H326" t="s">
        <v>164</v>
      </c>
      <c r="I326" t="s">
        <v>68</v>
      </c>
      <c r="M326" t="s">
        <v>41</v>
      </c>
      <c r="N326" t="s">
        <v>43</v>
      </c>
      <c r="O326" t="s">
        <v>914</v>
      </c>
      <c r="P326" s="8"/>
      <c r="Q326" s="7"/>
    </row>
    <row r="327" spans="1:17" hidden="1">
      <c r="A327" t="s">
        <v>33</v>
      </c>
      <c r="B327" t="s">
        <v>898</v>
      </c>
      <c r="C327" s="8" t="s">
        <v>1121</v>
      </c>
      <c r="D327" t="s">
        <v>1617</v>
      </c>
      <c r="E327" s="2" t="s">
        <v>911</v>
      </c>
      <c r="F327" t="s">
        <v>92</v>
      </c>
      <c r="G327" t="s">
        <v>912</v>
      </c>
      <c r="H327" t="s">
        <v>164</v>
      </c>
      <c r="I327" t="s">
        <v>68</v>
      </c>
      <c r="M327" t="s">
        <v>41</v>
      </c>
      <c r="N327" t="s">
        <v>43</v>
      </c>
      <c r="O327" t="s">
        <v>914</v>
      </c>
      <c r="P327" s="8"/>
      <c r="Q327" s="7"/>
    </row>
    <row r="328" spans="1:17" hidden="1">
      <c r="A328" t="s">
        <v>33</v>
      </c>
      <c r="B328" t="s">
        <v>924</v>
      </c>
      <c r="C328" s="8" t="s">
        <v>55</v>
      </c>
      <c r="D328" t="s">
        <v>55</v>
      </c>
      <c r="E328" s="8" t="s">
        <v>55</v>
      </c>
      <c r="F328" s="8" t="s">
        <v>55</v>
      </c>
      <c r="G328" s="8" t="s">
        <v>55</v>
      </c>
      <c r="H328" t="s">
        <v>55</v>
      </c>
      <c r="I328" t="s">
        <v>102</v>
      </c>
      <c r="J328" s="7" t="s">
        <v>103</v>
      </c>
      <c r="K328" s="7"/>
      <c r="L328" s="7"/>
      <c r="M328" t="s">
        <v>41</v>
      </c>
      <c r="N328" t="s">
        <v>43</v>
      </c>
      <c r="O328" t="s">
        <v>925</v>
      </c>
      <c r="P328" s="7"/>
      <c r="Q328" s="64"/>
    </row>
    <row r="329" spans="1:17" hidden="1">
      <c r="A329" s="7" t="s">
        <v>33</v>
      </c>
      <c r="B329" s="8" t="s">
        <v>928</v>
      </c>
      <c r="C329" s="8" t="s">
        <v>900</v>
      </c>
      <c r="D329" s="7" t="s">
        <v>900</v>
      </c>
      <c r="E329" s="39" t="s">
        <v>78</v>
      </c>
      <c r="F329" s="7" t="s">
        <v>486</v>
      </c>
      <c r="G329" s="7" t="s">
        <v>78</v>
      </c>
      <c r="H329" s="7" t="s">
        <v>901</v>
      </c>
      <c r="I329" s="7" t="s">
        <v>68</v>
      </c>
      <c r="J329" s="7"/>
      <c r="K329" s="7"/>
      <c r="L329" s="7"/>
      <c r="M329" s="7" t="s">
        <v>41</v>
      </c>
      <c r="N329" s="7" t="s">
        <v>121</v>
      </c>
      <c r="O329" s="7" t="s">
        <v>929</v>
      </c>
      <c r="P329" s="7"/>
      <c r="Q329" s="64"/>
    </row>
    <row r="330" spans="1:17" hidden="1">
      <c r="A330" s="7" t="s">
        <v>33</v>
      </c>
      <c r="B330" s="8" t="s">
        <v>928</v>
      </c>
      <c r="C330" s="8" t="s">
        <v>931</v>
      </c>
      <c r="D330" s="8" t="s">
        <v>932</v>
      </c>
      <c r="E330" s="40">
        <v>6.25E-2</v>
      </c>
      <c r="F330" s="7" t="s">
        <v>92</v>
      </c>
      <c r="G330" t="s">
        <v>159</v>
      </c>
      <c r="H330" s="7" t="s">
        <v>164</v>
      </c>
      <c r="I330" s="7" t="s">
        <v>68</v>
      </c>
      <c r="J330" s="7"/>
      <c r="K330" s="7"/>
      <c r="L330" s="7"/>
      <c r="M330" s="7" t="s">
        <v>41</v>
      </c>
      <c r="N330" s="7" t="s">
        <v>200</v>
      </c>
      <c r="O330" s="7" t="s">
        <v>933</v>
      </c>
      <c r="P330" s="7"/>
      <c r="Q330" s="7"/>
    </row>
    <row r="331" spans="1:17" hidden="1">
      <c r="A331" s="7" t="s">
        <v>33</v>
      </c>
      <c r="B331" s="8" t="s">
        <v>928</v>
      </c>
      <c r="C331" s="8" t="s">
        <v>931</v>
      </c>
      <c r="D331" s="8" t="s">
        <v>935</v>
      </c>
      <c r="E331" s="40">
        <v>4.8611111111111112E-2</v>
      </c>
      <c r="F331" s="7" t="s">
        <v>92</v>
      </c>
      <c r="G331" t="s">
        <v>159</v>
      </c>
      <c r="H331" s="7" t="s">
        <v>184</v>
      </c>
      <c r="I331" s="7" t="s">
        <v>68</v>
      </c>
      <c r="J331" s="7"/>
      <c r="K331" s="7"/>
      <c r="L331" s="7"/>
      <c r="M331" s="7" t="s">
        <v>41</v>
      </c>
      <c r="N331" s="7" t="s">
        <v>200</v>
      </c>
      <c r="O331" s="7" t="s">
        <v>936</v>
      </c>
      <c r="P331" s="7"/>
      <c r="Q331" s="7"/>
    </row>
    <row r="332" spans="1:17" hidden="1">
      <c r="A332" s="7" t="s">
        <v>33</v>
      </c>
      <c r="B332" s="8" t="s">
        <v>928</v>
      </c>
      <c r="C332" s="8" t="s">
        <v>931</v>
      </c>
      <c r="D332" s="8" t="s">
        <v>937</v>
      </c>
      <c r="E332" s="40">
        <v>6.25E-2</v>
      </c>
      <c r="F332" s="7" t="s">
        <v>92</v>
      </c>
      <c r="G332" t="s">
        <v>159</v>
      </c>
      <c r="H332" s="7" t="s">
        <v>164</v>
      </c>
      <c r="I332" s="7" t="s">
        <v>68</v>
      </c>
      <c r="J332" s="7"/>
      <c r="K332" s="7"/>
      <c r="L332" s="7"/>
      <c r="M332" s="7" t="s">
        <v>41</v>
      </c>
      <c r="N332" s="7" t="s">
        <v>200</v>
      </c>
      <c r="O332" s="7" t="s">
        <v>368</v>
      </c>
      <c r="P332" s="7"/>
      <c r="Q332" s="64"/>
    </row>
    <row r="333" spans="1:17" hidden="1">
      <c r="A333" s="7" t="s">
        <v>33</v>
      </c>
      <c r="B333" s="7" t="s">
        <v>940</v>
      </c>
      <c r="C333" s="7" t="s">
        <v>55</v>
      </c>
      <c r="D333" s="7" t="s">
        <v>941</v>
      </c>
      <c r="E333" s="8" t="s">
        <v>55</v>
      </c>
      <c r="F333" s="8" t="s">
        <v>55</v>
      </c>
      <c r="G333" s="8" t="s">
        <v>55</v>
      </c>
      <c r="H333" s="7" t="s">
        <v>55</v>
      </c>
      <c r="I333" s="7" t="s">
        <v>68</v>
      </c>
      <c r="J333" s="7"/>
      <c r="K333" s="7"/>
      <c r="L333" s="7"/>
      <c r="M333" s="7" t="s">
        <v>80</v>
      </c>
      <c r="N333" s="7"/>
      <c r="O333" s="7"/>
      <c r="P333" s="7"/>
      <c r="Q333" s="64"/>
    </row>
    <row r="334" spans="1:17" hidden="1">
      <c r="A334" s="7" t="s">
        <v>33</v>
      </c>
      <c r="B334" s="7" t="s">
        <v>940</v>
      </c>
      <c r="C334" s="7" t="s">
        <v>943</v>
      </c>
      <c r="D334" s="7" t="s">
        <v>944</v>
      </c>
      <c r="E334" s="8" t="s">
        <v>499</v>
      </c>
      <c r="F334" s="7" t="s">
        <v>499</v>
      </c>
      <c r="G334" s="7" t="s">
        <v>499</v>
      </c>
      <c r="H334" s="7" t="s">
        <v>55</v>
      </c>
      <c r="I334" s="7" t="s">
        <v>68</v>
      </c>
      <c r="J334" s="7"/>
      <c r="K334" s="7"/>
      <c r="L334" s="7"/>
      <c r="M334" s="7" t="s">
        <v>80</v>
      </c>
      <c r="N334" s="7"/>
      <c r="O334" s="7"/>
      <c r="P334" s="7"/>
      <c r="Q334" s="7"/>
    </row>
    <row r="335" spans="1:17" hidden="1">
      <c r="A335" s="7" t="s">
        <v>33</v>
      </c>
      <c r="B335" s="8" t="s">
        <v>940</v>
      </c>
      <c r="C335" s="8" t="s">
        <v>900</v>
      </c>
      <c r="D335" s="7" t="s">
        <v>900</v>
      </c>
      <c r="E335" s="39" t="s">
        <v>78</v>
      </c>
      <c r="F335" s="7" t="s">
        <v>486</v>
      </c>
      <c r="G335" s="7" t="s">
        <v>127</v>
      </c>
      <c r="H335" s="7" t="s">
        <v>901</v>
      </c>
      <c r="I335" s="7" t="s">
        <v>68</v>
      </c>
      <c r="J335" s="7"/>
      <c r="K335" s="7"/>
      <c r="L335" s="7"/>
      <c r="M335" s="7" t="s">
        <v>41</v>
      </c>
      <c r="N335" s="7" t="s">
        <v>121</v>
      </c>
      <c r="O335" s="7" t="s">
        <v>929</v>
      </c>
      <c r="P335" s="7"/>
      <c r="Q335" s="7"/>
    </row>
    <row r="336" spans="1:17" hidden="1">
      <c r="A336" s="7" t="s">
        <v>33</v>
      </c>
      <c r="B336" s="8" t="s">
        <v>940</v>
      </c>
      <c r="C336" s="8" t="s">
        <v>947</v>
      </c>
      <c r="D336" s="8" t="s">
        <v>948</v>
      </c>
      <c r="E336" s="39" t="s">
        <v>78</v>
      </c>
      <c r="F336" s="7" t="s">
        <v>486</v>
      </c>
      <c r="G336" s="7" t="s">
        <v>38</v>
      </c>
      <c r="H336" s="7" t="s">
        <v>67</v>
      </c>
      <c r="I336" s="7" t="s">
        <v>68</v>
      </c>
      <c r="J336" s="7"/>
      <c r="K336" s="7"/>
      <c r="L336" s="7"/>
      <c r="M336" s="7" t="s">
        <v>41</v>
      </c>
      <c r="N336" s="7" t="s">
        <v>200</v>
      </c>
      <c r="O336" s="7" t="s">
        <v>368</v>
      </c>
      <c r="P336" s="7"/>
      <c r="Q336" s="7"/>
    </row>
    <row r="337" spans="1:17" hidden="1">
      <c r="A337" s="7" t="s">
        <v>33</v>
      </c>
      <c r="B337" s="8" t="s">
        <v>940</v>
      </c>
      <c r="C337" s="8" t="s">
        <v>931</v>
      </c>
      <c r="D337" s="8" t="s">
        <v>932</v>
      </c>
      <c r="E337" s="40">
        <v>6.25E-2</v>
      </c>
      <c r="F337" s="7" t="s">
        <v>92</v>
      </c>
      <c r="G337" t="s">
        <v>159</v>
      </c>
      <c r="H337" s="7" t="s">
        <v>164</v>
      </c>
      <c r="I337" s="7" t="s">
        <v>68</v>
      </c>
      <c r="J337" s="7"/>
      <c r="K337" s="7"/>
      <c r="L337" s="7"/>
      <c r="M337" s="7" t="s">
        <v>41</v>
      </c>
      <c r="N337" s="7" t="s">
        <v>200</v>
      </c>
      <c r="O337" s="7" t="s">
        <v>933</v>
      </c>
      <c r="P337" s="8"/>
      <c r="Q337" s="7"/>
    </row>
    <row r="338" spans="1:17" hidden="1">
      <c r="A338" s="7" t="s">
        <v>33</v>
      </c>
      <c r="B338" s="8" t="s">
        <v>940</v>
      </c>
      <c r="C338" s="8" t="s">
        <v>931</v>
      </c>
      <c r="D338" s="8" t="s">
        <v>935</v>
      </c>
      <c r="E338" s="40">
        <v>4.8611111111111112E-2</v>
      </c>
      <c r="F338" s="7" t="s">
        <v>92</v>
      </c>
      <c r="G338" t="s">
        <v>159</v>
      </c>
      <c r="H338" s="7" t="s">
        <v>184</v>
      </c>
      <c r="I338" s="7" t="s">
        <v>68</v>
      </c>
      <c r="J338" s="7"/>
      <c r="K338" s="7"/>
      <c r="L338" s="7"/>
      <c r="M338" s="7" t="s">
        <v>41</v>
      </c>
      <c r="N338" s="7" t="s">
        <v>200</v>
      </c>
      <c r="O338" s="7" t="s">
        <v>936</v>
      </c>
      <c r="P338" s="7"/>
      <c r="Q338" s="7"/>
    </row>
    <row r="339" spans="1:17" hidden="1">
      <c r="A339" t="s">
        <v>33</v>
      </c>
      <c r="B339" t="s">
        <v>953</v>
      </c>
      <c r="C339" s="8" t="s">
        <v>55</v>
      </c>
      <c r="D339" t="s">
        <v>55</v>
      </c>
      <c r="E339" s="8" t="s">
        <v>55</v>
      </c>
      <c r="F339" s="8" t="s">
        <v>55</v>
      </c>
      <c r="G339" s="8" t="s">
        <v>55</v>
      </c>
      <c r="H339" t="s">
        <v>55</v>
      </c>
      <c r="I339" t="s">
        <v>168</v>
      </c>
      <c r="M339" t="s">
        <v>80</v>
      </c>
      <c r="P339" s="7"/>
      <c r="Q339" s="7"/>
    </row>
    <row r="340" spans="1:17" hidden="1">
      <c r="A340" t="s">
        <v>501</v>
      </c>
      <c r="B340" t="s">
        <v>955</v>
      </c>
      <c r="C340" t="s">
        <v>618</v>
      </c>
      <c r="E340" t="s">
        <v>620</v>
      </c>
      <c r="F340" t="s">
        <v>53</v>
      </c>
      <c r="G340" t="s">
        <v>956</v>
      </c>
      <c r="H340" t="s">
        <v>957</v>
      </c>
      <c r="I340" t="s">
        <v>384</v>
      </c>
      <c r="M340" t="s">
        <v>41</v>
      </c>
      <c r="N340" t="s">
        <v>43</v>
      </c>
      <c r="O340" t="s">
        <v>635</v>
      </c>
    </row>
    <row r="341" spans="1:17" hidden="1">
      <c r="A341" t="s">
        <v>33</v>
      </c>
      <c r="B341" t="s">
        <v>959</v>
      </c>
      <c r="C341" t="s">
        <v>960</v>
      </c>
      <c r="E341" t="s">
        <v>961</v>
      </c>
      <c r="F341" t="s">
        <v>53</v>
      </c>
      <c r="G341" t="s">
        <v>962</v>
      </c>
      <c r="H341" t="s">
        <v>963</v>
      </c>
      <c r="I341" t="s">
        <v>964</v>
      </c>
      <c r="M341" t="s">
        <v>80</v>
      </c>
      <c r="N341" t="s">
        <v>43</v>
      </c>
      <c r="O341" t="s">
        <v>965</v>
      </c>
    </row>
    <row r="342" spans="1:17" hidden="1">
      <c r="A342" s="7" t="s">
        <v>33</v>
      </c>
      <c r="B342" s="7" t="s">
        <v>968</v>
      </c>
      <c r="C342" s="7" t="s">
        <v>969</v>
      </c>
      <c r="D342" s="7" t="s">
        <v>970</v>
      </c>
      <c r="E342" s="43" t="s">
        <v>238</v>
      </c>
      <c r="F342" s="7" t="s">
        <v>92</v>
      </c>
      <c r="G342" s="7"/>
      <c r="H342" s="7" t="s">
        <v>184</v>
      </c>
      <c r="I342" s="66" t="s">
        <v>102</v>
      </c>
      <c r="J342" s="7" t="s">
        <v>103</v>
      </c>
      <c r="K342" s="7"/>
      <c r="L342" s="7"/>
      <c r="M342" s="7" t="s">
        <v>96</v>
      </c>
      <c r="N342" s="7" t="s">
        <v>971</v>
      </c>
      <c r="O342" s="7" t="s">
        <v>972</v>
      </c>
      <c r="P342" s="7"/>
      <c r="Q342" s="7"/>
    </row>
    <row r="343" spans="1:17" hidden="1">
      <c r="A343" s="7" t="s">
        <v>33</v>
      </c>
      <c r="B343" s="8" t="s">
        <v>968</v>
      </c>
      <c r="C343" s="8" t="s">
        <v>974</v>
      </c>
      <c r="D343" s="8" t="s">
        <v>975</v>
      </c>
      <c r="E343" s="39" t="s">
        <v>110</v>
      </c>
      <c r="F343" s="46" t="s">
        <v>92</v>
      </c>
      <c r="G343" s="7"/>
      <c r="H343" s="7" t="s">
        <v>184</v>
      </c>
      <c r="I343" s="66" t="s">
        <v>102</v>
      </c>
      <c r="J343" s="7" t="s">
        <v>103</v>
      </c>
      <c r="K343" s="7"/>
      <c r="L343" s="7"/>
      <c r="M343" s="7" t="s">
        <v>41</v>
      </c>
      <c r="N343" s="7" t="s">
        <v>69</v>
      </c>
      <c r="O343" s="7" t="s">
        <v>976</v>
      </c>
      <c r="P343" s="7"/>
      <c r="Q343" s="7"/>
    </row>
    <row r="344" spans="1:17" ht="15.75" hidden="1">
      <c r="A344" s="7" t="s">
        <v>33</v>
      </c>
      <c r="B344" s="7" t="s">
        <v>977</v>
      </c>
      <c r="C344" s="7" t="s">
        <v>108</v>
      </c>
      <c r="D344" s="7" t="s">
        <v>109</v>
      </c>
      <c r="E344" s="68" t="s">
        <v>110</v>
      </c>
      <c r="F344" s="7" t="s">
        <v>92</v>
      </c>
      <c r="G344" s="7" t="s">
        <v>38</v>
      </c>
      <c r="H344" s="7" t="s">
        <v>39</v>
      </c>
      <c r="I344" s="7" t="s">
        <v>102</v>
      </c>
      <c r="J344" s="7" t="s">
        <v>103</v>
      </c>
      <c r="K344" s="7"/>
      <c r="L344" s="7"/>
      <c r="M344" s="7" t="s">
        <v>41</v>
      </c>
      <c r="N344" s="7" t="s">
        <v>111</v>
      </c>
      <c r="O344" s="7" t="s">
        <v>112</v>
      </c>
      <c r="P344" s="7"/>
      <c r="Q344" s="7"/>
    </row>
    <row r="345" spans="1:17" hidden="1">
      <c r="A345" s="7" t="s">
        <v>33</v>
      </c>
      <c r="B345" s="8" t="s">
        <v>977</v>
      </c>
      <c r="C345" s="8" t="s">
        <v>108</v>
      </c>
      <c r="D345" s="8" t="s">
        <v>109</v>
      </c>
      <c r="E345" s="8" t="s">
        <v>190</v>
      </c>
      <c r="F345" s="7" t="s">
        <v>92</v>
      </c>
      <c r="G345" s="7" t="s">
        <v>566</v>
      </c>
      <c r="H345" s="7" t="s">
        <v>39</v>
      </c>
      <c r="I345" s="7" t="s">
        <v>332</v>
      </c>
      <c r="J345" s="7"/>
      <c r="K345" s="7"/>
      <c r="L345" s="7"/>
      <c r="M345" s="7" t="s">
        <v>41</v>
      </c>
      <c r="N345" s="7" t="s">
        <v>121</v>
      </c>
      <c r="O345" s="7" t="s">
        <v>981</v>
      </c>
      <c r="P345" s="7"/>
      <c r="Q345" s="7"/>
    </row>
    <row r="346" spans="1:17" hidden="1">
      <c r="A346" s="7" t="s">
        <v>33</v>
      </c>
      <c r="B346" s="8" t="s">
        <v>977</v>
      </c>
      <c r="C346" s="8" t="s">
        <v>108</v>
      </c>
      <c r="D346" s="8" t="s">
        <v>109</v>
      </c>
      <c r="E346" s="8" t="s">
        <v>119</v>
      </c>
      <c r="F346" s="7" t="s">
        <v>92</v>
      </c>
      <c r="G346" s="7" t="s">
        <v>566</v>
      </c>
      <c r="H346" s="7" t="s">
        <v>39</v>
      </c>
      <c r="I346" s="7" t="s">
        <v>332</v>
      </c>
      <c r="J346" s="7"/>
      <c r="K346" s="7"/>
      <c r="L346" s="7"/>
      <c r="M346" s="7" t="s">
        <v>41</v>
      </c>
      <c r="N346" s="7" t="s">
        <v>140</v>
      </c>
      <c r="O346" s="19" t="s">
        <v>984</v>
      </c>
      <c r="P346" s="7"/>
      <c r="Q346" s="7"/>
    </row>
    <row r="347" spans="1:17" hidden="1">
      <c r="A347" s="7" t="s">
        <v>33</v>
      </c>
      <c r="B347" s="8" t="s">
        <v>977</v>
      </c>
      <c r="C347" s="8" t="s">
        <v>108</v>
      </c>
      <c r="D347" s="8" t="s">
        <v>985</v>
      </c>
      <c r="E347" s="8" t="s">
        <v>119</v>
      </c>
      <c r="F347" s="7" t="s">
        <v>92</v>
      </c>
      <c r="G347" s="7" t="s">
        <v>566</v>
      </c>
      <c r="H347" s="7" t="s">
        <v>39</v>
      </c>
      <c r="I347" s="7" t="s">
        <v>332</v>
      </c>
      <c r="J347" s="7"/>
      <c r="K347" s="7"/>
      <c r="L347" s="7"/>
      <c r="M347" s="7" t="s">
        <v>41</v>
      </c>
      <c r="N347" s="7" t="s">
        <v>140</v>
      </c>
      <c r="O347" s="19" t="s">
        <v>984</v>
      </c>
      <c r="P347" s="7"/>
      <c r="Q347" s="7"/>
    </row>
    <row r="348" spans="1:17" hidden="1">
      <c r="A348" s="7" t="s">
        <v>33</v>
      </c>
      <c r="B348" s="8" t="s">
        <v>977</v>
      </c>
      <c r="C348" s="8" t="s">
        <v>188</v>
      </c>
      <c r="D348" s="8" t="s">
        <v>988</v>
      </c>
      <c r="E348" s="8" t="s">
        <v>190</v>
      </c>
      <c r="F348" s="7" t="s">
        <v>92</v>
      </c>
      <c r="G348" s="7" t="s">
        <v>159</v>
      </c>
      <c r="H348" s="7" t="s">
        <v>39</v>
      </c>
      <c r="I348" s="7" t="s">
        <v>332</v>
      </c>
      <c r="J348" s="7"/>
      <c r="K348" s="7"/>
      <c r="L348" s="7"/>
      <c r="M348" s="7" t="s">
        <v>41</v>
      </c>
      <c r="N348" s="7" t="s">
        <v>200</v>
      </c>
      <c r="O348" s="7" t="s">
        <v>989</v>
      </c>
      <c r="P348" s="7"/>
      <c r="Q348" s="7"/>
    </row>
    <row r="349" spans="1:17" hidden="1">
      <c r="A349" s="7" t="s">
        <v>33</v>
      </c>
      <c r="B349" s="8" t="s">
        <v>977</v>
      </c>
      <c r="C349" s="8" t="s">
        <v>188</v>
      </c>
      <c r="D349" s="8" t="s">
        <v>992</v>
      </c>
      <c r="E349" s="8" t="s">
        <v>119</v>
      </c>
      <c r="F349" s="7" t="s">
        <v>92</v>
      </c>
      <c r="G349" s="7" t="s">
        <v>566</v>
      </c>
      <c r="H349" s="7" t="s">
        <v>39</v>
      </c>
      <c r="I349" s="7" t="s">
        <v>332</v>
      </c>
      <c r="J349" s="7"/>
      <c r="K349" s="7"/>
      <c r="L349" s="7"/>
      <c r="M349" s="7" t="s">
        <v>41</v>
      </c>
      <c r="N349" s="7" t="s">
        <v>121</v>
      </c>
      <c r="O349" s="7" t="s">
        <v>993</v>
      </c>
      <c r="P349" s="7"/>
      <c r="Q349" s="7"/>
    </row>
    <row r="350" spans="1:17" hidden="1">
      <c r="A350" s="7" t="s">
        <v>33</v>
      </c>
      <c r="B350" s="7" t="s">
        <v>977</v>
      </c>
      <c r="C350" s="8" t="s">
        <v>188</v>
      </c>
      <c r="D350" s="7" t="s">
        <v>996</v>
      </c>
      <c r="E350" s="8" t="s">
        <v>485</v>
      </c>
      <c r="F350" s="7" t="s">
        <v>92</v>
      </c>
      <c r="G350" s="7" t="s">
        <v>566</v>
      </c>
      <c r="H350" s="7" t="s">
        <v>39</v>
      </c>
      <c r="I350" s="7" t="s">
        <v>332</v>
      </c>
      <c r="J350" s="7"/>
      <c r="K350" s="7"/>
      <c r="L350" s="7"/>
      <c r="M350" s="7" t="s">
        <v>96</v>
      </c>
      <c r="N350" s="7" t="s">
        <v>140</v>
      </c>
      <c r="O350" s="7"/>
      <c r="P350" s="7"/>
      <c r="Q350" s="7"/>
    </row>
    <row r="351" spans="1:17" hidden="1">
      <c r="A351" s="7" t="s">
        <v>33</v>
      </c>
      <c r="B351" s="7" t="s">
        <v>977</v>
      </c>
      <c r="C351" s="8" t="s">
        <v>188</v>
      </c>
      <c r="D351" s="7" t="s">
        <v>999</v>
      </c>
      <c r="E351" s="8" t="s">
        <v>65</v>
      </c>
      <c r="F351" s="7" t="s">
        <v>92</v>
      </c>
      <c r="G351" s="7" t="s">
        <v>566</v>
      </c>
      <c r="H351" s="7" t="s">
        <v>39</v>
      </c>
      <c r="I351" s="7" t="s">
        <v>332</v>
      </c>
      <c r="J351" s="7"/>
      <c r="K351" s="7"/>
      <c r="L351" s="7"/>
      <c r="M351" s="7" t="s">
        <v>96</v>
      </c>
      <c r="N351" s="7" t="s">
        <v>140</v>
      </c>
      <c r="O351" s="7"/>
      <c r="P351" s="7"/>
      <c r="Q351" s="7"/>
    </row>
    <row r="352" spans="1:17" hidden="1">
      <c r="A352" s="7" t="s">
        <v>33</v>
      </c>
      <c r="B352" s="8" t="s">
        <v>977</v>
      </c>
      <c r="C352" s="8" t="s">
        <v>157</v>
      </c>
      <c r="D352" s="8" t="s">
        <v>158</v>
      </c>
      <c r="E352" s="8" t="s">
        <v>190</v>
      </c>
      <c r="F352" s="7" t="s">
        <v>92</v>
      </c>
      <c r="G352" s="7" t="s">
        <v>566</v>
      </c>
      <c r="H352" s="7" t="s">
        <v>39</v>
      </c>
      <c r="I352" s="7" t="s">
        <v>332</v>
      </c>
      <c r="J352" s="7"/>
      <c r="K352" s="7"/>
      <c r="L352" s="7"/>
      <c r="M352" s="7" t="s">
        <v>41</v>
      </c>
      <c r="N352" s="7" t="s">
        <v>140</v>
      </c>
      <c r="O352" s="19" t="s">
        <v>984</v>
      </c>
      <c r="P352" s="7"/>
      <c r="Q352" s="7"/>
    </row>
    <row r="353" spans="1:17" hidden="1">
      <c r="A353" s="7" t="s">
        <v>33</v>
      </c>
      <c r="B353" s="8" t="s">
        <v>977</v>
      </c>
      <c r="C353" s="8" t="s">
        <v>157</v>
      </c>
      <c r="D353" s="8" t="s">
        <v>1002</v>
      </c>
      <c r="E353" s="8" t="s">
        <v>190</v>
      </c>
      <c r="F353" s="7" t="s">
        <v>92</v>
      </c>
      <c r="G353" s="7" t="s">
        <v>566</v>
      </c>
      <c r="H353" s="7" t="s">
        <v>39</v>
      </c>
      <c r="I353" s="7" t="s">
        <v>332</v>
      </c>
      <c r="J353" s="7"/>
      <c r="K353" s="7"/>
      <c r="L353" s="7"/>
      <c r="M353" s="7" t="s">
        <v>41</v>
      </c>
      <c r="N353" s="7" t="s">
        <v>140</v>
      </c>
      <c r="O353" s="19" t="s">
        <v>984</v>
      </c>
      <c r="P353" s="7"/>
      <c r="Q353" s="7"/>
    </row>
    <row r="354" spans="1:17" hidden="1">
      <c r="A354" s="7" t="s">
        <v>33</v>
      </c>
      <c r="B354" s="8" t="s">
        <v>977</v>
      </c>
      <c r="C354" s="8" t="s">
        <v>157</v>
      </c>
      <c r="D354" s="8" t="s">
        <v>1005</v>
      </c>
      <c r="E354" s="8" t="s">
        <v>65</v>
      </c>
      <c r="F354" s="7" t="s">
        <v>92</v>
      </c>
      <c r="G354" s="7" t="s">
        <v>1006</v>
      </c>
      <c r="H354" s="7" t="s">
        <v>39</v>
      </c>
      <c r="I354" s="7" t="s">
        <v>332</v>
      </c>
      <c r="J354" s="7"/>
      <c r="K354" s="7"/>
      <c r="L354" s="7"/>
      <c r="M354" s="7" t="s">
        <v>80</v>
      </c>
      <c r="N354" s="7"/>
      <c r="O354" s="19"/>
      <c r="P354" s="7"/>
      <c r="Q354" s="7"/>
    </row>
    <row r="355" spans="1:17" hidden="1">
      <c r="A355" s="7" t="s">
        <v>33</v>
      </c>
      <c r="B355" s="7" t="s">
        <v>977</v>
      </c>
      <c r="C355" s="7" t="s">
        <v>157</v>
      </c>
      <c r="D355" s="7" t="s">
        <v>1009</v>
      </c>
      <c r="E355" s="8" t="s">
        <v>65</v>
      </c>
      <c r="F355" s="7" t="s">
        <v>92</v>
      </c>
      <c r="G355" s="7" t="s">
        <v>1010</v>
      </c>
      <c r="H355" s="7" t="s">
        <v>39</v>
      </c>
      <c r="I355" s="7" t="s">
        <v>332</v>
      </c>
      <c r="J355" s="7"/>
      <c r="K355" s="7"/>
      <c r="L355" s="7"/>
      <c r="M355" s="7" t="s">
        <v>80</v>
      </c>
      <c r="N355" s="7"/>
      <c r="O355" s="7"/>
      <c r="P355" s="7"/>
      <c r="Q355" s="7"/>
    </row>
    <row r="356" spans="1:17" hidden="1">
      <c r="A356" s="7" t="s">
        <v>33</v>
      </c>
      <c r="B356" s="8" t="s">
        <v>977</v>
      </c>
      <c r="C356" s="8" t="s">
        <v>1614</v>
      </c>
      <c r="D356" s="8" t="s">
        <v>51</v>
      </c>
      <c r="E356" s="8" t="s">
        <v>144</v>
      </c>
      <c r="F356" s="7" t="s">
        <v>53</v>
      </c>
      <c r="G356" s="7" t="s">
        <v>54</v>
      </c>
      <c r="H356" s="7" t="s">
        <v>39</v>
      </c>
      <c r="I356" s="7" t="s">
        <v>332</v>
      </c>
      <c r="J356" s="7"/>
      <c r="K356" s="7"/>
      <c r="L356" s="7"/>
      <c r="M356" s="7" t="s">
        <v>41</v>
      </c>
      <c r="N356" s="7" t="s">
        <v>57</v>
      </c>
      <c r="O356" s="7" t="s">
        <v>58</v>
      </c>
      <c r="P356" s="7"/>
      <c r="Q356" s="7"/>
    </row>
    <row r="357" spans="1:17" hidden="1">
      <c r="A357" t="s">
        <v>33</v>
      </c>
      <c r="B357" t="s">
        <v>1015</v>
      </c>
      <c r="C357" t="s">
        <v>1614</v>
      </c>
      <c r="D357" t="s">
        <v>51</v>
      </c>
      <c r="E357" t="s">
        <v>144</v>
      </c>
      <c r="F357" t="s">
        <v>53</v>
      </c>
      <c r="G357" t="s">
        <v>54</v>
      </c>
      <c r="H357" t="s">
        <v>214</v>
      </c>
      <c r="I357" t="s">
        <v>102</v>
      </c>
      <c r="J357" s="7" t="s">
        <v>103</v>
      </c>
      <c r="K357" s="7"/>
      <c r="L357" s="7"/>
      <c r="M357" t="s">
        <v>41</v>
      </c>
      <c r="N357" t="s">
        <v>121</v>
      </c>
      <c r="O357" t="s">
        <v>160</v>
      </c>
      <c r="P357" t="s">
        <v>707</v>
      </c>
    </row>
    <row r="358" spans="1:17" hidden="1">
      <c r="A358" s="7" t="s">
        <v>33</v>
      </c>
      <c r="B358" s="8" t="s">
        <v>1018</v>
      </c>
      <c r="C358" s="8" t="s">
        <v>1016</v>
      </c>
      <c r="D358" s="8" t="s">
        <v>1019</v>
      </c>
      <c r="E358" s="39" t="s">
        <v>110</v>
      </c>
      <c r="F358" s="46" t="s">
        <v>92</v>
      </c>
      <c r="G358" s="7"/>
      <c r="H358" s="7" t="s">
        <v>1020</v>
      </c>
      <c r="I358" s="7" t="s">
        <v>1021</v>
      </c>
      <c r="J358" s="7"/>
      <c r="K358" s="7"/>
      <c r="L358" s="7"/>
      <c r="M358" s="7" t="s">
        <v>41</v>
      </c>
      <c r="N358" s="7" t="s">
        <v>69</v>
      </c>
      <c r="O358" s="7" t="s">
        <v>1022</v>
      </c>
      <c r="P358" s="7"/>
      <c r="Q358" s="7"/>
    </row>
    <row r="359" spans="1:17" hidden="1">
      <c r="A359" s="7" t="s">
        <v>33</v>
      </c>
      <c r="B359" s="8" t="s">
        <v>1025</v>
      </c>
      <c r="C359" s="8" t="s">
        <v>76</v>
      </c>
      <c r="D359" s="8" t="s">
        <v>230</v>
      </c>
      <c r="E359" s="39" t="s">
        <v>110</v>
      </c>
      <c r="F359" s="46" t="s">
        <v>66</v>
      </c>
      <c r="G359" s="7"/>
      <c r="H359" s="7" t="s">
        <v>231</v>
      </c>
      <c r="I359" s="7" t="s">
        <v>1026</v>
      </c>
      <c r="J359" s="7" t="s">
        <v>1027</v>
      </c>
      <c r="K359" s="7"/>
      <c r="L359" s="7"/>
      <c r="M359" s="7" t="s">
        <v>41</v>
      </c>
      <c r="N359" s="7" t="s">
        <v>69</v>
      </c>
      <c r="O359" s="7" t="s">
        <v>1028</v>
      </c>
      <c r="P359" s="7"/>
      <c r="Q359" s="7"/>
    </row>
    <row r="360" spans="1:17" hidden="1">
      <c r="A360" s="7" t="s">
        <v>33</v>
      </c>
      <c r="B360" s="7" t="s">
        <v>1029</v>
      </c>
      <c r="C360" s="7" t="s">
        <v>401</v>
      </c>
      <c r="D360" s="7" t="s">
        <v>406</v>
      </c>
      <c r="E360" s="8" t="s">
        <v>110</v>
      </c>
      <c r="F360" s="7" t="s">
        <v>92</v>
      </c>
      <c r="G360" t="s">
        <v>159</v>
      </c>
      <c r="H360" s="7" t="s">
        <v>93</v>
      </c>
      <c r="I360" s="7" t="s">
        <v>102</v>
      </c>
      <c r="J360" s="7" t="s">
        <v>103</v>
      </c>
      <c r="K360" s="7"/>
      <c r="L360" s="7"/>
      <c r="M360" t="s">
        <v>80</v>
      </c>
      <c r="N360" s="7"/>
      <c r="O360" s="7" t="s">
        <v>407</v>
      </c>
      <c r="P360" s="7"/>
      <c r="Q360" s="7"/>
    </row>
    <row r="361" spans="1:17" hidden="1">
      <c r="A361" s="7" t="s">
        <v>33</v>
      </c>
      <c r="B361" s="7" t="s">
        <v>1029</v>
      </c>
      <c r="C361" s="7" t="s">
        <v>1032</v>
      </c>
      <c r="D361" s="7" t="s">
        <v>1033</v>
      </c>
      <c r="E361" s="8" t="s">
        <v>504</v>
      </c>
      <c r="F361" s="7" t="s">
        <v>92</v>
      </c>
      <c r="G361" s="7" t="s">
        <v>1034</v>
      </c>
      <c r="H361" s="7" t="s">
        <v>184</v>
      </c>
      <c r="I361" s="7" t="s">
        <v>102</v>
      </c>
      <c r="J361" s="7" t="s">
        <v>103</v>
      </c>
      <c r="K361" s="7"/>
      <c r="L361" s="7"/>
      <c r="M361" s="7" t="s">
        <v>80</v>
      </c>
      <c r="N361" s="7"/>
      <c r="O361" s="7" t="s">
        <v>1035</v>
      </c>
      <c r="P361" s="7"/>
      <c r="Q361" s="7"/>
    </row>
    <row r="362" spans="1:17" hidden="1">
      <c r="A362" s="7" t="s">
        <v>33</v>
      </c>
      <c r="B362" s="7" t="s">
        <v>1029</v>
      </c>
      <c r="C362" s="7" t="s">
        <v>212</v>
      </c>
      <c r="D362" s="7" t="s">
        <v>213</v>
      </c>
      <c r="E362" s="37">
        <v>4.8611111111111112E-2</v>
      </c>
      <c r="F362" t="s">
        <v>92</v>
      </c>
      <c r="G362" s="7" t="s">
        <v>175</v>
      </c>
      <c r="H362" s="7" t="s">
        <v>214</v>
      </c>
      <c r="I362" s="7" t="s">
        <v>102</v>
      </c>
      <c r="J362" s="7" t="s">
        <v>103</v>
      </c>
      <c r="K362" s="7"/>
      <c r="L362" s="7"/>
      <c r="M362" t="s">
        <v>96</v>
      </c>
      <c r="N362" s="7"/>
      <c r="O362" t="s">
        <v>218</v>
      </c>
      <c r="P362" s="7"/>
      <c r="Q362" s="7"/>
    </row>
    <row r="363" spans="1:17" hidden="1">
      <c r="A363" s="7" t="s">
        <v>33</v>
      </c>
      <c r="B363" s="8" t="s">
        <v>1029</v>
      </c>
      <c r="C363" s="8" t="s">
        <v>1039</v>
      </c>
      <c r="D363" s="8" t="s">
        <v>1040</v>
      </c>
      <c r="E363" s="8" t="s">
        <v>110</v>
      </c>
      <c r="F363" s="7" t="s">
        <v>92</v>
      </c>
      <c r="G363" t="s">
        <v>132</v>
      </c>
      <c r="H363" s="7" t="s">
        <v>184</v>
      </c>
      <c r="I363" s="7" t="s">
        <v>102</v>
      </c>
      <c r="J363" s="7" t="s">
        <v>103</v>
      </c>
      <c r="K363" s="7"/>
      <c r="L363" s="7"/>
      <c r="M363" s="7" t="s">
        <v>41</v>
      </c>
      <c r="N363" s="7" t="s">
        <v>200</v>
      </c>
      <c r="O363" s="7" t="s">
        <v>368</v>
      </c>
      <c r="P363" s="7"/>
      <c r="Q363" s="7"/>
    </row>
    <row r="364" spans="1:17" hidden="1">
      <c r="A364" s="7" t="s">
        <v>33</v>
      </c>
      <c r="B364" s="8" t="s">
        <v>1029</v>
      </c>
      <c r="C364" s="8" t="s">
        <v>1039</v>
      </c>
      <c r="D364" s="8" t="s">
        <v>1040</v>
      </c>
      <c r="E364" s="8" t="s">
        <v>1043</v>
      </c>
      <c r="F364" s="7" t="s">
        <v>92</v>
      </c>
      <c r="G364" t="s">
        <v>132</v>
      </c>
      <c r="H364" s="7" t="s">
        <v>184</v>
      </c>
      <c r="I364" s="7" t="s">
        <v>102</v>
      </c>
      <c r="J364" s="7" t="s">
        <v>103</v>
      </c>
      <c r="K364" s="7"/>
      <c r="L364" s="7"/>
      <c r="M364" s="7" t="s">
        <v>41</v>
      </c>
      <c r="N364" s="7" t="s">
        <v>200</v>
      </c>
      <c r="O364" s="7" t="s">
        <v>1044</v>
      </c>
      <c r="P364" s="7"/>
      <c r="Q364" s="7"/>
    </row>
    <row r="365" spans="1:17" ht="30" hidden="1">
      <c r="A365" s="7" t="s">
        <v>33</v>
      </c>
      <c r="B365" s="8" t="s">
        <v>1029</v>
      </c>
      <c r="C365" s="8" t="s">
        <v>1047</v>
      </c>
      <c r="D365" s="8" t="s">
        <v>1048</v>
      </c>
      <c r="E365" s="8" t="s">
        <v>110</v>
      </c>
      <c r="F365" s="7" t="s">
        <v>92</v>
      </c>
      <c r="G365" t="s">
        <v>132</v>
      </c>
      <c r="H365" s="7" t="s">
        <v>184</v>
      </c>
      <c r="I365" s="7" t="s">
        <v>102</v>
      </c>
      <c r="J365" s="7" t="s">
        <v>103</v>
      </c>
      <c r="K365" s="7"/>
      <c r="L365" s="7"/>
      <c r="M365" s="7" t="s">
        <v>41</v>
      </c>
      <c r="N365" s="7" t="s">
        <v>1049</v>
      </c>
      <c r="O365" s="47" t="s">
        <v>1050</v>
      </c>
      <c r="P365" s="7"/>
      <c r="Q365" s="7"/>
    </row>
    <row r="366" spans="1:17" ht="30" hidden="1">
      <c r="A366" s="7" t="s">
        <v>33</v>
      </c>
      <c r="B366" s="7" t="s">
        <v>1029</v>
      </c>
      <c r="C366" s="7" t="s">
        <v>1052</v>
      </c>
      <c r="D366" s="47" t="s">
        <v>1053</v>
      </c>
      <c r="E366" s="39" t="s">
        <v>504</v>
      </c>
      <c r="F366" s="7"/>
      <c r="G366" s="7" t="s">
        <v>1054</v>
      </c>
      <c r="H366" s="7" t="s">
        <v>184</v>
      </c>
      <c r="I366" s="7" t="s">
        <v>102</v>
      </c>
      <c r="J366" s="7" t="s">
        <v>103</v>
      </c>
      <c r="K366" s="7"/>
      <c r="L366" s="7"/>
      <c r="M366" s="7" t="s">
        <v>41</v>
      </c>
      <c r="N366" s="7"/>
      <c r="O366" s="7" t="s">
        <v>1055</v>
      </c>
      <c r="P366" s="7"/>
      <c r="Q366" s="7"/>
    </row>
    <row r="367" spans="1:17" hidden="1">
      <c r="A367" s="7" t="s">
        <v>33</v>
      </c>
      <c r="B367" s="7" t="s">
        <v>1029</v>
      </c>
      <c r="C367" s="7" t="s">
        <v>108</v>
      </c>
      <c r="D367" s="7" t="s">
        <v>109</v>
      </c>
      <c r="E367" s="8" t="s">
        <v>110</v>
      </c>
      <c r="F367" s="7" t="s">
        <v>92</v>
      </c>
      <c r="G367" s="7" t="s">
        <v>38</v>
      </c>
      <c r="H367" s="7" t="s">
        <v>93</v>
      </c>
      <c r="I367" s="7" t="s">
        <v>102</v>
      </c>
      <c r="J367" s="7" t="s">
        <v>103</v>
      </c>
      <c r="K367" s="7"/>
      <c r="L367" s="7"/>
      <c r="M367" s="7" t="s">
        <v>41</v>
      </c>
      <c r="N367" s="7" t="s">
        <v>111</v>
      </c>
      <c r="O367" s="7" t="s">
        <v>1057</v>
      </c>
      <c r="P367" s="7"/>
      <c r="Q367" s="7"/>
    </row>
    <row r="368" spans="1:17" hidden="1">
      <c r="A368" s="7" t="s">
        <v>33</v>
      </c>
      <c r="B368" s="7" t="s">
        <v>1029</v>
      </c>
      <c r="C368" s="7" t="s">
        <v>55</v>
      </c>
      <c r="D368" s="7" t="s">
        <v>1060</v>
      </c>
      <c r="E368" s="7" t="s">
        <v>55</v>
      </c>
      <c r="F368" s="7" t="s">
        <v>55</v>
      </c>
      <c r="G368" s="7" t="s">
        <v>55</v>
      </c>
      <c r="H368" s="7" t="s">
        <v>55</v>
      </c>
      <c r="I368" s="7" t="s">
        <v>102</v>
      </c>
      <c r="J368" s="7" t="s">
        <v>103</v>
      </c>
      <c r="K368" s="7"/>
      <c r="L368" s="7"/>
      <c r="M368" s="7" t="s">
        <v>80</v>
      </c>
      <c r="N368" s="7"/>
      <c r="O368" s="7"/>
      <c r="P368" s="7"/>
      <c r="Q368" s="7"/>
    </row>
    <row r="369" spans="1:17" hidden="1">
      <c r="A369" s="7" t="s">
        <v>33</v>
      </c>
      <c r="B369" s="7" t="s">
        <v>1029</v>
      </c>
      <c r="C369" s="7" t="s">
        <v>1061</v>
      </c>
      <c r="D369" s="7" t="s">
        <v>1062</v>
      </c>
      <c r="E369" s="40">
        <v>5.5555555555555552E-2</v>
      </c>
      <c r="F369" s="7" t="s">
        <v>92</v>
      </c>
      <c r="G369" s="7" t="s">
        <v>1063</v>
      </c>
      <c r="H369" s="7" t="s">
        <v>184</v>
      </c>
      <c r="I369" s="7" t="s">
        <v>102</v>
      </c>
      <c r="J369" s="7" t="s">
        <v>103</v>
      </c>
      <c r="K369" s="7"/>
      <c r="L369" s="7"/>
      <c r="M369" s="7" t="s">
        <v>80</v>
      </c>
      <c r="N369" s="7"/>
      <c r="O369" s="7"/>
      <c r="P369" s="7"/>
      <c r="Q369" s="7"/>
    </row>
    <row r="370" spans="1:17" hidden="1">
      <c r="A370" s="7" t="s">
        <v>33</v>
      </c>
      <c r="B370" s="7" t="s">
        <v>1029</v>
      </c>
      <c r="C370" s="7" t="s">
        <v>1066</v>
      </c>
      <c r="D370" s="7" t="s">
        <v>1067</v>
      </c>
      <c r="E370" s="39" t="s">
        <v>1068</v>
      </c>
      <c r="F370" s="7" t="s">
        <v>92</v>
      </c>
      <c r="G370" t="s">
        <v>712</v>
      </c>
      <c r="H370" s="7" t="s">
        <v>184</v>
      </c>
      <c r="I370" s="7" t="s">
        <v>102</v>
      </c>
      <c r="J370" s="7" t="s">
        <v>103</v>
      </c>
      <c r="K370" s="7"/>
      <c r="L370" s="7"/>
      <c r="M370" s="7" t="s">
        <v>41</v>
      </c>
      <c r="N370" s="7" t="s">
        <v>812</v>
      </c>
      <c r="O370" t="s">
        <v>1069</v>
      </c>
      <c r="P370" s="7"/>
      <c r="Q370" s="7"/>
    </row>
    <row r="371" spans="1:17" hidden="1">
      <c r="A371" s="7" t="s">
        <v>33</v>
      </c>
      <c r="B371" s="7" t="s">
        <v>1029</v>
      </c>
      <c r="C371" s="8" t="s">
        <v>188</v>
      </c>
      <c r="D371" s="7" t="s">
        <v>307</v>
      </c>
      <c r="E371" s="8" t="s">
        <v>190</v>
      </c>
      <c r="F371" s="7" t="s">
        <v>92</v>
      </c>
      <c r="G371" s="7"/>
      <c r="H371" s="7"/>
      <c r="I371" s="7" t="s">
        <v>102</v>
      </c>
      <c r="J371" s="7" t="s">
        <v>103</v>
      </c>
      <c r="K371" s="7"/>
      <c r="L371" s="7"/>
      <c r="M371" s="7" t="s">
        <v>80</v>
      </c>
      <c r="N371" s="7"/>
      <c r="O371" s="7"/>
      <c r="P371" s="7"/>
      <c r="Q371" s="7"/>
    </row>
    <row r="372" spans="1:17" hidden="1">
      <c r="A372" s="7" t="s">
        <v>33</v>
      </c>
      <c r="B372" s="7" t="s">
        <v>1029</v>
      </c>
      <c r="C372" s="8" t="s">
        <v>188</v>
      </c>
      <c r="D372" s="7" t="s">
        <v>1072</v>
      </c>
      <c r="E372" s="8" t="s">
        <v>110</v>
      </c>
      <c r="F372" s="7" t="s">
        <v>92</v>
      </c>
      <c r="G372" s="7"/>
      <c r="H372" s="7"/>
      <c r="I372" s="7" t="s">
        <v>102</v>
      </c>
      <c r="J372" s="7" t="s">
        <v>103</v>
      </c>
      <c r="K372" s="7"/>
      <c r="L372" s="7"/>
      <c r="M372" s="7" t="s">
        <v>80</v>
      </c>
      <c r="N372" s="7"/>
      <c r="O372" s="7"/>
      <c r="P372" s="7"/>
      <c r="Q372" s="7"/>
    </row>
    <row r="373" spans="1:17" hidden="1">
      <c r="A373" s="7" t="s">
        <v>33</v>
      </c>
      <c r="B373" s="7" t="s">
        <v>1029</v>
      </c>
      <c r="C373" s="8" t="s">
        <v>188</v>
      </c>
      <c r="D373" s="7" t="s">
        <v>309</v>
      </c>
      <c r="E373" s="8" t="s">
        <v>504</v>
      </c>
      <c r="F373" s="7" t="s">
        <v>92</v>
      </c>
      <c r="G373" s="7"/>
      <c r="H373" s="7"/>
      <c r="I373" s="7" t="s">
        <v>102</v>
      </c>
      <c r="J373" s="7" t="s">
        <v>103</v>
      </c>
      <c r="K373" s="7"/>
      <c r="L373" s="7"/>
      <c r="M373" s="7" t="s">
        <v>80</v>
      </c>
      <c r="N373" s="7"/>
      <c r="O373" s="7"/>
      <c r="P373" s="7"/>
      <c r="Q373" s="7"/>
    </row>
    <row r="374" spans="1:17" hidden="1">
      <c r="A374" s="7" t="s">
        <v>33</v>
      </c>
      <c r="B374" s="7" t="s">
        <v>1029</v>
      </c>
      <c r="C374" s="8" t="s">
        <v>188</v>
      </c>
      <c r="D374" s="7" t="s">
        <v>1076</v>
      </c>
      <c r="E374" s="8" t="s">
        <v>65</v>
      </c>
      <c r="F374" s="7" t="s">
        <v>92</v>
      </c>
      <c r="G374" s="7"/>
      <c r="H374" s="7"/>
      <c r="I374" s="7" t="s">
        <v>102</v>
      </c>
      <c r="J374" s="7" t="s">
        <v>103</v>
      </c>
      <c r="K374" s="7"/>
      <c r="L374" s="7"/>
      <c r="M374" s="7" t="s">
        <v>80</v>
      </c>
      <c r="N374" s="7"/>
      <c r="O374" s="7"/>
      <c r="P374" s="7"/>
      <c r="Q374" s="7"/>
    </row>
    <row r="375" spans="1:17" hidden="1">
      <c r="A375" s="7" t="s">
        <v>33</v>
      </c>
      <c r="B375" s="7" t="s">
        <v>1029</v>
      </c>
      <c r="C375" s="7" t="s">
        <v>1078</v>
      </c>
      <c r="D375" s="7" t="s">
        <v>1078</v>
      </c>
      <c r="E375" s="8" t="s">
        <v>1079</v>
      </c>
      <c r="F375" s="7"/>
      <c r="G375" s="7"/>
      <c r="H375" s="7"/>
      <c r="I375" s="7" t="s">
        <v>102</v>
      </c>
      <c r="J375" s="7" t="s">
        <v>103</v>
      </c>
      <c r="K375" s="7"/>
      <c r="L375" s="7"/>
      <c r="M375" s="7" t="s">
        <v>80</v>
      </c>
      <c r="N375" s="7"/>
      <c r="O375" s="7" t="s">
        <v>1080</v>
      </c>
      <c r="P375" s="7"/>
      <c r="Q375" s="7"/>
    </row>
    <row r="376" spans="1:17" ht="60" hidden="1">
      <c r="A376" s="7" t="s">
        <v>33</v>
      </c>
      <c r="B376" s="7" t="s">
        <v>1029</v>
      </c>
      <c r="C376" s="2" t="s">
        <v>221</v>
      </c>
      <c r="D376" s="8" t="s">
        <v>222</v>
      </c>
      <c r="E376" s="2" t="s">
        <v>223</v>
      </c>
      <c r="F376" s="7" t="s">
        <v>92</v>
      </c>
      <c r="G376" s="35" t="s">
        <v>224</v>
      </c>
      <c r="H376" t="s">
        <v>93</v>
      </c>
      <c r="I376" s="7" t="s">
        <v>102</v>
      </c>
      <c r="J376" s="7" t="s">
        <v>103</v>
      </c>
      <c r="K376" s="7"/>
      <c r="L376" s="7"/>
      <c r="M376" t="s">
        <v>41</v>
      </c>
      <c r="N376" t="s">
        <v>225</v>
      </c>
      <c r="O376" s="7" t="s">
        <v>226</v>
      </c>
      <c r="P376" s="7"/>
      <c r="Q376" s="7"/>
    </row>
    <row r="377" spans="1:17" hidden="1">
      <c r="A377" s="7" t="s">
        <v>33</v>
      </c>
      <c r="B377" s="7" t="s">
        <v>1029</v>
      </c>
      <c r="C377" s="7" t="s">
        <v>125</v>
      </c>
      <c r="D377" t="s">
        <v>126</v>
      </c>
      <c r="E377" s="8" t="s">
        <v>110</v>
      </c>
      <c r="F377" s="7" t="s">
        <v>92</v>
      </c>
      <c r="G377" t="s">
        <v>127</v>
      </c>
      <c r="H377" s="7" t="s">
        <v>93</v>
      </c>
      <c r="I377" s="7" t="s">
        <v>102</v>
      </c>
      <c r="J377" s="7" t="s">
        <v>103</v>
      </c>
      <c r="K377" s="7"/>
      <c r="L377" s="7"/>
      <c r="M377" s="7" t="s">
        <v>96</v>
      </c>
      <c r="N377" s="7"/>
      <c r="O377" s="7" t="s">
        <v>128</v>
      </c>
      <c r="P377" s="7"/>
      <c r="Q377" s="7"/>
    </row>
    <row r="378" spans="1:17" hidden="1">
      <c r="A378" s="7" t="s">
        <v>33</v>
      </c>
      <c r="B378" s="7" t="s">
        <v>1029</v>
      </c>
      <c r="C378" s="7" t="s">
        <v>194</v>
      </c>
      <c r="D378" t="s">
        <v>195</v>
      </c>
      <c r="E378" s="2" t="s">
        <v>144</v>
      </c>
      <c r="F378" s="7" t="s">
        <v>1086</v>
      </c>
      <c r="G378" s="7" t="s">
        <v>1087</v>
      </c>
      <c r="H378" s="7" t="s">
        <v>93</v>
      </c>
      <c r="I378" s="7" t="s">
        <v>102</v>
      </c>
      <c r="J378" s="7" t="s">
        <v>103</v>
      </c>
      <c r="K378" s="7"/>
      <c r="L378" s="7"/>
      <c r="M378" s="7" t="s">
        <v>80</v>
      </c>
      <c r="N378" s="7"/>
      <c r="O378" s="7"/>
      <c r="P378" s="7"/>
      <c r="Q378" s="7"/>
    </row>
    <row r="379" spans="1:17" hidden="1">
      <c r="A379" s="7" t="s">
        <v>33</v>
      </c>
      <c r="B379" s="7" t="s">
        <v>1029</v>
      </c>
      <c r="C379" s="7" t="s">
        <v>194</v>
      </c>
      <c r="D379" s="7" t="s">
        <v>1089</v>
      </c>
      <c r="E379" s="2" t="s">
        <v>144</v>
      </c>
      <c r="F379" s="7"/>
      <c r="G379" s="7"/>
      <c r="H379" s="7"/>
      <c r="I379" s="7" t="s">
        <v>102</v>
      </c>
      <c r="J379" s="7" t="s">
        <v>103</v>
      </c>
      <c r="K379" s="7"/>
      <c r="L379" s="7"/>
      <c r="M379" s="7" t="s">
        <v>80</v>
      </c>
      <c r="N379" s="7"/>
      <c r="O379" s="7"/>
      <c r="P379" s="7"/>
      <c r="Q379" s="7"/>
    </row>
    <row r="380" spans="1:17" hidden="1">
      <c r="A380" s="7" t="s">
        <v>33</v>
      </c>
      <c r="B380" s="8" t="s">
        <v>1029</v>
      </c>
      <c r="C380" s="8" t="s">
        <v>1092</v>
      </c>
      <c r="D380" s="8" t="s">
        <v>1093</v>
      </c>
      <c r="E380" s="8" t="s">
        <v>110</v>
      </c>
      <c r="F380" s="7" t="s">
        <v>92</v>
      </c>
      <c r="G380" t="s">
        <v>132</v>
      </c>
      <c r="H380" s="7" t="s">
        <v>93</v>
      </c>
      <c r="I380" s="7" t="s">
        <v>102</v>
      </c>
      <c r="J380" s="7" t="s">
        <v>103</v>
      </c>
      <c r="K380" s="7"/>
      <c r="L380" s="7"/>
      <c r="M380" s="7" t="s">
        <v>41</v>
      </c>
      <c r="N380" s="7" t="s">
        <v>1094</v>
      </c>
      <c r="O380" s="7" t="s">
        <v>1095</v>
      </c>
      <c r="P380" s="7"/>
      <c r="Q380" s="7"/>
    </row>
    <row r="381" spans="1:17" hidden="1">
      <c r="A381" s="7" t="s">
        <v>33</v>
      </c>
      <c r="B381" s="7" t="s">
        <v>1029</v>
      </c>
      <c r="C381" s="7" t="s">
        <v>1092</v>
      </c>
      <c r="D381" s="7" t="s">
        <v>1098</v>
      </c>
      <c r="E381" s="8" t="s">
        <v>110</v>
      </c>
      <c r="F381" s="7" t="s">
        <v>92</v>
      </c>
      <c r="G381" s="7" t="s">
        <v>132</v>
      </c>
      <c r="H381" s="7" t="s">
        <v>93</v>
      </c>
      <c r="I381" s="7" t="s">
        <v>102</v>
      </c>
      <c r="J381" s="7" t="s">
        <v>103</v>
      </c>
      <c r="K381" s="7"/>
      <c r="L381" s="7"/>
      <c r="M381" s="7" t="s">
        <v>41</v>
      </c>
      <c r="N381" s="7" t="s">
        <v>1094</v>
      </c>
      <c r="O381" s="7" t="s">
        <v>1099</v>
      </c>
      <c r="P381" s="7"/>
      <c r="Q381" s="7"/>
    </row>
    <row r="382" spans="1:17" ht="45" hidden="1">
      <c r="A382" s="7" t="s">
        <v>33</v>
      </c>
      <c r="B382" s="8" t="s">
        <v>1029</v>
      </c>
      <c r="C382" s="8" t="s">
        <v>437</v>
      </c>
      <c r="D382" s="2" t="s">
        <v>438</v>
      </c>
      <c r="E382" s="8" t="s">
        <v>65</v>
      </c>
      <c r="F382" t="s">
        <v>92</v>
      </c>
      <c r="G382" s="35" t="s">
        <v>439</v>
      </c>
      <c r="H382" s="7" t="s">
        <v>93</v>
      </c>
      <c r="I382" s="7" t="s">
        <v>102</v>
      </c>
      <c r="J382" s="7" t="s">
        <v>103</v>
      </c>
      <c r="K382" s="7"/>
      <c r="L382" s="7"/>
      <c r="M382" s="7" t="s">
        <v>41</v>
      </c>
      <c r="N382" s="7" t="s">
        <v>140</v>
      </c>
      <c r="O382" s="19" t="s">
        <v>440</v>
      </c>
      <c r="P382" s="7"/>
      <c r="Q382" s="7"/>
    </row>
    <row r="383" spans="1:17" hidden="1">
      <c r="A383" s="7" t="s">
        <v>33</v>
      </c>
      <c r="B383" s="8" t="s">
        <v>1029</v>
      </c>
      <c r="C383" s="8" t="s">
        <v>319</v>
      </c>
      <c r="D383" s="2" t="s">
        <v>320</v>
      </c>
      <c r="E383" s="37" t="s">
        <v>65</v>
      </c>
      <c r="F383" t="s">
        <v>92</v>
      </c>
      <c r="G383" t="s">
        <v>132</v>
      </c>
      <c r="H383" s="7" t="s">
        <v>93</v>
      </c>
      <c r="I383" s="7" t="s">
        <v>102</v>
      </c>
      <c r="J383" s="7" t="s">
        <v>103</v>
      </c>
      <c r="K383" s="7"/>
      <c r="L383" s="7"/>
      <c r="M383" s="7" t="s">
        <v>41</v>
      </c>
      <c r="N383" s="7" t="s">
        <v>140</v>
      </c>
      <c r="O383" s="19" t="s">
        <v>321</v>
      </c>
      <c r="P383" s="7"/>
      <c r="Q383" s="7"/>
    </row>
    <row r="384" spans="1:17" hidden="1">
      <c r="A384" s="7" t="s">
        <v>33</v>
      </c>
      <c r="B384" s="8" t="s">
        <v>1029</v>
      </c>
      <c r="C384" s="8" t="s">
        <v>319</v>
      </c>
      <c r="D384" s="2" t="s">
        <v>320</v>
      </c>
      <c r="E384" s="37" t="s">
        <v>65</v>
      </c>
      <c r="F384" t="s">
        <v>92</v>
      </c>
      <c r="G384" t="s">
        <v>132</v>
      </c>
      <c r="H384" s="7" t="s">
        <v>184</v>
      </c>
      <c r="I384" s="7" t="s">
        <v>102</v>
      </c>
      <c r="J384" s="7" t="s">
        <v>103</v>
      </c>
      <c r="K384" s="7"/>
      <c r="L384" s="7"/>
      <c r="M384" s="7" t="s">
        <v>41</v>
      </c>
      <c r="N384" s="7" t="s">
        <v>140</v>
      </c>
      <c r="O384" s="19" t="s">
        <v>321</v>
      </c>
      <c r="P384" s="7"/>
      <c r="Q384" s="7"/>
    </row>
    <row r="385" spans="1:17" hidden="1">
      <c r="A385" s="7" t="s">
        <v>33</v>
      </c>
      <c r="B385" s="8" t="s">
        <v>1029</v>
      </c>
      <c r="C385" s="8" t="s">
        <v>445</v>
      </c>
      <c r="D385" s="7" t="s">
        <v>446</v>
      </c>
      <c r="E385" s="8" t="s">
        <v>110</v>
      </c>
      <c r="F385" s="7" t="s">
        <v>92</v>
      </c>
      <c r="G385" t="s">
        <v>132</v>
      </c>
      <c r="H385" t="s">
        <v>93</v>
      </c>
      <c r="I385" s="7" t="s">
        <v>102</v>
      </c>
      <c r="J385" s="7" t="s">
        <v>103</v>
      </c>
      <c r="K385" s="7"/>
      <c r="L385" s="7"/>
      <c r="M385" s="7" t="s">
        <v>41</v>
      </c>
      <c r="N385" t="s">
        <v>447</v>
      </c>
      <c r="O385" s="7" t="s">
        <v>448</v>
      </c>
      <c r="P385" s="7"/>
      <c r="Q385" s="7"/>
    </row>
    <row r="386" spans="1:17" hidden="1">
      <c r="A386" s="7" t="s">
        <v>33</v>
      </c>
      <c r="B386" s="8" t="s">
        <v>1029</v>
      </c>
      <c r="C386" s="8" t="s">
        <v>445</v>
      </c>
      <c r="D386" s="7" t="s">
        <v>446</v>
      </c>
      <c r="E386" s="8" t="s">
        <v>110</v>
      </c>
      <c r="F386" s="7" t="s">
        <v>92</v>
      </c>
      <c r="G386" t="s">
        <v>132</v>
      </c>
      <c r="H386" s="7" t="s">
        <v>184</v>
      </c>
      <c r="I386" s="7" t="s">
        <v>102</v>
      </c>
      <c r="J386" s="7" t="s">
        <v>103</v>
      </c>
      <c r="K386" s="7"/>
      <c r="L386" s="7"/>
      <c r="M386" s="7" t="s">
        <v>41</v>
      </c>
      <c r="N386" t="s">
        <v>447</v>
      </c>
      <c r="O386" s="7" t="s">
        <v>448</v>
      </c>
      <c r="P386" s="7"/>
      <c r="Q386" s="7"/>
    </row>
    <row r="387" spans="1:17" hidden="1">
      <c r="A387" s="7" t="s">
        <v>33</v>
      </c>
      <c r="B387" s="8" t="s">
        <v>1029</v>
      </c>
      <c r="C387" s="8" t="s">
        <v>130</v>
      </c>
      <c r="D387" s="8" t="s">
        <v>131</v>
      </c>
      <c r="E387" s="8" t="s">
        <v>110</v>
      </c>
      <c r="F387" s="7" t="s">
        <v>92</v>
      </c>
      <c r="G387" s="7" t="s">
        <v>132</v>
      </c>
      <c r="H387" s="7" t="s">
        <v>93</v>
      </c>
      <c r="I387" s="7" t="s">
        <v>102</v>
      </c>
      <c r="J387" s="7" t="s">
        <v>103</v>
      </c>
      <c r="K387" s="7"/>
      <c r="L387" s="7"/>
      <c r="M387" s="7" t="s">
        <v>41</v>
      </c>
      <c r="N387" t="s">
        <v>137</v>
      </c>
      <c r="O387" s="19" t="s">
        <v>138</v>
      </c>
      <c r="P387" s="7"/>
      <c r="Q387" s="7"/>
    </row>
    <row r="388" spans="1:17" hidden="1">
      <c r="A388" s="7" t="s">
        <v>33</v>
      </c>
      <c r="B388" s="8" t="s">
        <v>1029</v>
      </c>
      <c r="C388" s="8" t="s">
        <v>130</v>
      </c>
      <c r="D388" s="8" t="s">
        <v>131</v>
      </c>
      <c r="E388" s="8" t="s">
        <v>110</v>
      </c>
      <c r="F388" s="7" t="s">
        <v>92</v>
      </c>
      <c r="G388" s="7" t="s">
        <v>132</v>
      </c>
      <c r="H388" s="7" t="s">
        <v>184</v>
      </c>
      <c r="I388" s="7" t="s">
        <v>102</v>
      </c>
      <c r="J388" s="7" t="s">
        <v>103</v>
      </c>
      <c r="K388" s="7"/>
      <c r="L388" s="7"/>
      <c r="M388" s="7" t="s">
        <v>41</v>
      </c>
      <c r="N388" t="s">
        <v>137</v>
      </c>
      <c r="O388" s="19" t="s">
        <v>138</v>
      </c>
      <c r="P388" s="7"/>
      <c r="Q388" s="7"/>
    </row>
    <row r="389" spans="1:17" hidden="1">
      <c r="A389" s="7" t="s">
        <v>33</v>
      </c>
      <c r="B389" s="7" t="s">
        <v>1029</v>
      </c>
      <c r="C389" s="7" t="s">
        <v>130</v>
      </c>
      <c r="D389" s="7" t="s">
        <v>131</v>
      </c>
      <c r="E389" s="8" t="s">
        <v>110</v>
      </c>
      <c r="F389" s="7" t="s">
        <v>66</v>
      </c>
      <c r="G389" s="7" t="s">
        <v>132</v>
      </c>
      <c r="H389" s="7" t="s">
        <v>93</v>
      </c>
      <c r="I389" s="7" t="s">
        <v>139</v>
      </c>
      <c r="J389" s="7" t="s">
        <v>102</v>
      </c>
      <c r="K389" s="7"/>
      <c r="L389" s="7"/>
      <c r="M389" s="7" t="s">
        <v>41</v>
      </c>
      <c r="N389" t="s">
        <v>140</v>
      </c>
      <c r="O389" s="7" t="s">
        <v>138</v>
      </c>
      <c r="P389" s="7"/>
      <c r="Q389" s="7"/>
    </row>
    <row r="390" spans="1:17" hidden="1">
      <c r="A390" s="7" t="s">
        <v>33</v>
      </c>
      <c r="B390" s="7" t="s">
        <v>1029</v>
      </c>
      <c r="C390" s="7" t="s">
        <v>130</v>
      </c>
      <c r="D390" s="7" t="s">
        <v>131</v>
      </c>
      <c r="E390" s="8" t="s">
        <v>110</v>
      </c>
      <c r="F390" s="7" t="s">
        <v>66</v>
      </c>
      <c r="G390" s="7" t="s">
        <v>132</v>
      </c>
      <c r="H390" s="7" t="s">
        <v>184</v>
      </c>
      <c r="I390" s="7" t="s">
        <v>139</v>
      </c>
      <c r="J390" s="7" t="s">
        <v>102</v>
      </c>
      <c r="K390" s="7"/>
      <c r="L390" s="7"/>
      <c r="M390" s="7" t="s">
        <v>41</v>
      </c>
      <c r="N390" t="s">
        <v>140</v>
      </c>
      <c r="O390" s="7" t="s">
        <v>138</v>
      </c>
      <c r="P390" s="7"/>
      <c r="Q390" s="7"/>
    </row>
    <row r="391" spans="1:17" hidden="1">
      <c r="A391" s="7" t="s">
        <v>33</v>
      </c>
      <c r="B391" s="8" t="s">
        <v>1029</v>
      </c>
      <c r="C391" s="8" t="s">
        <v>456</v>
      </c>
      <c r="D391" s="8" t="s">
        <v>457</v>
      </c>
      <c r="E391" s="39" t="s">
        <v>110</v>
      </c>
      <c r="F391" s="7" t="s">
        <v>92</v>
      </c>
      <c r="G391" s="7" t="s">
        <v>458</v>
      </c>
      <c r="H391" s="7" t="s">
        <v>93</v>
      </c>
      <c r="I391" s="7" t="s">
        <v>102</v>
      </c>
      <c r="J391" s="7" t="s">
        <v>103</v>
      </c>
      <c r="K391" s="7"/>
      <c r="L391" s="7"/>
      <c r="M391" s="7" t="s">
        <v>41</v>
      </c>
      <c r="N391" s="7" t="s">
        <v>345</v>
      </c>
      <c r="O391" s="7" t="s">
        <v>459</v>
      </c>
      <c r="P391" s="7"/>
      <c r="Q391" s="7"/>
    </row>
    <row r="392" spans="1:17" hidden="1">
      <c r="A392" s="7" t="s">
        <v>33</v>
      </c>
      <c r="B392" s="8" t="s">
        <v>1029</v>
      </c>
      <c r="C392" s="8" t="s">
        <v>456</v>
      </c>
      <c r="D392" s="8" t="s">
        <v>457</v>
      </c>
      <c r="E392" s="39" t="s">
        <v>110</v>
      </c>
      <c r="F392" s="7" t="s">
        <v>92</v>
      </c>
      <c r="G392" s="7" t="s">
        <v>458</v>
      </c>
      <c r="H392" s="7" t="s">
        <v>184</v>
      </c>
      <c r="I392" s="7" t="s">
        <v>102</v>
      </c>
      <c r="J392" s="7" t="s">
        <v>103</v>
      </c>
      <c r="K392" s="7"/>
      <c r="L392" s="7"/>
      <c r="M392" s="7" t="s">
        <v>41</v>
      </c>
      <c r="N392" s="7" t="s">
        <v>345</v>
      </c>
      <c r="O392" s="7" t="s">
        <v>459</v>
      </c>
      <c r="P392" s="7"/>
      <c r="Q392" s="7"/>
    </row>
    <row r="393" spans="1:17" hidden="1">
      <c r="A393" s="7" t="s">
        <v>33</v>
      </c>
      <c r="B393" s="8" t="s">
        <v>1029</v>
      </c>
      <c r="C393" s="8" t="s">
        <v>462</v>
      </c>
      <c r="D393" s="8" t="s">
        <v>463</v>
      </c>
      <c r="E393" s="8" t="s">
        <v>65</v>
      </c>
      <c r="F393" s="7" t="s">
        <v>66</v>
      </c>
      <c r="G393" s="7" t="s">
        <v>458</v>
      </c>
      <c r="H393" s="7" t="s">
        <v>133</v>
      </c>
      <c r="I393" s="7" t="s">
        <v>102</v>
      </c>
      <c r="J393" s="7" t="s">
        <v>103</v>
      </c>
      <c r="K393" s="7"/>
      <c r="L393" s="7"/>
      <c r="M393" s="7" t="s">
        <v>41</v>
      </c>
      <c r="N393" s="7" t="s">
        <v>345</v>
      </c>
      <c r="O393" s="7" t="s">
        <v>459</v>
      </c>
      <c r="P393" s="7"/>
      <c r="Q393" s="7"/>
    </row>
    <row r="394" spans="1:17" hidden="1">
      <c r="A394" s="7" t="s">
        <v>33</v>
      </c>
      <c r="B394" s="8" t="s">
        <v>1029</v>
      </c>
      <c r="C394" s="8" t="s">
        <v>462</v>
      </c>
      <c r="D394" s="8" t="s">
        <v>463</v>
      </c>
      <c r="E394" s="8" t="s">
        <v>65</v>
      </c>
      <c r="F394" s="7" t="s">
        <v>66</v>
      </c>
      <c r="G394" s="7" t="s">
        <v>458</v>
      </c>
      <c r="H394" s="7" t="s">
        <v>184</v>
      </c>
      <c r="I394" s="7" t="s">
        <v>102</v>
      </c>
      <c r="J394" s="7" t="s">
        <v>103</v>
      </c>
      <c r="K394" s="7"/>
      <c r="L394" s="7"/>
      <c r="M394" s="7" t="s">
        <v>41</v>
      </c>
      <c r="N394" s="7" t="s">
        <v>345</v>
      </c>
      <c r="O394" s="7" t="s">
        <v>459</v>
      </c>
      <c r="P394" s="7"/>
      <c r="Q394" s="7"/>
    </row>
    <row r="395" spans="1:17" hidden="1">
      <c r="A395" t="s">
        <v>33</v>
      </c>
      <c r="B395" t="s">
        <v>1029</v>
      </c>
      <c r="C395" s="7" t="s">
        <v>142</v>
      </c>
      <c r="D395" t="s">
        <v>143</v>
      </c>
      <c r="E395" s="2" t="s">
        <v>144</v>
      </c>
      <c r="F395" t="s">
        <v>145</v>
      </c>
      <c r="G395" t="s">
        <v>146</v>
      </c>
      <c r="H395" t="s">
        <v>93</v>
      </c>
      <c r="I395" t="s">
        <v>147</v>
      </c>
      <c r="J395" t="s">
        <v>80</v>
      </c>
      <c r="M395" t="s">
        <v>149</v>
      </c>
      <c r="N395" s="7" t="s">
        <v>1612</v>
      </c>
      <c r="Q395" s="7"/>
    </row>
    <row r="396" spans="1:17" hidden="1">
      <c r="A396" t="s">
        <v>33</v>
      </c>
      <c r="B396" t="s">
        <v>1029</v>
      </c>
      <c r="C396" s="7" t="s">
        <v>142</v>
      </c>
      <c r="D396" t="s">
        <v>143</v>
      </c>
      <c r="E396" s="2" t="s">
        <v>144</v>
      </c>
      <c r="F396" t="s">
        <v>145</v>
      </c>
      <c r="G396" t="s">
        <v>152</v>
      </c>
      <c r="H396" t="s">
        <v>93</v>
      </c>
      <c r="I396" t="s">
        <v>147</v>
      </c>
      <c r="J396" t="s">
        <v>80</v>
      </c>
      <c r="M396" t="s">
        <v>149</v>
      </c>
      <c r="N396" s="7" t="s">
        <v>1612</v>
      </c>
      <c r="Q396" s="7"/>
    </row>
    <row r="397" spans="1:17" hidden="1">
      <c r="A397" t="s">
        <v>33</v>
      </c>
      <c r="B397" t="s">
        <v>1029</v>
      </c>
      <c r="C397" s="7" t="s">
        <v>142</v>
      </c>
      <c r="D397" t="s">
        <v>143</v>
      </c>
      <c r="E397" s="2" t="s">
        <v>144</v>
      </c>
      <c r="F397" t="s">
        <v>145</v>
      </c>
      <c r="G397" t="s">
        <v>152</v>
      </c>
      <c r="H397" t="s">
        <v>93</v>
      </c>
      <c r="I397" t="s">
        <v>147</v>
      </c>
      <c r="J397" t="s">
        <v>80</v>
      </c>
      <c r="M397" t="s">
        <v>149</v>
      </c>
      <c r="N397" s="7" t="s">
        <v>1612</v>
      </c>
      <c r="Q397" s="7"/>
    </row>
    <row r="398" spans="1:17" hidden="1">
      <c r="A398" s="7" t="s">
        <v>33</v>
      </c>
      <c r="B398" s="7" t="s">
        <v>1029</v>
      </c>
      <c r="C398" s="7" t="s">
        <v>142</v>
      </c>
      <c r="D398" s="7" t="s">
        <v>143</v>
      </c>
      <c r="E398" s="2" t="s">
        <v>144</v>
      </c>
      <c r="F398" s="7"/>
      <c r="G398" s="7"/>
      <c r="H398" s="7"/>
      <c r="I398" s="7" t="s">
        <v>102</v>
      </c>
      <c r="J398" s="7" t="s">
        <v>103</v>
      </c>
      <c r="K398" s="7"/>
      <c r="L398" s="7"/>
      <c r="M398" s="7" t="s">
        <v>80</v>
      </c>
      <c r="N398" s="7"/>
      <c r="O398" s="7"/>
      <c r="P398" s="7"/>
      <c r="Q398" s="7"/>
    </row>
    <row r="399" spans="1:17" hidden="1">
      <c r="A399" s="7" t="s">
        <v>33</v>
      </c>
      <c r="B399" s="7" t="s">
        <v>1029</v>
      </c>
      <c r="C399" s="7" t="s">
        <v>1614</v>
      </c>
      <c r="D399" s="7" t="s">
        <v>51</v>
      </c>
      <c r="E399" s="8" t="s">
        <v>144</v>
      </c>
      <c r="F399" s="7" t="s">
        <v>53</v>
      </c>
      <c r="G399" s="7" t="s">
        <v>54</v>
      </c>
      <c r="H399" s="7" t="s">
        <v>93</v>
      </c>
      <c r="I399" s="7" t="s">
        <v>168</v>
      </c>
      <c r="J399" s="7"/>
      <c r="K399" s="7"/>
      <c r="L399" s="7"/>
      <c r="M399" s="7" t="s">
        <v>96</v>
      </c>
      <c r="N399" s="7" t="s">
        <v>57</v>
      </c>
      <c r="O399" s="7" t="s">
        <v>58</v>
      </c>
      <c r="P399" s="7"/>
      <c r="Q399" s="7"/>
    </row>
    <row r="400" spans="1:17" hidden="1">
      <c r="A400" s="7" t="s">
        <v>33</v>
      </c>
      <c r="B400" s="7" t="s">
        <v>1029</v>
      </c>
      <c r="C400" s="7" t="s">
        <v>1614</v>
      </c>
      <c r="D400" s="7" t="s">
        <v>51</v>
      </c>
      <c r="E400" s="8" t="s">
        <v>144</v>
      </c>
      <c r="F400" s="7" t="s">
        <v>53</v>
      </c>
      <c r="G400" s="7" t="s">
        <v>54</v>
      </c>
      <c r="H400" s="7" t="s">
        <v>184</v>
      </c>
      <c r="I400" s="7" t="s">
        <v>168</v>
      </c>
      <c r="J400" s="7"/>
      <c r="K400" s="7"/>
      <c r="L400" s="7"/>
      <c r="M400" s="7" t="s">
        <v>96</v>
      </c>
      <c r="N400" s="7" t="s">
        <v>57</v>
      </c>
      <c r="O400" s="7" t="s">
        <v>58</v>
      </c>
      <c r="P400" s="7"/>
      <c r="Q400" s="7"/>
    </row>
    <row r="401" spans="1:17" hidden="1">
      <c r="A401" s="7" t="s">
        <v>33</v>
      </c>
      <c r="B401" s="8" t="s">
        <v>1029</v>
      </c>
      <c r="C401" s="8" t="s">
        <v>886</v>
      </c>
      <c r="D401" s="8" t="s">
        <v>1118</v>
      </c>
      <c r="E401" s="8" t="s">
        <v>504</v>
      </c>
      <c r="F401" s="7" t="s">
        <v>92</v>
      </c>
      <c r="G401" t="s">
        <v>159</v>
      </c>
      <c r="H401" s="7" t="s">
        <v>184</v>
      </c>
      <c r="I401" s="7" t="s">
        <v>102</v>
      </c>
      <c r="J401" s="7" t="s">
        <v>103</v>
      </c>
      <c r="K401" s="7"/>
      <c r="L401" s="7"/>
      <c r="M401" s="7" t="s">
        <v>41</v>
      </c>
      <c r="N401" s="7" t="s">
        <v>121</v>
      </c>
      <c r="O401" s="7" t="s">
        <v>1119</v>
      </c>
      <c r="P401" s="7"/>
      <c r="Q401" s="7"/>
    </row>
    <row r="402" spans="1:17" hidden="1">
      <c r="A402" s="7" t="s">
        <v>33</v>
      </c>
      <c r="B402" s="7" t="s">
        <v>1029</v>
      </c>
      <c r="C402" s="7" t="s">
        <v>1121</v>
      </c>
      <c r="D402" s="7" t="s">
        <v>1122</v>
      </c>
      <c r="E402" s="8" t="s">
        <v>110</v>
      </c>
      <c r="F402" s="7" t="s">
        <v>92</v>
      </c>
      <c r="G402" s="7"/>
      <c r="H402" s="7"/>
      <c r="I402" s="7" t="s">
        <v>102</v>
      </c>
      <c r="J402" s="7" t="s">
        <v>103</v>
      </c>
      <c r="K402" s="7"/>
      <c r="L402" s="7"/>
      <c r="M402" s="7" t="s">
        <v>80</v>
      </c>
      <c r="N402" s="7"/>
      <c r="O402" s="7"/>
      <c r="P402" s="7"/>
      <c r="Q402" s="7"/>
    </row>
    <row r="403" spans="1:17" hidden="1">
      <c r="A403" s="7" t="s">
        <v>33</v>
      </c>
      <c r="B403" s="8" t="s">
        <v>1029</v>
      </c>
      <c r="C403" s="8" t="s">
        <v>473</v>
      </c>
      <c r="D403" s="8" t="s">
        <v>474</v>
      </c>
      <c r="E403" s="8" t="s">
        <v>475</v>
      </c>
      <c r="F403" s="7" t="s">
        <v>92</v>
      </c>
      <c r="G403" t="s">
        <v>159</v>
      </c>
      <c r="H403" s="7" t="s">
        <v>184</v>
      </c>
      <c r="I403" s="7" t="s">
        <v>102</v>
      </c>
      <c r="J403" s="7" t="s">
        <v>103</v>
      </c>
      <c r="K403" s="7"/>
      <c r="L403" s="7"/>
      <c r="M403" s="7" t="s">
        <v>41</v>
      </c>
      <c r="N403" s="7"/>
      <c r="O403" s="7"/>
      <c r="P403" s="7"/>
      <c r="Q403" s="7"/>
    </row>
    <row r="404" spans="1:17" hidden="1">
      <c r="A404" s="7" t="s">
        <v>33</v>
      </c>
      <c r="B404" s="8" t="s">
        <v>1029</v>
      </c>
      <c r="C404" s="8" t="s">
        <v>1125</v>
      </c>
      <c r="D404" s="8" t="s">
        <v>1126</v>
      </c>
      <c r="E404" s="8" t="s">
        <v>1068</v>
      </c>
      <c r="F404" s="7" t="s">
        <v>92</v>
      </c>
      <c r="G404" t="s">
        <v>159</v>
      </c>
      <c r="H404" s="7" t="s">
        <v>184</v>
      </c>
      <c r="I404" s="7" t="s">
        <v>102</v>
      </c>
      <c r="J404" s="7" t="s">
        <v>103</v>
      </c>
      <c r="K404" s="7"/>
      <c r="L404" s="7"/>
      <c r="M404" s="7" t="s">
        <v>80</v>
      </c>
      <c r="N404" s="7"/>
      <c r="O404" s="7"/>
      <c r="P404" s="7"/>
      <c r="Q404" s="7"/>
    </row>
    <row r="405" spans="1:17" hidden="1">
      <c r="A405" s="7" t="s">
        <v>33</v>
      </c>
      <c r="B405" s="7" t="s">
        <v>1129</v>
      </c>
      <c r="C405" s="7" t="s">
        <v>55</v>
      </c>
      <c r="D405" s="7" t="s">
        <v>1130</v>
      </c>
      <c r="E405" s="8" t="s">
        <v>55</v>
      </c>
      <c r="F405" s="7" t="s">
        <v>55</v>
      </c>
      <c r="G405" s="8" t="s">
        <v>55</v>
      </c>
      <c r="H405" s="8" t="s">
        <v>55</v>
      </c>
      <c r="I405" s="7" t="s">
        <v>102</v>
      </c>
      <c r="J405" s="7" t="s">
        <v>103</v>
      </c>
      <c r="K405" s="7"/>
      <c r="L405" s="7"/>
      <c r="M405" s="7" t="s">
        <v>80</v>
      </c>
      <c r="N405" s="7"/>
      <c r="O405" s="7"/>
      <c r="P405" s="7"/>
      <c r="Q405" s="7"/>
    </row>
    <row r="406" spans="1:17" hidden="1">
      <c r="A406" s="7" t="s">
        <v>33</v>
      </c>
      <c r="B406" s="7" t="s">
        <v>1129</v>
      </c>
      <c r="C406" s="7" t="s">
        <v>55</v>
      </c>
      <c r="D406" s="7" t="s">
        <v>1132</v>
      </c>
      <c r="E406" s="8" t="s">
        <v>55</v>
      </c>
      <c r="F406" s="7" t="s">
        <v>55</v>
      </c>
      <c r="G406" s="8" t="s">
        <v>55</v>
      </c>
      <c r="H406" s="8" t="s">
        <v>55</v>
      </c>
      <c r="I406" s="7" t="s">
        <v>102</v>
      </c>
      <c r="J406" s="7" t="s">
        <v>103</v>
      </c>
      <c r="K406" s="7"/>
      <c r="L406" s="7"/>
      <c r="M406" s="7" t="s">
        <v>80</v>
      </c>
      <c r="N406" s="7"/>
      <c r="O406" s="7"/>
      <c r="P406" s="7"/>
      <c r="Q406" s="7"/>
    </row>
    <row r="407" spans="1:17" hidden="1">
      <c r="A407" s="7" t="s">
        <v>33</v>
      </c>
      <c r="B407" s="7" t="s">
        <v>1129</v>
      </c>
      <c r="C407" s="7" t="s">
        <v>55</v>
      </c>
      <c r="D407" s="7" t="s">
        <v>1134</v>
      </c>
      <c r="E407" s="8" t="s">
        <v>55</v>
      </c>
      <c r="F407" s="8" t="s">
        <v>55</v>
      </c>
      <c r="G407" s="8" t="s">
        <v>55</v>
      </c>
      <c r="H407" s="8" t="s">
        <v>55</v>
      </c>
      <c r="I407" s="7" t="s">
        <v>102</v>
      </c>
      <c r="J407" s="7" t="s">
        <v>103</v>
      </c>
      <c r="K407" s="7"/>
      <c r="L407" s="7"/>
      <c r="M407" s="7" t="s">
        <v>80</v>
      </c>
      <c r="N407" s="7"/>
      <c r="O407" s="7"/>
      <c r="P407" s="7"/>
      <c r="Q407" s="7"/>
    </row>
    <row r="408" spans="1:17" hidden="1">
      <c r="A408" s="7" t="s">
        <v>33</v>
      </c>
      <c r="B408" s="7" t="s">
        <v>1129</v>
      </c>
      <c r="C408" s="7" t="s">
        <v>55</v>
      </c>
      <c r="D408" s="7" t="s">
        <v>1136</v>
      </c>
      <c r="E408" s="8" t="s">
        <v>55</v>
      </c>
      <c r="F408" s="7" t="s">
        <v>55</v>
      </c>
      <c r="G408" s="8" t="s">
        <v>55</v>
      </c>
      <c r="H408" s="8" t="s">
        <v>55</v>
      </c>
      <c r="I408" s="7" t="s">
        <v>102</v>
      </c>
      <c r="J408" s="7" t="s">
        <v>103</v>
      </c>
      <c r="K408" s="7"/>
      <c r="L408" s="7"/>
      <c r="M408" s="7" t="s">
        <v>80</v>
      </c>
      <c r="N408" s="7"/>
      <c r="O408" s="7"/>
      <c r="P408" s="7"/>
      <c r="Q408" s="7"/>
    </row>
    <row r="409" spans="1:17" hidden="1">
      <c r="A409" s="7" t="s">
        <v>33</v>
      </c>
      <c r="B409" s="7" t="s">
        <v>1139</v>
      </c>
      <c r="C409" s="7" t="s">
        <v>55</v>
      </c>
      <c r="D409" s="7" t="s">
        <v>55</v>
      </c>
      <c r="E409" s="8" t="s">
        <v>55</v>
      </c>
      <c r="F409" s="8" t="s">
        <v>55</v>
      </c>
      <c r="G409" s="8" t="s">
        <v>55</v>
      </c>
      <c r="H409" s="8" t="s">
        <v>55</v>
      </c>
      <c r="I409" s="7" t="s">
        <v>102</v>
      </c>
      <c r="J409" s="7" t="s">
        <v>103</v>
      </c>
      <c r="K409" s="7"/>
      <c r="L409" s="7"/>
      <c r="M409" s="7" t="s">
        <v>80</v>
      </c>
      <c r="N409" s="7"/>
      <c r="O409" s="7"/>
      <c r="P409" s="7"/>
      <c r="Q409" s="7"/>
    </row>
    <row r="410" spans="1:17" hidden="1">
      <c r="A410" s="7" t="s">
        <v>33</v>
      </c>
      <c r="B410" s="7" t="s">
        <v>1142</v>
      </c>
      <c r="C410" s="7" t="s">
        <v>130</v>
      </c>
      <c r="D410" s="8" t="s">
        <v>1143</v>
      </c>
      <c r="E410" s="8" t="s">
        <v>55</v>
      </c>
      <c r="F410" s="8" t="s">
        <v>55</v>
      </c>
      <c r="G410" s="8" t="s">
        <v>55</v>
      </c>
      <c r="H410" s="8" t="s">
        <v>55</v>
      </c>
      <c r="I410" s="7" t="s">
        <v>102</v>
      </c>
      <c r="J410" s="7" t="s">
        <v>103</v>
      </c>
      <c r="K410" s="7"/>
      <c r="L410" s="7"/>
      <c r="M410" s="7" t="s">
        <v>80</v>
      </c>
      <c r="N410" s="7"/>
      <c r="O410" s="19"/>
      <c r="P410" s="7"/>
      <c r="Q410" s="7"/>
    </row>
    <row r="411" spans="1:17" hidden="1">
      <c r="A411" s="7" t="s">
        <v>33</v>
      </c>
      <c r="B411" s="7" t="s">
        <v>1146</v>
      </c>
      <c r="C411" s="7" t="s">
        <v>55</v>
      </c>
      <c r="D411" s="7" t="s">
        <v>1147</v>
      </c>
      <c r="E411" s="8" t="s">
        <v>55</v>
      </c>
      <c r="F411" s="8" t="s">
        <v>55</v>
      </c>
      <c r="G411" s="8" t="s">
        <v>55</v>
      </c>
      <c r="H411" s="8" t="s">
        <v>55</v>
      </c>
      <c r="I411" s="7" t="s">
        <v>102</v>
      </c>
      <c r="J411" s="7" t="s">
        <v>103</v>
      </c>
      <c r="K411" s="7"/>
      <c r="L411" s="7"/>
      <c r="M411" s="7" t="s">
        <v>80</v>
      </c>
      <c r="N411" s="7"/>
      <c r="O411" s="7"/>
      <c r="P411" s="7"/>
      <c r="Q411" s="7"/>
    </row>
    <row r="412" spans="1:17" hidden="1">
      <c r="A412" s="7" t="s">
        <v>33</v>
      </c>
      <c r="B412" s="7" t="s">
        <v>1146</v>
      </c>
      <c r="C412" s="7" t="s">
        <v>130</v>
      </c>
      <c r="D412" s="8" t="s">
        <v>1149</v>
      </c>
      <c r="E412" s="8" t="s">
        <v>55</v>
      </c>
      <c r="F412" s="8" t="s">
        <v>55</v>
      </c>
      <c r="G412" s="8" t="s">
        <v>55</v>
      </c>
      <c r="H412" s="8" t="s">
        <v>55</v>
      </c>
      <c r="I412" s="7" t="s">
        <v>102</v>
      </c>
      <c r="J412" s="7" t="s">
        <v>103</v>
      </c>
      <c r="K412" s="7"/>
      <c r="L412" s="7"/>
      <c r="M412" s="7" t="s">
        <v>80</v>
      </c>
      <c r="N412" s="7"/>
      <c r="O412" s="7"/>
      <c r="P412" s="7"/>
      <c r="Q412" s="7"/>
    </row>
    <row r="413" spans="1:17" hidden="1">
      <c r="A413" s="7" t="s">
        <v>33</v>
      </c>
      <c r="B413" s="7" t="s">
        <v>1146</v>
      </c>
      <c r="C413" s="7" t="s">
        <v>130</v>
      </c>
      <c r="D413" s="8" t="s">
        <v>1149</v>
      </c>
      <c r="E413" s="8" t="s">
        <v>55</v>
      </c>
      <c r="F413" s="8" t="s">
        <v>55</v>
      </c>
      <c r="G413" s="8" t="s">
        <v>55</v>
      </c>
      <c r="H413" s="8" t="s">
        <v>55</v>
      </c>
      <c r="I413" s="7" t="s">
        <v>102</v>
      </c>
      <c r="J413" s="7" t="s">
        <v>103</v>
      </c>
      <c r="K413" s="7"/>
      <c r="L413" s="7"/>
      <c r="M413" s="7" t="s">
        <v>80</v>
      </c>
      <c r="N413" s="7"/>
      <c r="O413" s="7"/>
      <c r="P413" s="7"/>
      <c r="Q413" s="7"/>
    </row>
    <row r="414" spans="1:17" hidden="1">
      <c r="A414" s="7" t="s">
        <v>33</v>
      </c>
      <c r="B414" s="7" t="s">
        <v>1153</v>
      </c>
      <c r="C414" s="7" t="s">
        <v>55</v>
      </c>
      <c r="D414" s="7" t="s">
        <v>55</v>
      </c>
      <c r="E414" s="8" t="s">
        <v>55</v>
      </c>
      <c r="F414" s="8" t="s">
        <v>55</v>
      </c>
      <c r="G414" s="8" t="s">
        <v>55</v>
      </c>
      <c r="H414" s="8" t="s">
        <v>55</v>
      </c>
      <c r="I414" s="7" t="s">
        <v>102</v>
      </c>
      <c r="J414" s="7" t="s">
        <v>103</v>
      </c>
      <c r="K414" s="7"/>
      <c r="L414" s="7"/>
      <c r="M414" s="7" t="s">
        <v>80</v>
      </c>
      <c r="N414" s="7"/>
      <c r="O414" s="7"/>
      <c r="P414" s="7"/>
      <c r="Q414" s="7"/>
    </row>
    <row r="415" spans="1:17" hidden="1">
      <c r="A415" s="7" t="s">
        <v>33</v>
      </c>
      <c r="B415" s="7" t="s">
        <v>1156</v>
      </c>
      <c r="C415" s="7" t="s">
        <v>130</v>
      </c>
      <c r="D415" s="7" t="s">
        <v>1157</v>
      </c>
      <c r="E415" s="8" t="s">
        <v>55</v>
      </c>
      <c r="F415" s="8" t="s">
        <v>55</v>
      </c>
      <c r="G415" s="8" t="s">
        <v>55</v>
      </c>
      <c r="H415" s="8" t="s">
        <v>55</v>
      </c>
      <c r="I415" s="7" t="s">
        <v>102</v>
      </c>
      <c r="J415" s="7" t="s">
        <v>103</v>
      </c>
      <c r="K415" s="7"/>
      <c r="L415" s="7"/>
      <c r="M415" s="7" t="s">
        <v>80</v>
      </c>
      <c r="N415" s="7"/>
      <c r="O415" s="7"/>
      <c r="P415" s="7"/>
      <c r="Q415" s="7"/>
    </row>
    <row r="416" spans="1:17" hidden="1">
      <c r="A416" s="7" t="s">
        <v>33</v>
      </c>
      <c r="B416" s="7" t="s">
        <v>1156</v>
      </c>
      <c r="C416" s="7" t="s">
        <v>130</v>
      </c>
      <c r="D416" s="8" t="s">
        <v>1159</v>
      </c>
      <c r="E416" s="8" t="s">
        <v>55</v>
      </c>
      <c r="F416" s="8" t="s">
        <v>55</v>
      </c>
      <c r="G416" s="8" t="s">
        <v>55</v>
      </c>
      <c r="H416" s="8" t="s">
        <v>55</v>
      </c>
      <c r="I416" s="7" t="s">
        <v>102</v>
      </c>
      <c r="J416" s="7" t="s">
        <v>103</v>
      </c>
      <c r="K416" s="7"/>
      <c r="L416" s="7"/>
      <c r="M416" s="7" t="s">
        <v>80</v>
      </c>
      <c r="N416" s="7"/>
      <c r="O416" s="7"/>
      <c r="P416" s="7"/>
      <c r="Q416" s="7"/>
    </row>
    <row r="417" spans="1:17" hidden="1">
      <c r="A417" s="7" t="s">
        <v>33</v>
      </c>
      <c r="B417" s="7" t="s">
        <v>1162</v>
      </c>
      <c r="C417" s="7" t="s">
        <v>1163</v>
      </c>
      <c r="D417" s="7" t="s">
        <v>1163</v>
      </c>
      <c r="E417" s="8"/>
      <c r="F417" s="7"/>
      <c r="G417" s="7"/>
      <c r="H417" s="7"/>
      <c r="I417" s="7" t="s">
        <v>102</v>
      </c>
      <c r="J417" s="7" t="s">
        <v>103</v>
      </c>
      <c r="K417" s="7"/>
      <c r="L417" s="7"/>
      <c r="M417" s="7" t="s">
        <v>80</v>
      </c>
      <c r="N417" s="7"/>
      <c r="O417" s="7"/>
      <c r="P417" s="7"/>
      <c r="Q417" s="7"/>
    </row>
    <row r="418" spans="1:17" hidden="1">
      <c r="A418" s="53" t="s">
        <v>33</v>
      </c>
      <c r="B418" s="53" t="s">
        <v>1162</v>
      </c>
      <c r="C418" s="53" t="s">
        <v>1121</v>
      </c>
      <c r="D418" s="53" t="s">
        <v>1617</v>
      </c>
      <c r="E418" s="48"/>
      <c r="F418" s="53"/>
      <c r="G418" s="53"/>
      <c r="H418" s="53"/>
      <c r="I418" s="7" t="s">
        <v>102</v>
      </c>
      <c r="J418" s="7" t="s">
        <v>103</v>
      </c>
      <c r="K418" s="7"/>
      <c r="L418" s="7"/>
      <c r="M418" s="53" t="s">
        <v>80</v>
      </c>
      <c r="N418" s="53"/>
      <c r="O418" s="53"/>
      <c r="P418" s="7"/>
      <c r="Q418" s="7"/>
    </row>
    <row r="419" spans="1:17" hidden="1">
      <c r="A419" s="53" t="s">
        <v>33</v>
      </c>
      <c r="B419" s="53" t="s">
        <v>1162</v>
      </c>
      <c r="C419" s="53" t="s">
        <v>1121</v>
      </c>
      <c r="D419" s="53" t="s">
        <v>1617</v>
      </c>
      <c r="E419" s="48"/>
      <c r="F419" s="53"/>
      <c r="G419" s="53"/>
      <c r="H419" s="53"/>
      <c r="I419" s="7" t="s">
        <v>102</v>
      </c>
      <c r="J419" s="7" t="s">
        <v>103</v>
      </c>
      <c r="K419" s="7"/>
      <c r="L419" s="7"/>
      <c r="M419" s="53" t="s">
        <v>80</v>
      </c>
      <c r="N419" s="53"/>
      <c r="O419" s="53"/>
      <c r="P419" s="7"/>
      <c r="Q419" s="7"/>
    </row>
    <row r="420" spans="1:17" hidden="1">
      <c r="A420" s="7" t="s">
        <v>33</v>
      </c>
      <c r="B420" s="7" t="s">
        <v>549</v>
      </c>
      <c r="C420" s="7" t="s">
        <v>401</v>
      </c>
      <c r="D420" s="7" t="s">
        <v>406</v>
      </c>
      <c r="E420" s="8" t="s">
        <v>110</v>
      </c>
      <c r="F420" s="7" t="s">
        <v>92</v>
      </c>
      <c r="G420" t="s">
        <v>132</v>
      </c>
      <c r="H420" s="7" t="s">
        <v>93</v>
      </c>
      <c r="I420" s="7" t="s">
        <v>102</v>
      </c>
      <c r="J420" s="7" t="s">
        <v>103</v>
      </c>
      <c r="K420" s="7"/>
      <c r="L420" s="7"/>
      <c r="M420" s="7" t="s">
        <v>41</v>
      </c>
      <c r="N420" s="7" t="s">
        <v>200</v>
      </c>
      <c r="O420" s="7" t="s">
        <v>407</v>
      </c>
      <c r="P420" s="7"/>
      <c r="Q420" s="7"/>
    </row>
    <row r="421" spans="1:17" hidden="1">
      <c r="A421" s="7" t="s">
        <v>33</v>
      </c>
      <c r="B421" s="7" t="s">
        <v>549</v>
      </c>
      <c r="C421" s="7" t="s">
        <v>1032</v>
      </c>
      <c r="D421" s="7" t="s">
        <v>1033</v>
      </c>
      <c r="E421" s="8" t="s">
        <v>504</v>
      </c>
      <c r="F421" s="7" t="s">
        <v>92</v>
      </c>
      <c r="G421" s="7" t="s">
        <v>1034</v>
      </c>
      <c r="H421" s="7" t="s">
        <v>184</v>
      </c>
      <c r="I421" s="7" t="s">
        <v>102</v>
      </c>
      <c r="J421" s="7" t="s">
        <v>103</v>
      </c>
      <c r="K421" s="7"/>
      <c r="L421" s="7"/>
      <c r="M421" s="7" t="s">
        <v>80</v>
      </c>
      <c r="N421" s="7"/>
      <c r="O421" s="7" t="s">
        <v>1035</v>
      </c>
      <c r="P421" s="7"/>
      <c r="Q421" s="7"/>
    </row>
    <row r="422" spans="1:17" hidden="1">
      <c r="A422" s="7" t="s">
        <v>33</v>
      </c>
      <c r="B422" s="8" t="s">
        <v>549</v>
      </c>
      <c r="C422" s="8" t="s">
        <v>1039</v>
      </c>
      <c r="D422" s="8" t="s">
        <v>1040</v>
      </c>
      <c r="E422" s="8" t="s">
        <v>110</v>
      </c>
      <c r="F422" s="7" t="s">
        <v>92</v>
      </c>
      <c r="G422" t="s">
        <v>132</v>
      </c>
      <c r="H422" s="7" t="s">
        <v>184</v>
      </c>
      <c r="I422" s="7" t="s">
        <v>102</v>
      </c>
      <c r="J422" s="7" t="s">
        <v>103</v>
      </c>
      <c r="K422" s="7"/>
      <c r="L422" s="7"/>
      <c r="M422" s="7" t="s">
        <v>41</v>
      </c>
      <c r="N422" s="7" t="s">
        <v>200</v>
      </c>
      <c r="O422" s="7" t="s">
        <v>368</v>
      </c>
      <c r="P422" s="7"/>
      <c r="Q422" s="7"/>
    </row>
    <row r="423" spans="1:17" hidden="1">
      <c r="A423" s="7" t="s">
        <v>33</v>
      </c>
      <c r="B423" s="8" t="s">
        <v>549</v>
      </c>
      <c r="C423" s="8" t="s">
        <v>1039</v>
      </c>
      <c r="D423" s="8" t="s">
        <v>1040</v>
      </c>
      <c r="E423" s="8" t="s">
        <v>1043</v>
      </c>
      <c r="F423" s="7" t="s">
        <v>92</v>
      </c>
      <c r="G423" t="s">
        <v>132</v>
      </c>
      <c r="H423" s="7" t="s">
        <v>184</v>
      </c>
      <c r="I423" s="7" t="s">
        <v>102</v>
      </c>
      <c r="J423" s="7" t="s">
        <v>103</v>
      </c>
      <c r="K423" s="7"/>
      <c r="L423" s="7"/>
      <c r="M423" s="7" t="s">
        <v>41</v>
      </c>
      <c r="N423" s="7" t="s">
        <v>200</v>
      </c>
      <c r="O423" s="7" t="s">
        <v>1044</v>
      </c>
      <c r="P423" s="7"/>
      <c r="Q423" s="7"/>
    </row>
    <row r="424" spans="1:17" hidden="1">
      <c r="A424" s="7" t="s">
        <v>33</v>
      </c>
      <c r="B424" s="8" t="s">
        <v>549</v>
      </c>
      <c r="C424" s="8" t="s">
        <v>1047</v>
      </c>
      <c r="D424" s="8" t="s">
        <v>1048</v>
      </c>
      <c r="E424" s="8" t="s">
        <v>110</v>
      </c>
      <c r="F424" s="7" t="s">
        <v>92</v>
      </c>
      <c r="G424" s="7" t="s">
        <v>1176</v>
      </c>
      <c r="H424" s="7" t="s">
        <v>184</v>
      </c>
      <c r="I424" s="7" t="s">
        <v>102</v>
      </c>
      <c r="J424" s="7" t="s">
        <v>103</v>
      </c>
      <c r="K424" s="7"/>
      <c r="L424" s="7"/>
      <c r="M424" s="7" t="s">
        <v>80</v>
      </c>
      <c r="N424" s="7"/>
      <c r="O424" s="7"/>
      <c r="P424" s="7"/>
      <c r="Q424" s="7"/>
    </row>
    <row r="425" spans="1:17" ht="30" hidden="1">
      <c r="A425" s="7" t="s">
        <v>33</v>
      </c>
      <c r="B425" s="7" t="s">
        <v>549</v>
      </c>
      <c r="C425" s="7" t="s">
        <v>1052</v>
      </c>
      <c r="D425" s="47" t="s">
        <v>1053</v>
      </c>
      <c r="E425" s="39" t="s">
        <v>504</v>
      </c>
      <c r="F425" s="7"/>
      <c r="G425" s="7" t="s">
        <v>1054</v>
      </c>
      <c r="H425" s="7" t="s">
        <v>184</v>
      </c>
      <c r="I425" s="7" t="s">
        <v>102</v>
      </c>
      <c r="J425" s="7" t="s">
        <v>103</v>
      </c>
      <c r="K425" s="7"/>
      <c r="L425" s="7"/>
      <c r="M425" s="7" t="s">
        <v>41</v>
      </c>
      <c r="N425" s="7"/>
      <c r="O425" s="7" t="s">
        <v>1055</v>
      </c>
      <c r="P425" s="7"/>
      <c r="Q425" s="7"/>
    </row>
    <row r="426" spans="1:17" hidden="1">
      <c r="A426" s="7" t="s">
        <v>33</v>
      </c>
      <c r="B426" s="7" t="s">
        <v>549</v>
      </c>
      <c r="C426" s="7" t="s">
        <v>108</v>
      </c>
      <c r="D426" s="7" t="s">
        <v>109</v>
      </c>
      <c r="E426" s="8" t="s">
        <v>110</v>
      </c>
      <c r="F426" s="7" t="s">
        <v>92</v>
      </c>
      <c r="G426" s="7" t="s">
        <v>38</v>
      </c>
      <c r="H426" s="7" t="s">
        <v>93</v>
      </c>
      <c r="I426" s="7" t="s">
        <v>102</v>
      </c>
      <c r="J426" s="7" t="s">
        <v>103</v>
      </c>
      <c r="K426" s="7"/>
      <c r="L426" s="7"/>
      <c r="M426" s="7" t="s">
        <v>41</v>
      </c>
      <c r="N426" s="7" t="s">
        <v>111</v>
      </c>
      <c r="O426" s="7" t="s">
        <v>1178</v>
      </c>
      <c r="P426" s="7"/>
      <c r="Q426" s="7"/>
    </row>
    <row r="427" spans="1:17" hidden="1">
      <c r="A427" s="7" t="s">
        <v>33</v>
      </c>
      <c r="B427" s="7" t="s">
        <v>549</v>
      </c>
      <c r="C427" s="7" t="s">
        <v>55</v>
      </c>
      <c r="D427" s="7" t="s">
        <v>1060</v>
      </c>
      <c r="E427" s="8" t="s">
        <v>55</v>
      </c>
      <c r="F427" s="8" t="s">
        <v>55</v>
      </c>
      <c r="G427" s="8" t="s">
        <v>55</v>
      </c>
      <c r="H427" s="8" t="s">
        <v>55</v>
      </c>
      <c r="I427" s="7" t="s">
        <v>102</v>
      </c>
      <c r="J427" s="7" t="s">
        <v>103</v>
      </c>
      <c r="K427" s="7"/>
      <c r="L427" s="7"/>
      <c r="M427" s="7" t="s">
        <v>80</v>
      </c>
      <c r="N427" s="7"/>
      <c r="O427" s="7"/>
      <c r="P427" s="7"/>
      <c r="Q427" s="7"/>
    </row>
    <row r="428" spans="1:17" hidden="1">
      <c r="A428" s="7" t="s">
        <v>33</v>
      </c>
      <c r="B428" s="7" t="s">
        <v>549</v>
      </c>
      <c r="C428" s="7" t="s">
        <v>1061</v>
      </c>
      <c r="D428" s="7" t="s">
        <v>1062</v>
      </c>
      <c r="E428" s="39" t="s">
        <v>504</v>
      </c>
      <c r="F428" s="7" t="s">
        <v>92</v>
      </c>
      <c r="G428" s="7" t="s">
        <v>1063</v>
      </c>
      <c r="H428" s="7" t="s">
        <v>184</v>
      </c>
      <c r="I428" s="7" t="s">
        <v>102</v>
      </c>
      <c r="J428" s="7" t="s">
        <v>103</v>
      </c>
      <c r="K428" s="7"/>
      <c r="L428" s="7"/>
      <c r="M428" s="7" t="s">
        <v>80</v>
      </c>
      <c r="N428" s="7"/>
      <c r="O428" s="7"/>
      <c r="P428" s="7"/>
      <c r="Q428" s="7"/>
    </row>
    <row r="429" spans="1:17" hidden="1">
      <c r="A429" s="7" t="s">
        <v>33</v>
      </c>
      <c r="B429" s="7" t="s">
        <v>549</v>
      </c>
      <c r="C429" s="7" t="s">
        <v>1066</v>
      </c>
      <c r="D429" s="7" t="s">
        <v>1067</v>
      </c>
      <c r="E429" s="39" t="s">
        <v>1068</v>
      </c>
      <c r="F429" s="7" t="s">
        <v>92</v>
      </c>
      <c r="G429" t="s">
        <v>712</v>
      </c>
      <c r="H429" s="7" t="s">
        <v>184</v>
      </c>
      <c r="I429" s="7" t="s">
        <v>102</v>
      </c>
      <c r="J429" s="7" t="s">
        <v>103</v>
      </c>
      <c r="K429" s="7"/>
      <c r="L429" s="7"/>
      <c r="M429" s="7" t="s">
        <v>96</v>
      </c>
      <c r="N429" s="7" t="s">
        <v>812</v>
      </c>
      <c r="O429" t="s">
        <v>1069</v>
      </c>
      <c r="P429" s="7"/>
      <c r="Q429" s="7"/>
    </row>
    <row r="430" spans="1:17" hidden="1">
      <c r="A430" s="7" t="s">
        <v>33</v>
      </c>
      <c r="B430" s="7" t="s">
        <v>549</v>
      </c>
      <c r="C430" s="8" t="s">
        <v>188</v>
      </c>
      <c r="D430" s="7" t="s">
        <v>307</v>
      </c>
      <c r="E430" s="8" t="s">
        <v>190</v>
      </c>
      <c r="F430" s="7" t="s">
        <v>92</v>
      </c>
      <c r="G430" s="7"/>
      <c r="H430" s="7"/>
      <c r="I430" s="7" t="s">
        <v>102</v>
      </c>
      <c r="J430" s="7" t="s">
        <v>103</v>
      </c>
      <c r="K430" s="7"/>
      <c r="L430" s="7"/>
      <c r="M430" s="7" t="s">
        <v>80</v>
      </c>
      <c r="N430" s="7"/>
      <c r="O430" s="7"/>
      <c r="P430" s="7"/>
      <c r="Q430" s="7"/>
    </row>
    <row r="431" spans="1:17" hidden="1">
      <c r="A431" s="7" t="s">
        <v>33</v>
      </c>
      <c r="B431" s="7" t="s">
        <v>549</v>
      </c>
      <c r="C431" s="8" t="s">
        <v>188</v>
      </c>
      <c r="D431" s="7" t="s">
        <v>1072</v>
      </c>
      <c r="E431" s="8" t="s">
        <v>110</v>
      </c>
      <c r="F431" s="7" t="s">
        <v>92</v>
      </c>
      <c r="G431" s="7"/>
      <c r="H431" s="7"/>
      <c r="I431" s="7" t="s">
        <v>102</v>
      </c>
      <c r="J431" s="7" t="s">
        <v>103</v>
      </c>
      <c r="K431" s="7"/>
      <c r="L431" s="7"/>
      <c r="M431" s="7" t="s">
        <v>80</v>
      </c>
      <c r="N431" s="7"/>
      <c r="O431" s="7"/>
      <c r="P431" s="7"/>
      <c r="Q431" s="7"/>
    </row>
    <row r="432" spans="1:17" hidden="1">
      <c r="A432" s="7" t="s">
        <v>33</v>
      </c>
      <c r="B432" s="7" t="s">
        <v>549</v>
      </c>
      <c r="C432" s="8" t="s">
        <v>188</v>
      </c>
      <c r="D432" s="7" t="s">
        <v>309</v>
      </c>
      <c r="E432" s="8" t="s">
        <v>504</v>
      </c>
      <c r="F432" s="7" t="s">
        <v>92</v>
      </c>
      <c r="G432" s="7"/>
      <c r="H432" s="7"/>
      <c r="I432" s="7" t="s">
        <v>102</v>
      </c>
      <c r="J432" s="7" t="s">
        <v>103</v>
      </c>
      <c r="K432" s="7"/>
      <c r="L432" s="7"/>
      <c r="M432" s="7" t="s">
        <v>80</v>
      </c>
      <c r="N432" s="7"/>
      <c r="O432" s="7"/>
      <c r="P432" s="7"/>
      <c r="Q432" s="7"/>
    </row>
    <row r="433" spans="1:17" hidden="1">
      <c r="A433" s="7" t="s">
        <v>33</v>
      </c>
      <c r="B433" s="7" t="s">
        <v>549</v>
      </c>
      <c r="C433" s="8" t="s">
        <v>188</v>
      </c>
      <c r="D433" s="7" t="s">
        <v>1184</v>
      </c>
      <c r="E433" s="8" t="s">
        <v>65</v>
      </c>
      <c r="F433" s="7" t="s">
        <v>92</v>
      </c>
      <c r="G433" s="7"/>
      <c r="H433" s="7"/>
      <c r="I433" s="7" t="s">
        <v>102</v>
      </c>
      <c r="J433" s="7" t="s">
        <v>103</v>
      </c>
      <c r="K433" s="7"/>
      <c r="L433" s="7"/>
      <c r="M433" s="7"/>
      <c r="N433" s="7"/>
      <c r="O433" s="7"/>
      <c r="P433" s="7"/>
      <c r="Q433" s="7"/>
    </row>
    <row r="434" spans="1:17" hidden="1">
      <c r="A434" s="7" t="s">
        <v>33</v>
      </c>
      <c r="B434" s="7" t="s">
        <v>549</v>
      </c>
      <c r="C434" s="7" t="s">
        <v>1078</v>
      </c>
      <c r="D434" s="7" t="s">
        <v>1078</v>
      </c>
      <c r="E434" s="8" t="s">
        <v>1079</v>
      </c>
      <c r="F434" s="7"/>
      <c r="G434" s="7"/>
      <c r="H434" s="7"/>
      <c r="I434" s="7" t="s">
        <v>102</v>
      </c>
      <c r="J434" s="7" t="s">
        <v>103</v>
      </c>
      <c r="K434" s="7"/>
      <c r="L434" s="7"/>
      <c r="M434" s="7" t="s">
        <v>80</v>
      </c>
      <c r="N434" s="7"/>
      <c r="O434" s="7" t="s">
        <v>1080</v>
      </c>
      <c r="P434" s="7"/>
      <c r="Q434" s="7"/>
    </row>
    <row r="435" spans="1:17" hidden="1">
      <c r="A435" s="7" t="s">
        <v>33</v>
      </c>
      <c r="B435" s="7" t="s">
        <v>549</v>
      </c>
      <c r="C435" s="7" t="s">
        <v>125</v>
      </c>
      <c r="D435" t="s">
        <v>126</v>
      </c>
      <c r="E435" s="8" t="s">
        <v>110</v>
      </c>
      <c r="F435" s="7" t="s">
        <v>92</v>
      </c>
      <c r="G435" t="s">
        <v>127</v>
      </c>
      <c r="H435" s="7" t="s">
        <v>93</v>
      </c>
      <c r="I435" s="7" t="s">
        <v>102</v>
      </c>
      <c r="J435" s="7" t="s">
        <v>103</v>
      </c>
      <c r="K435" s="7"/>
      <c r="L435" s="7"/>
      <c r="M435" s="7" t="s">
        <v>96</v>
      </c>
      <c r="N435" s="7"/>
      <c r="O435" s="7" t="s">
        <v>128</v>
      </c>
      <c r="P435" s="7"/>
      <c r="Q435" s="7"/>
    </row>
    <row r="436" spans="1:17" hidden="1">
      <c r="A436" s="7" t="s">
        <v>33</v>
      </c>
      <c r="B436" s="7" t="s">
        <v>549</v>
      </c>
      <c r="C436" s="7" t="s">
        <v>194</v>
      </c>
      <c r="D436" t="s">
        <v>195</v>
      </c>
      <c r="E436" s="2" t="s">
        <v>144</v>
      </c>
      <c r="F436" s="7" t="s">
        <v>1086</v>
      </c>
      <c r="G436" s="7" t="s">
        <v>1087</v>
      </c>
      <c r="H436" s="7" t="s">
        <v>93</v>
      </c>
      <c r="I436" s="7" t="s">
        <v>102</v>
      </c>
      <c r="J436" s="7" t="s">
        <v>103</v>
      </c>
      <c r="K436" s="7"/>
      <c r="L436" s="7"/>
      <c r="M436" s="7" t="s">
        <v>80</v>
      </c>
      <c r="N436" s="7"/>
      <c r="O436" s="7"/>
      <c r="P436" s="7"/>
      <c r="Q436" s="7"/>
    </row>
    <row r="437" spans="1:17" hidden="1">
      <c r="A437" s="7" t="s">
        <v>33</v>
      </c>
      <c r="B437" s="7" t="s">
        <v>549</v>
      </c>
      <c r="C437" s="7" t="s">
        <v>194</v>
      </c>
      <c r="D437" s="7" t="s">
        <v>1089</v>
      </c>
      <c r="E437" s="2" t="s">
        <v>144</v>
      </c>
      <c r="F437" s="7"/>
      <c r="G437" s="7"/>
      <c r="H437" s="7"/>
      <c r="I437" s="7" t="s">
        <v>102</v>
      </c>
      <c r="J437" s="7" t="s">
        <v>103</v>
      </c>
      <c r="K437" s="7"/>
      <c r="L437" s="7"/>
      <c r="M437" s="7" t="s">
        <v>80</v>
      </c>
      <c r="N437" s="7"/>
      <c r="O437" s="7"/>
      <c r="P437" s="7"/>
      <c r="Q437" s="7"/>
    </row>
    <row r="438" spans="1:17" hidden="1">
      <c r="A438" s="7" t="s">
        <v>33</v>
      </c>
      <c r="B438" s="8" t="s">
        <v>549</v>
      </c>
      <c r="C438" s="8" t="s">
        <v>1092</v>
      </c>
      <c r="D438" s="8" t="s">
        <v>1093</v>
      </c>
      <c r="E438" s="8" t="s">
        <v>110</v>
      </c>
      <c r="F438" s="7" t="s">
        <v>92</v>
      </c>
      <c r="G438" t="s">
        <v>132</v>
      </c>
      <c r="H438" s="7" t="s">
        <v>93</v>
      </c>
      <c r="I438" s="7" t="s">
        <v>102</v>
      </c>
      <c r="J438" s="7" t="s">
        <v>103</v>
      </c>
      <c r="K438" s="7"/>
      <c r="L438" s="7"/>
      <c r="M438" s="7" t="s">
        <v>41</v>
      </c>
      <c r="N438" s="7" t="s">
        <v>1094</v>
      </c>
      <c r="O438" s="7" t="s">
        <v>1095</v>
      </c>
      <c r="P438" s="7"/>
      <c r="Q438" s="7"/>
    </row>
    <row r="439" spans="1:17" hidden="1">
      <c r="A439" s="7" t="s">
        <v>33</v>
      </c>
      <c r="B439" s="7" t="s">
        <v>549</v>
      </c>
      <c r="C439" s="7" t="s">
        <v>1194</v>
      </c>
      <c r="D439" s="7" t="s">
        <v>1195</v>
      </c>
      <c r="E439" s="8" t="s">
        <v>110</v>
      </c>
      <c r="F439" s="7" t="s">
        <v>92</v>
      </c>
      <c r="G439" s="7" t="s">
        <v>132</v>
      </c>
      <c r="H439" s="7" t="s">
        <v>93</v>
      </c>
      <c r="I439" s="7" t="s">
        <v>102</v>
      </c>
      <c r="J439" s="7" t="s">
        <v>103</v>
      </c>
      <c r="K439" s="7"/>
      <c r="L439" s="7"/>
      <c r="M439" s="7" t="s">
        <v>96</v>
      </c>
      <c r="N439" s="7" t="s">
        <v>1094</v>
      </c>
      <c r="O439" s="7" t="s">
        <v>1099</v>
      </c>
      <c r="P439" s="7"/>
      <c r="Q439" s="7"/>
    </row>
    <row r="440" spans="1:17" hidden="1">
      <c r="A440" s="7" t="s">
        <v>33</v>
      </c>
      <c r="B440" s="7" t="s">
        <v>549</v>
      </c>
      <c r="C440" s="7" t="s">
        <v>1198</v>
      </c>
      <c r="D440" s="7" t="s">
        <v>1098</v>
      </c>
      <c r="E440" s="8" t="s">
        <v>110</v>
      </c>
      <c r="F440" s="7" t="s">
        <v>92</v>
      </c>
      <c r="G440" s="7" t="s">
        <v>132</v>
      </c>
      <c r="H440" s="7" t="s">
        <v>93</v>
      </c>
      <c r="I440" s="7" t="s">
        <v>102</v>
      </c>
      <c r="J440" s="7" t="s">
        <v>103</v>
      </c>
      <c r="K440" s="7"/>
      <c r="L440" s="7"/>
      <c r="M440" s="7" t="s">
        <v>96</v>
      </c>
      <c r="N440" s="7" t="s">
        <v>1094</v>
      </c>
      <c r="O440" s="7" t="s">
        <v>1099</v>
      </c>
      <c r="P440" s="7"/>
      <c r="Q440" s="7"/>
    </row>
    <row r="441" spans="1:17" ht="45" hidden="1">
      <c r="A441" s="7" t="s">
        <v>33</v>
      </c>
      <c r="B441" s="8" t="s">
        <v>549</v>
      </c>
      <c r="C441" s="8" t="s">
        <v>437</v>
      </c>
      <c r="D441" s="2" t="s">
        <v>438</v>
      </c>
      <c r="E441" s="8" t="s">
        <v>65</v>
      </c>
      <c r="F441" t="s">
        <v>92</v>
      </c>
      <c r="G441" s="35" t="s">
        <v>439</v>
      </c>
      <c r="H441" s="7" t="s">
        <v>93</v>
      </c>
      <c r="I441" s="7" t="s">
        <v>102</v>
      </c>
      <c r="J441" s="7" t="s">
        <v>103</v>
      </c>
      <c r="K441" s="7"/>
      <c r="L441" s="7"/>
      <c r="M441" s="7" t="s">
        <v>41</v>
      </c>
      <c r="N441" s="7" t="s">
        <v>140</v>
      </c>
      <c r="O441" s="19" t="s">
        <v>440</v>
      </c>
      <c r="P441" s="7"/>
      <c r="Q441" s="7"/>
    </row>
    <row r="442" spans="1:17" hidden="1">
      <c r="A442" s="7" t="s">
        <v>33</v>
      </c>
      <c r="B442" s="8" t="s">
        <v>549</v>
      </c>
      <c r="C442" s="8" t="s">
        <v>319</v>
      </c>
      <c r="D442" s="2" t="s">
        <v>320</v>
      </c>
      <c r="E442" s="37" t="s">
        <v>65</v>
      </c>
      <c r="F442" t="s">
        <v>92</v>
      </c>
      <c r="G442" t="s">
        <v>132</v>
      </c>
      <c r="H442" s="7" t="s">
        <v>133</v>
      </c>
      <c r="I442" s="7" t="s">
        <v>102</v>
      </c>
      <c r="J442" s="7" t="s">
        <v>103</v>
      </c>
      <c r="K442" s="7"/>
      <c r="L442" s="7"/>
      <c r="M442" s="7" t="s">
        <v>41</v>
      </c>
      <c r="N442" s="7" t="s">
        <v>140</v>
      </c>
      <c r="O442" s="19" t="s">
        <v>321</v>
      </c>
      <c r="P442" s="7"/>
      <c r="Q442" s="7"/>
    </row>
    <row r="443" spans="1:17" hidden="1">
      <c r="A443" s="7" t="s">
        <v>33</v>
      </c>
      <c r="B443" s="8" t="s">
        <v>549</v>
      </c>
      <c r="C443" s="8" t="s">
        <v>445</v>
      </c>
      <c r="D443" s="7" t="s">
        <v>446</v>
      </c>
      <c r="E443" s="8" t="s">
        <v>110</v>
      </c>
      <c r="F443" s="7" t="s">
        <v>92</v>
      </c>
      <c r="G443" t="s">
        <v>132</v>
      </c>
      <c r="H443" s="7" t="s">
        <v>133</v>
      </c>
      <c r="I443" s="7" t="s">
        <v>102</v>
      </c>
      <c r="J443" s="7" t="s">
        <v>103</v>
      </c>
      <c r="K443" s="7"/>
      <c r="L443" s="7"/>
      <c r="M443" s="7" t="s">
        <v>41</v>
      </c>
      <c r="N443" t="s">
        <v>447</v>
      </c>
      <c r="O443" s="7" t="s">
        <v>448</v>
      </c>
      <c r="P443" s="7"/>
      <c r="Q443" s="7"/>
    </row>
    <row r="444" spans="1:17" hidden="1">
      <c r="A444" s="7" t="s">
        <v>33</v>
      </c>
      <c r="B444" s="8" t="s">
        <v>549</v>
      </c>
      <c r="C444" s="8" t="s">
        <v>130</v>
      </c>
      <c r="D444" s="8" t="s">
        <v>131</v>
      </c>
      <c r="E444" s="8" t="s">
        <v>110</v>
      </c>
      <c r="F444" s="7" t="s">
        <v>92</v>
      </c>
      <c r="G444" s="7" t="s">
        <v>132</v>
      </c>
      <c r="H444" s="7" t="s">
        <v>133</v>
      </c>
      <c r="I444" s="7" t="s">
        <v>102</v>
      </c>
      <c r="J444" s="7" t="s">
        <v>103</v>
      </c>
      <c r="K444" s="7"/>
      <c r="L444" s="7"/>
      <c r="M444" s="7" t="s">
        <v>41</v>
      </c>
      <c r="N444" t="s">
        <v>137</v>
      </c>
      <c r="O444" s="2" t="s">
        <v>138</v>
      </c>
      <c r="P444" s="7"/>
      <c r="Q444" s="7"/>
    </row>
    <row r="445" spans="1:17" hidden="1">
      <c r="A445" s="7" t="s">
        <v>33</v>
      </c>
      <c r="B445" s="7" t="s">
        <v>549</v>
      </c>
      <c r="C445" s="7" t="s">
        <v>130</v>
      </c>
      <c r="D445" s="7" t="s">
        <v>131</v>
      </c>
      <c r="E445" s="8" t="s">
        <v>110</v>
      </c>
      <c r="F445" s="7" t="s">
        <v>66</v>
      </c>
      <c r="G445" s="7" t="s">
        <v>132</v>
      </c>
      <c r="H445" s="7" t="s">
        <v>133</v>
      </c>
      <c r="I445" s="7" t="s">
        <v>139</v>
      </c>
      <c r="J445" s="7" t="s">
        <v>102</v>
      </c>
      <c r="K445" s="7"/>
      <c r="L445" s="7"/>
      <c r="M445" s="7" t="s">
        <v>41</v>
      </c>
      <c r="N445" t="s">
        <v>140</v>
      </c>
      <c r="O445" s="7" t="s">
        <v>138</v>
      </c>
      <c r="P445" s="7"/>
      <c r="Q445" s="7"/>
    </row>
    <row r="446" spans="1:17" hidden="1">
      <c r="A446" s="7" t="s">
        <v>33</v>
      </c>
      <c r="B446" s="8" t="s">
        <v>549</v>
      </c>
      <c r="C446" s="8" t="s">
        <v>456</v>
      </c>
      <c r="D446" s="8" t="s">
        <v>457</v>
      </c>
      <c r="E446" s="39" t="s">
        <v>110</v>
      </c>
      <c r="F446" s="7" t="s">
        <v>92</v>
      </c>
      <c r="G446" s="7" t="s">
        <v>458</v>
      </c>
      <c r="H446" s="7" t="s">
        <v>93</v>
      </c>
      <c r="I446" s="7" t="s">
        <v>102</v>
      </c>
      <c r="J446" s="7" t="s">
        <v>103</v>
      </c>
      <c r="K446" s="7"/>
      <c r="L446" s="7"/>
      <c r="M446" s="7" t="s">
        <v>41</v>
      </c>
      <c r="N446" s="7" t="s">
        <v>345</v>
      </c>
      <c r="O446" s="7" t="s">
        <v>459</v>
      </c>
      <c r="P446" s="7"/>
      <c r="Q446" s="7"/>
    </row>
    <row r="447" spans="1:17" hidden="1">
      <c r="A447" s="7" t="s">
        <v>33</v>
      </c>
      <c r="B447" s="8" t="s">
        <v>549</v>
      </c>
      <c r="C447" s="8" t="s">
        <v>462</v>
      </c>
      <c r="D447" s="8" t="s">
        <v>463</v>
      </c>
      <c r="E447" s="8" t="s">
        <v>65</v>
      </c>
      <c r="F447" s="7" t="s">
        <v>66</v>
      </c>
      <c r="G447" s="7" t="s">
        <v>458</v>
      </c>
      <c r="H447" s="7" t="s">
        <v>184</v>
      </c>
      <c r="I447" s="7" t="s">
        <v>102</v>
      </c>
      <c r="J447" s="7" t="s">
        <v>103</v>
      </c>
      <c r="K447" s="7"/>
      <c r="L447" s="7"/>
      <c r="M447" s="7" t="s">
        <v>41</v>
      </c>
      <c r="N447" s="7" t="s">
        <v>345</v>
      </c>
      <c r="O447" s="7" t="s">
        <v>459</v>
      </c>
      <c r="P447" s="7"/>
      <c r="Q447" s="7"/>
    </row>
    <row r="448" spans="1:17" hidden="1">
      <c r="A448" t="s">
        <v>33</v>
      </c>
      <c r="B448" t="s">
        <v>549</v>
      </c>
      <c r="C448" s="7" t="s">
        <v>142</v>
      </c>
      <c r="D448" t="s">
        <v>143</v>
      </c>
      <c r="E448" s="2" t="s">
        <v>144</v>
      </c>
      <c r="F448" t="s">
        <v>145</v>
      </c>
      <c r="G448" t="s">
        <v>146</v>
      </c>
      <c r="H448" t="s">
        <v>93</v>
      </c>
      <c r="I448" t="s">
        <v>147</v>
      </c>
      <c r="J448" t="s">
        <v>80</v>
      </c>
      <c r="M448" t="s">
        <v>149</v>
      </c>
      <c r="N448" s="7" t="s">
        <v>1612</v>
      </c>
      <c r="Q448" s="7"/>
    </row>
    <row r="449" spans="1:17" hidden="1">
      <c r="A449" t="s">
        <v>33</v>
      </c>
      <c r="B449" t="s">
        <v>549</v>
      </c>
      <c r="C449" s="7" t="s">
        <v>142</v>
      </c>
      <c r="D449" t="s">
        <v>143</v>
      </c>
      <c r="E449" s="2" t="s">
        <v>144</v>
      </c>
      <c r="F449" t="s">
        <v>145</v>
      </c>
      <c r="G449" t="s">
        <v>152</v>
      </c>
      <c r="H449" t="s">
        <v>93</v>
      </c>
      <c r="I449" t="s">
        <v>147</v>
      </c>
      <c r="J449" t="s">
        <v>80</v>
      </c>
      <c r="M449" t="s">
        <v>149</v>
      </c>
      <c r="N449" s="7" t="s">
        <v>1612</v>
      </c>
      <c r="Q449" s="7"/>
    </row>
    <row r="450" spans="1:17" hidden="1">
      <c r="A450" t="s">
        <v>33</v>
      </c>
      <c r="B450" t="s">
        <v>549</v>
      </c>
      <c r="C450" s="7" t="s">
        <v>142</v>
      </c>
      <c r="D450" t="s">
        <v>143</v>
      </c>
      <c r="E450" s="2" t="s">
        <v>144</v>
      </c>
      <c r="F450" t="s">
        <v>145</v>
      </c>
      <c r="G450" t="s">
        <v>152</v>
      </c>
      <c r="H450" t="s">
        <v>93</v>
      </c>
      <c r="I450" t="s">
        <v>147</v>
      </c>
      <c r="J450" t="s">
        <v>80</v>
      </c>
      <c r="M450" t="s">
        <v>149</v>
      </c>
      <c r="N450" s="7" t="s">
        <v>1612</v>
      </c>
      <c r="Q450" s="7"/>
    </row>
    <row r="451" spans="1:17" hidden="1">
      <c r="A451" s="7" t="s">
        <v>33</v>
      </c>
      <c r="B451" s="7" t="s">
        <v>549</v>
      </c>
      <c r="C451" s="7" t="s">
        <v>142</v>
      </c>
      <c r="D451" s="7" t="s">
        <v>143</v>
      </c>
      <c r="E451" s="2" t="s">
        <v>144</v>
      </c>
      <c r="F451" s="7"/>
      <c r="G451" s="7"/>
      <c r="H451" s="7"/>
      <c r="I451" s="7" t="s">
        <v>102</v>
      </c>
      <c r="J451" s="7" t="s">
        <v>103</v>
      </c>
      <c r="K451" s="7"/>
      <c r="L451" s="7"/>
      <c r="M451" s="7" t="s">
        <v>80</v>
      </c>
      <c r="N451" s="7"/>
      <c r="O451" s="7"/>
      <c r="P451" s="7"/>
      <c r="Q451" s="7"/>
    </row>
    <row r="452" spans="1:17" hidden="1">
      <c r="A452" s="7" t="s">
        <v>33</v>
      </c>
      <c r="B452" s="8" t="s">
        <v>549</v>
      </c>
      <c r="C452" s="8" t="s">
        <v>1614</v>
      </c>
      <c r="D452" s="8" t="s">
        <v>51</v>
      </c>
      <c r="E452" s="8" t="s">
        <v>144</v>
      </c>
      <c r="F452" s="7" t="s">
        <v>53</v>
      </c>
      <c r="G452" s="7" t="s">
        <v>54</v>
      </c>
      <c r="H452" s="7" t="s">
        <v>133</v>
      </c>
      <c r="I452" s="7" t="s">
        <v>280</v>
      </c>
      <c r="J452" s="7"/>
      <c r="K452" s="7"/>
      <c r="L452" s="7"/>
      <c r="M452" s="7" t="s">
        <v>41</v>
      </c>
      <c r="N452" s="7" t="s">
        <v>57</v>
      </c>
      <c r="O452" s="7" t="s">
        <v>58</v>
      </c>
      <c r="P452" s="7"/>
      <c r="Q452" s="7"/>
    </row>
    <row r="453" spans="1:17" hidden="1">
      <c r="A453" s="7" t="s">
        <v>33</v>
      </c>
      <c r="B453" s="8" t="s">
        <v>549</v>
      </c>
      <c r="C453" s="8" t="s">
        <v>886</v>
      </c>
      <c r="D453" s="8" t="s">
        <v>1118</v>
      </c>
      <c r="E453" s="8" t="s">
        <v>504</v>
      </c>
      <c r="F453" s="7" t="s">
        <v>92</v>
      </c>
      <c r="G453" t="s">
        <v>159</v>
      </c>
      <c r="H453" s="7" t="s">
        <v>184</v>
      </c>
      <c r="I453" s="7" t="s">
        <v>102</v>
      </c>
      <c r="J453" s="7" t="s">
        <v>103</v>
      </c>
      <c r="K453" s="7"/>
      <c r="L453" s="7"/>
      <c r="M453" s="7" t="s">
        <v>96</v>
      </c>
      <c r="N453" s="7" t="s">
        <v>121</v>
      </c>
      <c r="O453" s="7" t="s">
        <v>1119</v>
      </c>
      <c r="P453" s="7"/>
      <c r="Q453" s="7"/>
    </row>
    <row r="454" spans="1:17" hidden="1">
      <c r="A454" s="7" t="s">
        <v>33</v>
      </c>
      <c r="B454" s="7" t="s">
        <v>549</v>
      </c>
      <c r="C454" s="7" t="s">
        <v>1121</v>
      </c>
      <c r="D454" s="7" t="s">
        <v>1122</v>
      </c>
      <c r="E454" s="8" t="s">
        <v>110</v>
      </c>
      <c r="F454" s="7" t="s">
        <v>92</v>
      </c>
      <c r="G454" s="7"/>
      <c r="H454" s="7"/>
      <c r="I454" s="7" t="s">
        <v>102</v>
      </c>
      <c r="J454" s="7" t="s">
        <v>103</v>
      </c>
      <c r="K454" s="7"/>
      <c r="L454" s="7"/>
      <c r="M454" s="7" t="s">
        <v>80</v>
      </c>
      <c r="N454" s="7"/>
      <c r="O454" s="7"/>
      <c r="P454" s="7"/>
      <c r="Q454" s="7"/>
    </row>
    <row r="455" spans="1:17" hidden="1">
      <c r="A455" s="7" t="s">
        <v>33</v>
      </c>
      <c r="B455" s="8" t="s">
        <v>549</v>
      </c>
      <c r="C455" s="8" t="s">
        <v>473</v>
      </c>
      <c r="D455" s="8" t="s">
        <v>474</v>
      </c>
      <c r="E455" s="8" t="s">
        <v>475</v>
      </c>
      <c r="F455" s="7" t="s">
        <v>92</v>
      </c>
      <c r="G455" t="s">
        <v>159</v>
      </c>
      <c r="H455" s="7" t="s">
        <v>184</v>
      </c>
      <c r="I455" s="7" t="s">
        <v>102</v>
      </c>
      <c r="J455" s="7" t="s">
        <v>103</v>
      </c>
      <c r="K455" s="7"/>
      <c r="L455" s="7"/>
      <c r="M455" s="7" t="s">
        <v>96</v>
      </c>
      <c r="N455" s="7"/>
      <c r="O455" s="7"/>
      <c r="P455" s="7"/>
      <c r="Q455" s="7"/>
    </row>
    <row r="456" spans="1:17" hidden="1">
      <c r="A456" s="7" t="s">
        <v>33</v>
      </c>
      <c r="B456" s="8" t="s">
        <v>549</v>
      </c>
      <c r="C456" s="8" t="s">
        <v>1125</v>
      </c>
      <c r="D456" s="8" t="s">
        <v>1126</v>
      </c>
      <c r="E456" s="8" t="s">
        <v>1068</v>
      </c>
      <c r="F456" s="7" t="s">
        <v>92</v>
      </c>
      <c r="G456" t="s">
        <v>159</v>
      </c>
      <c r="H456" s="7" t="s">
        <v>184</v>
      </c>
      <c r="I456" s="7" t="s">
        <v>102</v>
      </c>
      <c r="J456" s="7" t="s">
        <v>103</v>
      </c>
      <c r="K456" s="7"/>
      <c r="L456" s="7"/>
      <c r="M456" s="7" t="s">
        <v>80</v>
      </c>
      <c r="N456" s="7"/>
      <c r="O456" s="7"/>
      <c r="P456" s="7"/>
      <c r="Q456" s="7"/>
    </row>
    <row r="457" spans="1:17" hidden="1">
      <c r="A457" s="7" t="s">
        <v>33</v>
      </c>
      <c r="B457" s="7" t="s">
        <v>1219</v>
      </c>
      <c r="C457" s="8" t="s">
        <v>212</v>
      </c>
      <c r="D457" s="7" t="s">
        <v>213</v>
      </c>
      <c r="E457" s="37">
        <v>4.8611111111111112E-2</v>
      </c>
      <c r="F457" t="s">
        <v>92</v>
      </c>
      <c r="G457" s="7" t="s">
        <v>175</v>
      </c>
      <c r="H457" s="7" t="s">
        <v>214</v>
      </c>
      <c r="I457" s="7" t="s">
        <v>102</v>
      </c>
      <c r="J457" s="7" t="s">
        <v>103</v>
      </c>
      <c r="K457" s="7"/>
      <c r="L457" s="7"/>
      <c r="M457" t="s">
        <v>96</v>
      </c>
      <c r="N457" s="7" t="s">
        <v>217</v>
      </c>
      <c r="O457" t="s">
        <v>218</v>
      </c>
      <c r="P457" s="7"/>
      <c r="Q457" s="7"/>
    </row>
    <row r="458" spans="1:17" ht="60" hidden="1">
      <c r="A458" s="7" t="s">
        <v>33</v>
      </c>
      <c r="B458" s="7" t="s">
        <v>1219</v>
      </c>
      <c r="C458" s="2" t="s">
        <v>221</v>
      </c>
      <c r="D458" s="8" t="s">
        <v>222</v>
      </c>
      <c r="E458" s="2" t="s">
        <v>223</v>
      </c>
      <c r="F458" s="7" t="s">
        <v>92</v>
      </c>
      <c r="G458" s="35" t="s">
        <v>224</v>
      </c>
      <c r="H458" t="s">
        <v>93</v>
      </c>
      <c r="I458" s="7" t="s">
        <v>102</v>
      </c>
      <c r="J458" s="7" t="s">
        <v>103</v>
      </c>
      <c r="K458" s="7"/>
      <c r="L458" s="7"/>
      <c r="M458" t="s">
        <v>41</v>
      </c>
      <c r="N458" t="s">
        <v>225</v>
      </c>
      <c r="O458" s="7" t="s">
        <v>226</v>
      </c>
      <c r="P458" s="7"/>
      <c r="Q458" s="7"/>
    </row>
    <row r="459" spans="1:17" hidden="1">
      <c r="A459" s="7" t="s">
        <v>33</v>
      </c>
      <c r="B459" s="7" t="s">
        <v>1223</v>
      </c>
      <c r="C459" s="7" t="s">
        <v>130</v>
      </c>
      <c r="D459" s="8" t="s">
        <v>1224</v>
      </c>
      <c r="E459" s="8" t="s">
        <v>55</v>
      </c>
      <c r="F459" s="8" t="s">
        <v>55</v>
      </c>
      <c r="G459" s="8" t="s">
        <v>55</v>
      </c>
      <c r="H459" s="8" t="s">
        <v>55</v>
      </c>
      <c r="I459" s="7" t="s">
        <v>68</v>
      </c>
      <c r="J459" s="7"/>
      <c r="K459" s="7"/>
      <c r="L459" s="7"/>
      <c r="M459" s="7" t="s">
        <v>80</v>
      </c>
      <c r="N459" s="7"/>
      <c r="O459" s="7"/>
      <c r="P459" s="7"/>
      <c r="Q459" s="7"/>
    </row>
    <row r="460" spans="1:17" hidden="1">
      <c r="A460" s="7" t="s">
        <v>33</v>
      </c>
      <c r="B460" s="7" t="s">
        <v>1223</v>
      </c>
      <c r="C460" s="7" t="s">
        <v>130</v>
      </c>
      <c r="D460" s="8" t="s">
        <v>1224</v>
      </c>
      <c r="E460" s="8" t="s">
        <v>55</v>
      </c>
      <c r="F460" s="8" t="s">
        <v>55</v>
      </c>
      <c r="G460" s="8" t="s">
        <v>55</v>
      </c>
      <c r="H460" s="8" t="s">
        <v>55</v>
      </c>
      <c r="I460" s="7" t="s">
        <v>68</v>
      </c>
      <c r="J460" s="7"/>
      <c r="K460" s="7"/>
      <c r="L460" s="7"/>
      <c r="M460" s="7" t="s">
        <v>80</v>
      </c>
      <c r="N460" s="7"/>
      <c r="O460" s="7"/>
      <c r="P460" s="7"/>
      <c r="Q460" s="7"/>
    </row>
    <row r="461" spans="1:17" hidden="1">
      <c r="A461" s="7" t="s">
        <v>33</v>
      </c>
      <c r="B461" s="7" t="s">
        <v>1223</v>
      </c>
      <c r="C461" s="7" t="s">
        <v>130</v>
      </c>
      <c r="D461" s="8" t="s">
        <v>1224</v>
      </c>
      <c r="E461" s="8" t="s">
        <v>55</v>
      </c>
      <c r="F461" s="8" t="s">
        <v>55</v>
      </c>
      <c r="G461" s="8" t="s">
        <v>55</v>
      </c>
      <c r="H461" s="8" t="s">
        <v>55</v>
      </c>
      <c r="I461" s="7" t="s">
        <v>68</v>
      </c>
      <c r="J461" s="7"/>
      <c r="K461" s="7"/>
      <c r="L461" s="7"/>
      <c r="M461" s="7" t="s">
        <v>80</v>
      </c>
      <c r="N461" s="7"/>
      <c r="O461" s="7"/>
      <c r="P461" s="7"/>
      <c r="Q461" s="53"/>
    </row>
    <row r="462" spans="1:17" hidden="1">
      <c r="A462" s="7" t="s">
        <v>33</v>
      </c>
      <c r="B462" s="7" t="s">
        <v>1228</v>
      </c>
      <c r="C462" s="7" t="s">
        <v>909</v>
      </c>
      <c r="D462" s="7" t="s">
        <v>1618</v>
      </c>
      <c r="E462" s="8"/>
      <c r="F462" s="7"/>
      <c r="G462" s="7"/>
      <c r="H462" s="7"/>
      <c r="I462" s="7" t="s">
        <v>102</v>
      </c>
      <c r="J462" s="7" t="s">
        <v>103</v>
      </c>
      <c r="K462" s="7"/>
      <c r="L462" s="7"/>
      <c r="M462" s="7"/>
      <c r="N462" s="7"/>
      <c r="O462" s="7"/>
      <c r="P462" s="7"/>
      <c r="Q462" s="53"/>
    </row>
    <row r="463" spans="1:17" hidden="1">
      <c r="A463" s="7" t="s">
        <v>33</v>
      </c>
      <c r="B463" s="7" t="s">
        <v>1228</v>
      </c>
      <c r="C463" s="7" t="s">
        <v>1163</v>
      </c>
      <c r="D463" s="7" t="s">
        <v>1163</v>
      </c>
      <c r="E463" s="8"/>
      <c r="F463" s="7"/>
      <c r="G463" s="7"/>
      <c r="H463" s="7"/>
      <c r="I463" s="7" t="s">
        <v>102</v>
      </c>
      <c r="J463" s="7" t="s">
        <v>103</v>
      </c>
      <c r="K463" s="7"/>
      <c r="L463" s="7"/>
      <c r="M463" s="7"/>
      <c r="N463" s="7"/>
      <c r="O463" s="7"/>
      <c r="P463" s="7"/>
      <c r="Q463" s="7"/>
    </row>
    <row r="464" spans="1:17" hidden="1">
      <c r="A464" s="7" t="s">
        <v>33</v>
      </c>
      <c r="B464" s="7" t="s">
        <v>1228</v>
      </c>
      <c r="C464" s="7" t="s">
        <v>1121</v>
      </c>
      <c r="D464" t="s">
        <v>1617</v>
      </c>
      <c r="E464" s="8"/>
      <c r="F464" s="7"/>
      <c r="G464" s="7"/>
      <c r="H464" s="7"/>
      <c r="I464" s="7" t="s">
        <v>102</v>
      </c>
      <c r="J464" s="7" t="s">
        <v>103</v>
      </c>
      <c r="K464" s="7"/>
      <c r="L464" s="7"/>
      <c r="M464" s="7"/>
      <c r="N464" s="7"/>
      <c r="O464" s="7"/>
      <c r="P464" s="7"/>
      <c r="Q464" s="7"/>
    </row>
    <row r="465" spans="1:17" hidden="1">
      <c r="A465" s="7" t="s">
        <v>33</v>
      </c>
      <c r="B465" s="7" t="s">
        <v>1232</v>
      </c>
      <c r="C465" s="7" t="s">
        <v>157</v>
      </c>
      <c r="D465" s="7" t="s">
        <v>204</v>
      </c>
      <c r="E465" s="52" t="s">
        <v>1233</v>
      </c>
      <c r="F465" s="7" t="s">
        <v>92</v>
      </c>
      <c r="G465" t="s">
        <v>712</v>
      </c>
      <c r="H465" s="7" t="s">
        <v>184</v>
      </c>
      <c r="I465" s="7" t="s">
        <v>102</v>
      </c>
      <c r="J465" s="7" t="s">
        <v>103</v>
      </c>
      <c r="K465" s="7"/>
      <c r="L465" s="7"/>
      <c r="M465" s="7" t="s">
        <v>41</v>
      </c>
      <c r="N465" s="7" t="s">
        <v>812</v>
      </c>
      <c r="O465" t="s">
        <v>1234</v>
      </c>
      <c r="P465" s="7"/>
      <c r="Q465" s="7"/>
    </row>
    <row r="466" spans="1:17" hidden="1">
      <c r="A466" s="7" t="s">
        <v>33</v>
      </c>
      <c r="B466" s="8" t="s">
        <v>1237</v>
      </c>
      <c r="C466" s="8" t="s">
        <v>1237</v>
      </c>
      <c r="D466" s="8" t="s">
        <v>1238</v>
      </c>
      <c r="E466" s="39" t="s">
        <v>110</v>
      </c>
      <c r="F466" s="46" t="s">
        <v>92</v>
      </c>
      <c r="G466" s="7" t="s">
        <v>91</v>
      </c>
      <c r="H466" s="7" t="s">
        <v>1237</v>
      </c>
      <c r="I466" s="7"/>
      <c r="J466" s="7"/>
      <c r="K466" s="7"/>
      <c r="L466" s="7"/>
      <c r="M466" s="7" t="s">
        <v>41</v>
      </c>
      <c r="N466" s="7" t="s">
        <v>69</v>
      </c>
      <c r="O466" s="7" t="s">
        <v>1239</v>
      </c>
      <c r="P466" s="7"/>
      <c r="Q466" s="7"/>
    </row>
    <row r="467" spans="1:17" hidden="1">
      <c r="A467" s="7" t="s">
        <v>33</v>
      </c>
      <c r="B467" s="8" t="s">
        <v>1242</v>
      </c>
      <c r="C467" s="8" t="s">
        <v>618</v>
      </c>
      <c r="D467" s="8" t="s">
        <v>619</v>
      </c>
      <c r="E467" s="39" t="s">
        <v>620</v>
      </c>
      <c r="F467" s="7" t="s">
        <v>53</v>
      </c>
      <c r="G467" s="7"/>
      <c r="H467" s="7" t="s">
        <v>621</v>
      </c>
      <c r="I467" s="7" t="s">
        <v>68</v>
      </c>
      <c r="J467" s="7"/>
      <c r="K467" s="7"/>
      <c r="L467" s="7"/>
      <c r="M467" s="7" t="s">
        <v>96</v>
      </c>
      <c r="N467" s="7" t="s">
        <v>43</v>
      </c>
      <c r="O467" t="s">
        <v>622</v>
      </c>
      <c r="P467" s="7"/>
      <c r="Q467" s="7"/>
    </row>
    <row r="468" spans="1:17" hidden="1">
      <c r="A468" s="7" t="s">
        <v>33</v>
      </c>
      <c r="B468" s="8" t="s">
        <v>1242</v>
      </c>
      <c r="C468" s="8" t="s">
        <v>618</v>
      </c>
      <c r="D468" s="8" t="s">
        <v>624</v>
      </c>
      <c r="E468" s="39" t="s">
        <v>620</v>
      </c>
      <c r="F468" s="7" t="s">
        <v>53</v>
      </c>
      <c r="G468" s="7" t="s">
        <v>630</v>
      </c>
      <c r="H468" s="7" t="s">
        <v>626</v>
      </c>
      <c r="I468" s="7" t="s">
        <v>68</v>
      </c>
      <c r="J468" s="7"/>
      <c r="K468" s="7"/>
      <c r="L468" s="7"/>
      <c r="M468" s="7" t="s">
        <v>41</v>
      </c>
      <c r="N468" s="7" t="s">
        <v>43</v>
      </c>
      <c r="O468" t="s">
        <v>627</v>
      </c>
      <c r="P468" s="7"/>
      <c r="Q468" s="7"/>
    </row>
    <row r="469" spans="1:17" hidden="1">
      <c r="A469" s="7" t="s">
        <v>33</v>
      </c>
      <c r="B469" s="8" t="s">
        <v>1242</v>
      </c>
      <c r="C469" s="8" t="s">
        <v>618</v>
      </c>
      <c r="D469" s="8" t="s">
        <v>634</v>
      </c>
      <c r="E469" s="39" t="s">
        <v>620</v>
      </c>
      <c r="F469" s="7" t="s">
        <v>53</v>
      </c>
      <c r="G469" s="7" t="s">
        <v>630</v>
      </c>
      <c r="H469" s="7" t="s">
        <v>631</v>
      </c>
      <c r="I469" s="7" t="s">
        <v>68</v>
      </c>
      <c r="J469" s="7"/>
      <c r="K469" s="7"/>
      <c r="L469" s="7"/>
      <c r="M469" s="7" t="s">
        <v>41</v>
      </c>
      <c r="N469" s="7" t="s">
        <v>43</v>
      </c>
      <c r="O469" t="s">
        <v>632</v>
      </c>
      <c r="P469" s="7"/>
      <c r="Q469" s="7"/>
    </row>
    <row r="470" spans="1:17" hidden="1">
      <c r="A470" s="7" t="s">
        <v>33</v>
      </c>
      <c r="B470" s="8" t="s">
        <v>1242</v>
      </c>
      <c r="C470" s="8" t="s">
        <v>618</v>
      </c>
      <c r="D470" s="8" t="s">
        <v>634</v>
      </c>
      <c r="E470" s="39" t="s">
        <v>620</v>
      </c>
      <c r="F470" s="7" t="s">
        <v>53</v>
      </c>
      <c r="G470" s="7" t="s">
        <v>630</v>
      </c>
      <c r="H470" s="7" t="s">
        <v>631</v>
      </c>
      <c r="I470" s="7" t="s">
        <v>68</v>
      </c>
      <c r="J470" s="7"/>
      <c r="K470" s="7"/>
      <c r="L470" s="7"/>
      <c r="M470" s="7" t="s">
        <v>41</v>
      </c>
      <c r="N470" s="7" t="s">
        <v>43</v>
      </c>
      <c r="O470" t="s">
        <v>635</v>
      </c>
      <c r="P470" s="7"/>
      <c r="Q470" s="7"/>
    </row>
    <row r="471" spans="1:17" hidden="1">
      <c r="A471" t="s">
        <v>33</v>
      </c>
      <c r="B471" t="s">
        <v>1247</v>
      </c>
      <c r="C471" t="s">
        <v>618</v>
      </c>
      <c r="D471" t="s">
        <v>1248</v>
      </c>
      <c r="E471" t="s">
        <v>620</v>
      </c>
      <c r="F471" t="s">
        <v>53</v>
      </c>
      <c r="G471" t="s">
        <v>956</v>
      </c>
      <c r="H471" t="s">
        <v>631</v>
      </c>
      <c r="I471" t="s">
        <v>68</v>
      </c>
      <c r="M471" t="s">
        <v>41</v>
      </c>
      <c r="N471" t="s">
        <v>1249</v>
      </c>
      <c r="O471" t="s">
        <v>1250</v>
      </c>
      <c r="Q471" s="7" t="s">
        <v>42</v>
      </c>
    </row>
    <row r="472" spans="1:17" hidden="1">
      <c r="A472" t="s">
        <v>33</v>
      </c>
      <c r="B472" t="s">
        <v>1619</v>
      </c>
      <c r="C472" t="s">
        <v>618</v>
      </c>
      <c r="D472" t="s">
        <v>1253</v>
      </c>
      <c r="E472" t="s">
        <v>620</v>
      </c>
      <c r="F472" t="s">
        <v>53</v>
      </c>
      <c r="G472" t="s">
        <v>956</v>
      </c>
      <c r="H472" t="s">
        <v>631</v>
      </c>
      <c r="I472" t="s">
        <v>68</v>
      </c>
      <c r="M472" t="s">
        <v>41</v>
      </c>
      <c r="N472" t="s">
        <v>1249</v>
      </c>
      <c r="O472" t="s">
        <v>1250</v>
      </c>
      <c r="Q472" s="7" t="s">
        <v>42</v>
      </c>
    </row>
    <row r="473" spans="1:17" hidden="1">
      <c r="A473" t="s">
        <v>33</v>
      </c>
      <c r="B473" t="s">
        <v>1255</v>
      </c>
      <c r="C473" t="s">
        <v>618</v>
      </c>
      <c r="D473" t="s">
        <v>1256</v>
      </c>
      <c r="E473" t="s">
        <v>620</v>
      </c>
      <c r="F473" t="s">
        <v>53</v>
      </c>
      <c r="G473" t="s">
        <v>956</v>
      </c>
      <c r="H473" t="s">
        <v>631</v>
      </c>
      <c r="I473" t="s">
        <v>68</v>
      </c>
      <c r="M473" t="s">
        <v>41</v>
      </c>
      <c r="N473" t="s">
        <v>1249</v>
      </c>
      <c r="O473" t="s">
        <v>1250</v>
      </c>
      <c r="Q473" s="7" t="s">
        <v>42</v>
      </c>
    </row>
    <row r="474" spans="1:17" hidden="1">
      <c r="A474" t="s">
        <v>33</v>
      </c>
      <c r="B474" t="s">
        <v>1258</v>
      </c>
      <c r="C474" t="s">
        <v>618</v>
      </c>
      <c r="D474" t="s">
        <v>1259</v>
      </c>
      <c r="E474" t="s">
        <v>620</v>
      </c>
      <c r="F474" t="s">
        <v>53</v>
      </c>
      <c r="G474" t="s">
        <v>956</v>
      </c>
      <c r="H474" t="s">
        <v>631</v>
      </c>
      <c r="I474" t="s">
        <v>68</v>
      </c>
      <c r="M474" t="s">
        <v>41</v>
      </c>
      <c r="N474" t="s">
        <v>1249</v>
      </c>
      <c r="O474" t="s">
        <v>1250</v>
      </c>
      <c r="Q474" s="7" t="s">
        <v>42</v>
      </c>
    </row>
    <row r="475" spans="1:17" hidden="1">
      <c r="A475" t="s">
        <v>33</v>
      </c>
      <c r="B475" t="s">
        <v>1620</v>
      </c>
      <c r="C475" t="s">
        <v>618</v>
      </c>
      <c r="D475" t="s">
        <v>1262</v>
      </c>
      <c r="E475" t="s">
        <v>620</v>
      </c>
      <c r="F475" t="s">
        <v>53</v>
      </c>
      <c r="G475" t="s">
        <v>956</v>
      </c>
      <c r="H475" t="s">
        <v>631</v>
      </c>
      <c r="I475" t="s">
        <v>68</v>
      </c>
      <c r="M475" t="s">
        <v>41</v>
      </c>
      <c r="N475" t="s">
        <v>1249</v>
      </c>
      <c r="O475" t="s">
        <v>1250</v>
      </c>
      <c r="Q475" s="7" t="s">
        <v>42</v>
      </c>
    </row>
    <row r="476" spans="1:17" hidden="1">
      <c r="A476" s="7" t="s">
        <v>33</v>
      </c>
      <c r="B476" s="8" t="s">
        <v>1555</v>
      </c>
      <c r="C476" s="8" t="s">
        <v>618</v>
      </c>
      <c r="D476" s="8" t="s">
        <v>634</v>
      </c>
      <c r="E476" s="39" t="s">
        <v>620</v>
      </c>
      <c r="F476" s="7" t="s">
        <v>53</v>
      </c>
      <c r="G476" s="7"/>
      <c r="H476" s="7" t="s">
        <v>631</v>
      </c>
      <c r="I476" s="7" t="s">
        <v>68</v>
      </c>
      <c r="J476" s="7"/>
      <c r="K476" s="7"/>
      <c r="L476" s="7"/>
      <c r="M476" s="7" t="s">
        <v>41</v>
      </c>
      <c r="N476" s="7" t="s">
        <v>43</v>
      </c>
      <c r="O476" t="s">
        <v>635</v>
      </c>
      <c r="P476" s="7"/>
      <c r="Q476" s="7" t="s">
        <v>289</v>
      </c>
    </row>
    <row r="477" spans="1:17" hidden="1">
      <c r="A477" s="7" t="s">
        <v>33</v>
      </c>
      <c r="B477" s="8" t="s">
        <v>1555</v>
      </c>
      <c r="C477" s="8" t="s">
        <v>618</v>
      </c>
      <c r="D477" s="8" t="s">
        <v>634</v>
      </c>
      <c r="E477" s="39" t="s">
        <v>620</v>
      </c>
      <c r="F477" s="7" t="s">
        <v>53</v>
      </c>
      <c r="G477" s="7"/>
      <c r="H477" s="7" t="s">
        <v>631</v>
      </c>
      <c r="I477" s="7" t="s">
        <v>68</v>
      </c>
      <c r="J477" s="7"/>
      <c r="K477" s="7"/>
      <c r="L477" s="7"/>
      <c r="M477" s="7" t="s">
        <v>41</v>
      </c>
      <c r="N477" s="7" t="s">
        <v>43</v>
      </c>
      <c r="O477" t="s">
        <v>635</v>
      </c>
      <c r="P477" s="7"/>
      <c r="Q477" s="7" t="s">
        <v>289</v>
      </c>
    </row>
    <row r="478" spans="1:17" hidden="1">
      <c r="A478" s="7" t="s">
        <v>33</v>
      </c>
      <c r="B478" s="8" t="s">
        <v>1555</v>
      </c>
      <c r="C478" s="8" t="s">
        <v>618</v>
      </c>
      <c r="D478" s="8" t="s">
        <v>634</v>
      </c>
      <c r="E478" s="39" t="s">
        <v>620</v>
      </c>
      <c r="F478" s="7" t="s">
        <v>53</v>
      </c>
      <c r="G478" s="7"/>
      <c r="H478" s="7" t="s">
        <v>631</v>
      </c>
      <c r="I478" s="7" t="s">
        <v>68</v>
      </c>
      <c r="J478" s="7"/>
      <c r="K478" s="7"/>
      <c r="L478" s="7"/>
      <c r="M478" s="7" t="s">
        <v>41</v>
      </c>
      <c r="N478" s="7" t="s">
        <v>43</v>
      </c>
      <c r="O478" t="s">
        <v>635</v>
      </c>
      <c r="P478" s="7"/>
      <c r="Q478" s="7" t="s">
        <v>289</v>
      </c>
    </row>
    <row r="479" spans="1:17" hidden="1">
      <c r="A479" s="7" t="s">
        <v>33</v>
      </c>
      <c r="B479" s="8" t="s">
        <v>1556</v>
      </c>
      <c r="C479" s="8" t="s">
        <v>618</v>
      </c>
      <c r="D479" s="8" t="s">
        <v>634</v>
      </c>
      <c r="E479" s="39" t="s">
        <v>620</v>
      </c>
      <c r="F479" s="7" t="s">
        <v>53</v>
      </c>
      <c r="G479" s="7"/>
      <c r="H479" s="7" t="s">
        <v>631</v>
      </c>
      <c r="I479" s="7" t="s">
        <v>68</v>
      </c>
      <c r="J479" s="7"/>
      <c r="K479" s="7"/>
      <c r="L479" s="7"/>
      <c r="M479" s="7" t="s">
        <v>41</v>
      </c>
      <c r="N479" s="7" t="s">
        <v>43</v>
      </c>
      <c r="O479" t="s">
        <v>635</v>
      </c>
      <c r="P479" s="7"/>
      <c r="Q479" s="7" t="s">
        <v>289</v>
      </c>
    </row>
    <row r="480" spans="1:17" hidden="1">
      <c r="A480" s="7" t="s">
        <v>33</v>
      </c>
      <c r="B480" s="8" t="s">
        <v>1556</v>
      </c>
      <c r="C480" s="8" t="s">
        <v>618</v>
      </c>
      <c r="D480" s="8" t="s">
        <v>634</v>
      </c>
      <c r="E480" s="39" t="s">
        <v>620</v>
      </c>
      <c r="F480" s="7" t="s">
        <v>53</v>
      </c>
      <c r="G480" s="7"/>
      <c r="H480" s="7" t="s">
        <v>631</v>
      </c>
      <c r="I480" s="7" t="s">
        <v>68</v>
      </c>
      <c r="J480" s="7"/>
      <c r="K480" s="7"/>
      <c r="L480" s="7"/>
      <c r="M480" s="7" t="s">
        <v>41</v>
      </c>
      <c r="N480" s="7" t="s">
        <v>43</v>
      </c>
      <c r="O480" t="s">
        <v>635</v>
      </c>
      <c r="P480" s="7"/>
      <c r="Q480" s="7" t="s">
        <v>289</v>
      </c>
    </row>
    <row r="481" spans="1:17" hidden="1">
      <c r="A481" s="7" t="s">
        <v>33</v>
      </c>
      <c r="B481" s="8" t="s">
        <v>1556</v>
      </c>
      <c r="C481" s="8" t="s">
        <v>618</v>
      </c>
      <c r="D481" s="8" t="s">
        <v>634</v>
      </c>
      <c r="E481" s="39" t="s">
        <v>620</v>
      </c>
      <c r="F481" s="7" t="s">
        <v>53</v>
      </c>
      <c r="G481" s="7"/>
      <c r="H481" s="7" t="s">
        <v>631</v>
      </c>
      <c r="I481" s="7" t="s">
        <v>68</v>
      </c>
      <c r="J481" s="7"/>
      <c r="K481" s="7"/>
      <c r="L481" s="7"/>
      <c r="M481" s="7" t="s">
        <v>41</v>
      </c>
      <c r="N481" s="7" t="s">
        <v>43</v>
      </c>
      <c r="O481" t="s">
        <v>635</v>
      </c>
      <c r="P481" s="7"/>
      <c r="Q481" s="7" t="s">
        <v>289</v>
      </c>
    </row>
    <row r="482" spans="1:17" hidden="1">
      <c r="A482" s="7" t="s">
        <v>33</v>
      </c>
      <c r="B482" s="8" t="s">
        <v>1271</v>
      </c>
      <c r="C482" s="8" t="s">
        <v>1272</v>
      </c>
      <c r="D482" s="8" t="s">
        <v>1273</v>
      </c>
      <c r="E482" s="39" t="s">
        <v>91</v>
      </c>
      <c r="F482" s="46" t="s">
        <v>91</v>
      </c>
      <c r="G482" s="7" t="s">
        <v>91</v>
      </c>
      <c r="H482" s="7"/>
      <c r="I482" s="7" t="s">
        <v>1274</v>
      </c>
      <c r="J482" s="7" t="s">
        <v>1275</v>
      </c>
      <c r="K482" s="7"/>
      <c r="L482" s="7"/>
      <c r="M482" s="7" t="s">
        <v>41</v>
      </c>
      <c r="N482" s="7" t="s">
        <v>69</v>
      </c>
      <c r="O482" s="7" t="s">
        <v>1276</v>
      </c>
      <c r="P482" s="7"/>
      <c r="Q482" s="7"/>
    </row>
    <row r="483" spans="1:17" hidden="1">
      <c r="A483" t="s">
        <v>33</v>
      </c>
      <c r="B483" t="s">
        <v>1280</v>
      </c>
      <c r="C483" s="8" t="s">
        <v>212</v>
      </c>
      <c r="D483" t="s">
        <v>213</v>
      </c>
      <c r="E483" s="37">
        <v>4.8611111111111112E-2</v>
      </c>
      <c r="F483" s="49" t="s">
        <v>92</v>
      </c>
      <c r="G483" s="7" t="s">
        <v>175</v>
      </c>
      <c r="H483" s="7" t="s">
        <v>214</v>
      </c>
      <c r="I483" t="s">
        <v>215</v>
      </c>
      <c r="J483" t="s">
        <v>216</v>
      </c>
      <c r="M483" t="s">
        <v>96</v>
      </c>
      <c r="N483" t="s">
        <v>217</v>
      </c>
      <c r="O483" t="s">
        <v>218</v>
      </c>
      <c r="P483" s="7"/>
      <c r="Q483" s="7"/>
    </row>
    <row r="484" spans="1:17" hidden="1">
      <c r="A484" s="7" t="s">
        <v>33</v>
      </c>
      <c r="B484" s="7" t="s">
        <v>1280</v>
      </c>
      <c r="C484" s="7" t="s">
        <v>108</v>
      </c>
      <c r="D484" s="7" t="s">
        <v>109</v>
      </c>
      <c r="E484" s="8" t="s">
        <v>110</v>
      </c>
      <c r="F484" s="7" t="s">
        <v>92</v>
      </c>
      <c r="G484" s="7" t="s">
        <v>38</v>
      </c>
      <c r="H484" s="7" t="s">
        <v>647</v>
      </c>
      <c r="I484" s="7" t="s">
        <v>102</v>
      </c>
      <c r="J484" s="7" t="s">
        <v>103</v>
      </c>
      <c r="K484" s="7"/>
      <c r="L484" s="7"/>
      <c r="M484" s="7" t="s">
        <v>41</v>
      </c>
      <c r="N484" s="7" t="s">
        <v>111</v>
      </c>
      <c r="O484" s="7" t="s">
        <v>112</v>
      </c>
      <c r="P484" s="7"/>
      <c r="Q484" s="7"/>
    </row>
    <row r="485" spans="1:17" ht="60" hidden="1">
      <c r="A485" t="s">
        <v>33</v>
      </c>
      <c r="B485" t="s">
        <v>1280</v>
      </c>
      <c r="C485" s="2" t="s">
        <v>221</v>
      </c>
      <c r="D485" s="8" t="s">
        <v>222</v>
      </c>
      <c r="E485" s="2" t="s">
        <v>223</v>
      </c>
      <c r="F485" s="49" t="s">
        <v>92</v>
      </c>
      <c r="G485" s="35" t="s">
        <v>224</v>
      </c>
      <c r="H485" t="s">
        <v>93</v>
      </c>
      <c r="I485" t="s">
        <v>102</v>
      </c>
      <c r="J485" s="7" t="s">
        <v>103</v>
      </c>
      <c r="K485" s="7"/>
      <c r="L485" s="7"/>
      <c r="M485" t="s">
        <v>41</v>
      </c>
      <c r="N485" t="s">
        <v>225</v>
      </c>
      <c r="O485" s="7" t="s">
        <v>226</v>
      </c>
      <c r="P485" s="7"/>
      <c r="Q485" s="7"/>
    </row>
    <row r="486" spans="1:17" hidden="1">
      <c r="A486" s="7" t="s">
        <v>33</v>
      </c>
      <c r="B486" s="8" t="s">
        <v>1284</v>
      </c>
      <c r="C486" s="8" t="s">
        <v>1614</v>
      </c>
      <c r="D486" s="8" t="s">
        <v>51</v>
      </c>
      <c r="E486" s="8" t="s">
        <v>144</v>
      </c>
      <c r="F486" s="7" t="s">
        <v>53</v>
      </c>
      <c r="G486" s="7" t="s">
        <v>54</v>
      </c>
      <c r="H486" s="7" t="s">
        <v>214</v>
      </c>
      <c r="I486" s="7" t="s">
        <v>102</v>
      </c>
      <c r="J486" s="7" t="s">
        <v>103</v>
      </c>
      <c r="K486" s="7"/>
      <c r="L486" s="7"/>
      <c r="M486" s="7" t="s">
        <v>41</v>
      </c>
      <c r="N486" s="7" t="s">
        <v>121</v>
      </c>
      <c r="O486" s="7" t="s">
        <v>160</v>
      </c>
      <c r="P486" s="7" t="s">
        <v>707</v>
      </c>
      <c r="Q486" s="7"/>
    </row>
    <row r="487" spans="1:17" hidden="1">
      <c r="A487" s="7" t="s">
        <v>33</v>
      </c>
      <c r="B487" s="8" t="s">
        <v>1287</v>
      </c>
      <c r="C487" s="8" t="s">
        <v>76</v>
      </c>
      <c r="D487" s="8" t="s">
        <v>1288</v>
      </c>
      <c r="E487" s="39" t="s">
        <v>1289</v>
      </c>
      <c r="F487" s="46" t="s">
        <v>92</v>
      </c>
      <c r="G487" s="7" t="s">
        <v>1290</v>
      </c>
      <c r="H487" s="7" t="s">
        <v>680</v>
      </c>
      <c r="I487" s="66" t="s">
        <v>1494</v>
      </c>
      <c r="J487" s="7"/>
      <c r="K487" s="7"/>
      <c r="L487" s="7"/>
      <c r="M487" s="7" t="s">
        <v>41</v>
      </c>
      <c r="N487" s="7" t="s">
        <v>69</v>
      </c>
      <c r="O487" s="7" t="s">
        <v>1291</v>
      </c>
      <c r="P487" s="7"/>
      <c r="Q487" s="7"/>
    </row>
    <row r="488" spans="1:17" hidden="1">
      <c r="A488" s="7" t="s">
        <v>33</v>
      </c>
      <c r="B488" s="8" t="s">
        <v>1287</v>
      </c>
      <c r="C488" s="8" t="s">
        <v>76</v>
      </c>
      <c r="D488" s="8" t="s">
        <v>1288</v>
      </c>
      <c r="E488" s="39" t="s">
        <v>1289</v>
      </c>
      <c r="F488" s="46" t="s">
        <v>92</v>
      </c>
      <c r="G488" s="7" t="s">
        <v>1290</v>
      </c>
      <c r="H488" s="7" t="s">
        <v>1293</v>
      </c>
      <c r="I488" s="66" t="s">
        <v>1494</v>
      </c>
      <c r="J488" s="7"/>
      <c r="K488" s="7"/>
      <c r="L488" s="7"/>
      <c r="M488" s="7" t="s">
        <v>41</v>
      </c>
      <c r="N488" s="7" t="s">
        <v>69</v>
      </c>
      <c r="O488" s="7" t="s">
        <v>1291</v>
      </c>
      <c r="P488" s="7"/>
      <c r="Q488" s="7"/>
    </row>
    <row r="489" spans="1:17" hidden="1">
      <c r="A489" s="7" t="s">
        <v>33</v>
      </c>
      <c r="B489" s="8" t="s">
        <v>1287</v>
      </c>
      <c r="C489" s="8" t="s">
        <v>76</v>
      </c>
      <c r="D489" s="8" t="s">
        <v>1288</v>
      </c>
      <c r="E489" s="39" t="s">
        <v>1289</v>
      </c>
      <c r="F489" s="46" t="s">
        <v>92</v>
      </c>
      <c r="G489" s="7" t="s">
        <v>1290</v>
      </c>
      <c r="H489" s="7" t="s">
        <v>164</v>
      </c>
      <c r="I489" s="66" t="s">
        <v>1494</v>
      </c>
      <c r="J489" s="7"/>
      <c r="K489" s="7"/>
      <c r="L489" s="7"/>
      <c r="M489" s="7" t="s">
        <v>41</v>
      </c>
      <c r="N489" s="7" t="s">
        <v>69</v>
      </c>
      <c r="O489" s="7" t="s">
        <v>1291</v>
      </c>
      <c r="P489" s="7"/>
      <c r="Q489" s="7"/>
    </row>
    <row r="490" spans="1:17" hidden="1">
      <c r="A490" s="7" t="s">
        <v>33</v>
      </c>
      <c r="B490" s="8" t="s">
        <v>1287</v>
      </c>
      <c r="C490" s="8" t="s">
        <v>76</v>
      </c>
      <c r="D490" s="8" t="s">
        <v>1288</v>
      </c>
      <c r="E490" s="39" t="s">
        <v>1289</v>
      </c>
      <c r="F490" s="46" t="s">
        <v>92</v>
      </c>
      <c r="G490" s="7" t="s">
        <v>1290</v>
      </c>
      <c r="H490" s="7" t="s">
        <v>1296</v>
      </c>
      <c r="I490" s="66" t="s">
        <v>1494</v>
      </c>
      <c r="J490" s="7"/>
      <c r="K490" s="7"/>
      <c r="L490" s="7"/>
      <c r="M490" s="7" t="s">
        <v>96</v>
      </c>
      <c r="N490" s="7" t="s">
        <v>1297</v>
      </c>
      <c r="O490" s="7" t="s">
        <v>1298</v>
      </c>
      <c r="P490" s="7"/>
      <c r="Q490" s="7"/>
    </row>
    <row r="491" spans="1:17" hidden="1">
      <c r="A491" s="7" t="s">
        <v>33</v>
      </c>
      <c r="B491" s="8" t="s">
        <v>1287</v>
      </c>
      <c r="C491" s="8" t="s">
        <v>76</v>
      </c>
      <c r="D491" s="8" t="s">
        <v>1300</v>
      </c>
      <c r="E491" s="39" t="s">
        <v>1289</v>
      </c>
      <c r="F491" s="46" t="s">
        <v>92</v>
      </c>
      <c r="G491" s="7" t="s">
        <v>1301</v>
      </c>
      <c r="H491" s="7" t="s">
        <v>680</v>
      </c>
      <c r="I491" s="66" t="s">
        <v>1494</v>
      </c>
      <c r="J491" s="7"/>
      <c r="K491" s="7"/>
      <c r="L491" s="7"/>
      <c r="M491" s="7" t="s">
        <v>41</v>
      </c>
      <c r="N491" s="7" t="s">
        <v>69</v>
      </c>
      <c r="O491" s="7" t="s">
        <v>1291</v>
      </c>
      <c r="P491" s="7"/>
      <c r="Q491" s="7"/>
    </row>
    <row r="492" spans="1:17" hidden="1">
      <c r="A492" s="7" t="s">
        <v>33</v>
      </c>
      <c r="B492" s="8" t="s">
        <v>1287</v>
      </c>
      <c r="C492" s="8" t="s">
        <v>76</v>
      </c>
      <c r="D492" s="8" t="s">
        <v>1300</v>
      </c>
      <c r="E492" s="39" t="s">
        <v>1289</v>
      </c>
      <c r="F492" s="46" t="s">
        <v>92</v>
      </c>
      <c r="G492" s="7" t="s">
        <v>1301</v>
      </c>
      <c r="H492" s="7" t="s">
        <v>1293</v>
      </c>
      <c r="I492" s="66" t="s">
        <v>1494</v>
      </c>
      <c r="J492" s="7"/>
      <c r="K492" s="7"/>
      <c r="L492" s="7"/>
      <c r="M492" s="7" t="s">
        <v>41</v>
      </c>
      <c r="N492" s="7" t="s">
        <v>69</v>
      </c>
      <c r="O492" s="7" t="s">
        <v>1291</v>
      </c>
      <c r="P492" s="7"/>
      <c r="Q492" s="7"/>
    </row>
    <row r="493" spans="1:17" hidden="1">
      <c r="A493" s="7" t="s">
        <v>33</v>
      </c>
      <c r="B493" s="8" t="s">
        <v>1287</v>
      </c>
      <c r="C493" s="8" t="s">
        <v>76</v>
      </c>
      <c r="D493" s="8" t="s">
        <v>1300</v>
      </c>
      <c r="E493" s="39" t="s">
        <v>1289</v>
      </c>
      <c r="F493" s="46" t="s">
        <v>92</v>
      </c>
      <c r="G493" s="7" t="s">
        <v>1301</v>
      </c>
      <c r="H493" s="7" t="s">
        <v>164</v>
      </c>
      <c r="I493" s="66" t="s">
        <v>1494</v>
      </c>
      <c r="J493" s="7"/>
      <c r="K493" s="7"/>
      <c r="L493" s="7"/>
      <c r="M493" s="7" t="s">
        <v>41</v>
      </c>
      <c r="N493" s="7" t="s">
        <v>69</v>
      </c>
      <c r="O493" s="7" t="s">
        <v>1291</v>
      </c>
      <c r="P493" s="7"/>
      <c r="Q493" s="7"/>
    </row>
    <row r="494" spans="1:17" hidden="1">
      <c r="A494" s="7" t="s">
        <v>33</v>
      </c>
      <c r="B494" s="8" t="s">
        <v>1287</v>
      </c>
      <c r="C494" s="8" t="s">
        <v>76</v>
      </c>
      <c r="D494" s="8" t="s">
        <v>1305</v>
      </c>
      <c r="E494" s="39" t="s">
        <v>1289</v>
      </c>
      <c r="F494" s="46" t="s">
        <v>92</v>
      </c>
      <c r="G494" s="7" t="s">
        <v>1306</v>
      </c>
      <c r="H494" s="7" t="s">
        <v>680</v>
      </c>
      <c r="I494" s="66" t="s">
        <v>1494</v>
      </c>
      <c r="J494" s="7"/>
      <c r="K494" s="7"/>
      <c r="L494" s="7"/>
      <c r="M494" s="7" t="s">
        <v>41</v>
      </c>
      <c r="N494" s="7" t="s">
        <v>69</v>
      </c>
      <c r="O494" s="7" t="s">
        <v>1291</v>
      </c>
      <c r="P494" s="7"/>
      <c r="Q494" s="7"/>
    </row>
    <row r="495" spans="1:17" hidden="1">
      <c r="A495" s="7" t="s">
        <v>33</v>
      </c>
      <c r="B495" s="8" t="s">
        <v>1287</v>
      </c>
      <c r="C495" s="8" t="s">
        <v>76</v>
      </c>
      <c r="D495" s="8" t="s">
        <v>1305</v>
      </c>
      <c r="E495" s="39" t="s">
        <v>1289</v>
      </c>
      <c r="F495" s="46" t="s">
        <v>92</v>
      </c>
      <c r="G495" s="7" t="s">
        <v>1306</v>
      </c>
      <c r="H495" s="7" t="s">
        <v>1293</v>
      </c>
      <c r="I495" s="66" t="s">
        <v>1494</v>
      </c>
      <c r="J495" s="7"/>
      <c r="K495" s="7"/>
      <c r="L495" s="7"/>
      <c r="M495" s="7" t="s">
        <v>41</v>
      </c>
      <c r="N495" s="7" t="s">
        <v>69</v>
      </c>
      <c r="O495" s="7" t="s">
        <v>1291</v>
      </c>
      <c r="P495" s="7"/>
      <c r="Q495" s="7"/>
    </row>
    <row r="496" spans="1:17" hidden="1">
      <c r="A496" s="7" t="s">
        <v>33</v>
      </c>
      <c r="B496" s="8" t="s">
        <v>1287</v>
      </c>
      <c r="C496" s="8" t="s">
        <v>76</v>
      </c>
      <c r="D496" s="8" t="s">
        <v>1305</v>
      </c>
      <c r="E496" s="39" t="s">
        <v>1289</v>
      </c>
      <c r="F496" s="46" t="s">
        <v>92</v>
      </c>
      <c r="G496" s="7" t="s">
        <v>1306</v>
      </c>
      <c r="H496" s="7" t="s">
        <v>164</v>
      </c>
      <c r="I496" s="66" t="s">
        <v>1494</v>
      </c>
      <c r="J496" s="7"/>
      <c r="K496" s="7"/>
      <c r="L496" s="7"/>
      <c r="M496" s="7" t="s">
        <v>41</v>
      </c>
      <c r="N496" s="7" t="s">
        <v>69</v>
      </c>
      <c r="O496" s="7" t="s">
        <v>1291</v>
      </c>
      <c r="P496" s="7"/>
      <c r="Q496" s="7"/>
    </row>
    <row r="497" spans="1:17" hidden="1">
      <c r="A497" s="7" t="s">
        <v>33</v>
      </c>
      <c r="B497" s="8" t="s">
        <v>1287</v>
      </c>
      <c r="C497" s="8" t="s">
        <v>76</v>
      </c>
      <c r="D497" s="8" t="s">
        <v>1308</v>
      </c>
      <c r="E497" s="39" t="s">
        <v>1289</v>
      </c>
      <c r="F497" s="46" t="s">
        <v>92</v>
      </c>
      <c r="G497" s="7" t="s">
        <v>1309</v>
      </c>
      <c r="H497" s="7" t="s">
        <v>680</v>
      </c>
      <c r="I497" s="66" t="s">
        <v>1494</v>
      </c>
      <c r="J497" s="7"/>
      <c r="K497" s="7"/>
      <c r="L497" s="7"/>
      <c r="M497" s="7" t="s">
        <v>41</v>
      </c>
      <c r="N497" s="7" t="s">
        <v>69</v>
      </c>
      <c r="O497" s="7" t="s">
        <v>1291</v>
      </c>
      <c r="P497" s="7"/>
      <c r="Q497" s="7"/>
    </row>
    <row r="498" spans="1:17" hidden="1">
      <c r="A498" s="7" t="s">
        <v>33</v>
      </c>
      <c r="B498" s="8" t="s">
        <v>1287</v>
      </c>
      <c r="C498" s="8" t="s">
        <v>76</v>
      </c>
      <c r="D498" s="8" t="s">
        <v>1308</v>
      </c>
      <c r="E498" s="39" t="s">
        <v>1289</v>
      </c>
      <c r="F498" s="46" t="s">
        <v>92</v>
      </c>
      <c r="G498" s="7" t="s">
        <v>1309</v>
      </c>
      <c r="H498" s="7" t="s">
        <v>1293</v>
      </c>
      <c r="I498" s="66" t="s">
        <v>1494</v>
      </c>
      <c r="J498" s="7"/>
      <c r="K498" s="7"/>
      <c r="L498" s="7"/>
      <c r="M498" s="7" t="s">
        <v>41</v>
      </c>
      <c r="N498" s="7" t="s">
        <v>69</v>
      </c>
      <c r="O498" s="7" t="s">
        <v>1291</v>
      </c>
      <c r="P498" s="7"/>
      <c r="Q498" s="7"/>
    </row>
    <row r="499" spans="1:17" hidden="1">
      <c r="A499" s="7" t="s">
        <v>33</v>
      </c>
      <c r="B499" s="8" t="s">
        <v>1287</v>
      </c>
      <c r="C499" s="8" t="s">
        <v>76</v>
      </c>
      <c r="D499" s="8" t="s">
        <v>1308</v>
      </c>
      <c r="E499" s="39" t="s">
        <v>1289</v>
      </c>
      <c r="F499" s="46" t="s">
        <v>92</v>
      </c>
      <c r="G499" s="7" t="s">
        <v>1309</v>
      </c>
      <c r="H499" s="7" t="s">
        <v>164</v>
      </c>
      <c r="I499" s="66" t="s">
        <v>1494</v>
      </c>
      <c r="J499" s="7"/>
      <c r="K499" s="7"/>
      <c r="L499" s="7"/>
      <c r="M499" s="7" t="s">
        <v>41</v>
      </c>
      <c r="N499" s="7" t="s">
        <v>69</v>
      </c>
      <c r="O499" s="7" t="s">
        <v>1291</v>
      </c>
      <c r="P499" s="7"/>
      <c r="Q499" s="7"/>
    </row>
    <row r="500" spans="1:17" hidden="1">
      <c r="A500" t="s">
        <v>33</v>
      </c>
      <c r="B500" t="s">
        <v>1313</v>
      </c>
      <c r="C500" s="8" t="s">
        <v>479</v>
      </c>
      <c r="D500" t="s">
        <v>1314</v>
      </c>
      <c r="E500" s="58" t="s">
        <v>485</v>
      </c>
      <c r="F500" s="49" t="s">
        <v>92</v>
      </c>
      <c r="H500" t="s">
        <v>93</v>
      </c>
      <c r="I500" t="s">
        <v>102</v>
      </c>
      <c r="J500" s="7" t="s">
        <v>103</v>
      </c>
      <c r="K500" s="7"/>
      <c r="L500" s="7"/>
      <c r="M500" t="s">
        <v>41</v>
      </c>
      <c r="N500" s="7" t="s">
        <v>345</v>
      </c>
      <c r="O500" s="7" t="s">
        <v>1315</v>
      </c>
      <c r="P500" s="7"/>
      <c r="Q500" s="7"/>
    </row>
    <row r="501" spans="1:17" hidden="1">
      <c r="A501" s="7" t="s">
        <v>33</v>
      </c>
      <c r="B501" s="7" t="s">
        <v>1313</v>
      </c>
      <c r="C501" s="7" t="s">
        <v>108</v>
      </c>
      <c r="D501" s="7" t="s">
        <v>109</v>
      </c>
      <c r="E501" s="8" t="s">
        <v>110</v>
      </c>
      <c r="F501" s="7" t="s">
        <v>92</v>
      </c>
      <c r="G501" s="7" t="s">
        <v>38</v>
      </c>
      <c r="H501" s="7" t="s">
        <v>647</v>
      </c>
      <c r="I501" s="7" t="s">
        <v>102</v>
      </c>
      <c r="J501" s="7" t="s">
        <v>103</v>
      </c>
      <c r="K501" s="7"/>
      <c r="L501" s="7"/>
      <c r="M501" s="7" t="s">
        <v>41</v>
      </c>
      <c r="N501" s="7" t="s">
        <v>111</v>
      </c>
      <c r="O501" s="7" t="s">
        <v>112</v>
      </c>
      <c r="P501" s="7"/>
      <c r="Q501" s="7"/>
    </row>
    <row r="502" spans="1:17" hidden="1">
      <c r="A502" t="s">
        <v>33</v>
      </c>
      <c r="B502" t="s">
        <v>1313</v>
      </c>
      <c r="C502" s="8" t="s">
        <v>108</v>
      </c>
      <c r="D502" t="s">
        <v>109</v>
      </c>
      <c r="E502" s="8" t="s">
        <v>110</v>
      </c>
      <c r="F502" s="7" t="s">
        <v>92</v>
      </c>
      <c r="G502" s="7" t="s">
        <v>38</v>
      </c>
      <c r="H502" t="s">
        <v>184</v>
      </c>
      <c r="I502" s="7" t="s">
        <v>102</v>
      </c>
      <c r="J502" s="7" t="s">
        <v>103</v>
      </c>
      <c r="K502" s="7"/>
      <c r="L502" s="7"/>
      <c r="M502" t="s">
        <v>41</v>
      </c>
      <c r="N502" s="7" t="s">
        <v>111</v>
      </c>
      <c r="O502" s="7" t="s">
        <v>112</v>
      </c>
      <c r="P502" s="7"/>
      <c r="Q502" s="7"/>
    </row>
    <row r="503" spans="1:17" hidden="1">
      <c r="A503" s="7" t="s">
        <v>33</v>
      </c>
      <c r="B503" s="7" t="s">
        <v>1313</v>
      </c>
      <c r="C503" s="7" t="s">
        <v>1614</v>
      </c>
      <c r="D503" s="7" t="s">
        <v>51</v>
      </c>
      <c r="E503" s="8" t="s">
        <v>144</v>
      </c>
      <c r="F503" s="7" t="s">
        <v>53</v>
      </c>
      <c r="G503" s="7" t="s">
        <v>54</v>
      </c>
      <c r="H503" s="7" t="s">
        <v>93</v>
      </c>
      <c r="I503" s="7" t="s">
        <v>168</v>
      </c>
      <c r="J503" s="7"/>
      <c r="K503" s="7"/>
      <c r="L503" s="7"/>
      <c r="M503" s="7" t="s">
        <v>80</v>
      </c>
      <c r="N503" s="7" t="s">
        <v>57</v>
      </c>
      <c r="O503" s="7" t="s">
        <v>58</v>
      </c>
      <c r="P503" s="7"/>
      <c r="Q503" s="7"/>
    </row>
    <row r="504" spans="1:17" hidden="1">
      <c r="A504" t="s">
        <v>33</v>
      </c>
      <c r="B504" t="s">
        <v>1313</v>
      </c>
      <c r="C504" s="8" t="s">
        <v>1121</v>
      </c>
      <c r="D504" t="s">
        <v>1122</v>
      </c>
      <c r="E504" s="2"/>
      <c r="F504" s="49" t="s">
        <v>92</v>
      </c>
      <c r="H504" t="s">
        <v>184</v>
      </c>
      <c r="I504" t="s">
        <v>102</v>
      </c>
      <c r="J504" s="7" t="s">
        <v>103</v>
      </c>
      <c r="K504" s="7"/>
      <c r="L504" s="7"/>
      <c r="M504" t="s">
        <v>80</v>
      </c>
      <c r="O504" s="8"/>
      <c r="P504" s="7"/>
      <c r="Q504" s="7"/>
    </row>
    <row r="505" spans="1:17" hidden="1">
      <c r="A505" s="7" t="s">
        <v>33</v>
      </c>
      <c r="B505" s="8" t="s">
        <v>1324</v>
      </c>
      <c r="C505" s="8" t="s">
        <v>618</v>
      </c>
      <c r="D505" s="8" t="s">
        <v>619</v>
      </c>
      <c r="E505" s="39" t="s">
        <v>620</v>
      </c>
      <c r="F505" s="7" t="s">
        <v>53</v>
      </c>
      <c r="G505" s="7"/>
      <c r="H505" s="7" t="s">
        <v>621</v>
      </c>
      <c r="I505" s="7" t="s">
        <v>68</v>
      </c>
      <c r="J505" s="7"/>
      <c r="K505" s="7"/>
      <c r="L505" s="7"/>
      <c r="M505" s="7" t="s">
        <v>96</v>
      </c>
      <c r="N505" s="7" t="s">
        <v>43</v>
      </c>
      <c r="O505" t="s">
        <v>622</v>
      </c>
      <c r="P505" s="7"/>
      <c r="Q505" s="7"/>
    </row>
    <row r="506" spans="1:17" hidden="1">
      <c r="A506" s="7" t="s">
        <v>33</v>
      </c>
      <c r="B506" s="8" t="s">
        <v>1324</v>
      </c>
      <c r="C506" s="8" t="s">
        <v>618</v>
      </c>
      <c r="D506" s="8" t="s">
        <v>624</v>
      </c>
      <c r="E506" s="39" t="s">
        <v>620</v>
      </c>
      <c r="F506" s="7" t="s">
        <v>53</v>
      </c>
      <c r="G506" s="7" t="s">
        <v>630</v>
      </c>
      <c r="H506" s="7" t="s">
        <v>626</v>
      </c>
      <c r="I506" s="7" t="s">
        <v>68</v>
      </c>
      <c r="J506" s="7"/>
      <c r="K506" s="7"/>
      <c r="L506" s="7"/>
      <c r="M506" s="7" t="s">
        <v>41</v>
      </c>
      <c r="N506" s="7" t="s">
        <v>43</v>
      </c>
      <c r="O506" t="s">
        <v>627</v>
      </c>
      <c r="P506" s="7"/>
      <c r="Q506" s="7"/>
    </row>
    <row r="507" spans="1:17" hidden="1">
      <c r="A507" s="7" t="s">
        <v>33</v>
      </c>
      <c r="B507" s="8" t="s">
        <v>1324</v>
      </c>
      <c r="C507" s="8" t="s">
        <v>618</v>
      </c>
      <c r="D507" s="8" t="s">
        <v>629</v>
      </c>
      <c r="E507" s="39" t="s">
        <v>620</v>
      </c>
      <c r="F507" s="7" t="s">
        <v>53</v>
      </c>
      <c r="G507" s="7" t="s">
        <v>630</v>
      </c>
      <c r="H507" s="7" t="s">
        <v>631</v>
      </c>
      <c r="I507" s="7" t="s">
        <v>68</v>
      </c>
      <c r="J507" s="7"/>
      <c r="K507" s="7"/>
      <c r="L507" s="7"/>
      <c r="M507" s="7" t="s">
        <v>41</v>
      </c>
      <c r="N507" s="7" t="s">
        <v>43</v>
      </c>
      <c r="O507" t="s">
        <v>632</v>
      </c>
      <c r="P507" s="7"/>
      <c r="Q507" s="7"/>
    </row>
    <row r="508" spans="1:17" hidden="1">
      <c r="A508" s="7" t="s">
        <v>33</v>
      </c>
      <c r="B508" s="8" t="s">
        <v>1324</v>
      </c>
      <c r="C508" s="8" t="s">
        <v>618</v>
      </c>
      <c r="D508" s="8" t="s">
        <v>634</v>
      </c>
      <c r="E508" s="39" t="s">
        <v>620</v>
      </c>
      <c r="F508" s="7" t="s">
        <v>53</v>
      </c>
      <c r="G508" s="7" t="s">
        <v>630</v>
      </c>
      <c r="H508" s="7" t="s">
        <v>631</v>
      </c>
      <c r="I508" s="7" t="s">
        <v>68</v>
      </c>
      <c r="J508" s="7"/>
      <c r="K508" s="7"/>
      <c r="L508" s="7"/>
      <c r="M508" s="7" t="s">
        <v>41</v>
      </c>
      <c r="N508" s="7" t="s">
        <v>43</v>
      </c>
      <c r="O508" t="s">
        <v>635</v>
      </c>
      <c r="P508" s="7"/>
      <c r="Q508" s="7"/>
    </row>
    <row r="509" spans="1:17" hidden="1">
      <c r="A509" s="7" t="s">
        <v>33</v>
      </c>
      <c r="B509" s="8" t="s">
        <v>1330</v>
      </c>
      <c r="C509" s="8" t="s">
        <v>55</v>
      </c>
      <c r="D509" s="8" t="s">
        <v>55</v>
      </c>
      <c r="E509" s="39" t="s">
        <v>620</v>
      </c>
      <c r="F509" s="8" t="s">
        <v>55</v>
      </c>
      <c r="G509" s="8" t="s">
        <v>55</v>
      </c>
      <c r="H509" s="8" t="s">
        <v>55</v>
      </c>
      <c r="I509" s="7" t="s">
        <v>68</v>
      </c>
      <c r="J509" s="7"/>
      <c r="K509" s="7"/>
      <c r="L509" s="7"/>
      <c r="M509" s="7" t="s">
        <v>41</v>
      </c>
      <c r="N509" s="7" t="s">
        <v>57</v>
      </c>
      <c r="O509" t="s">
        <v>1331</v>
      </c>
      <c r="P509" s="7"/>
      <c r="Q509" s="7"/>
    </row>
    <row r="510" spans="1:17" ht="60" hidden="1">
      <c r="A510" t="s">
        <v>33</v>
      </c>
      <c r="B510" t="s">
        <v>1335</v>
      </c>
      <c r="C510" s="2" t="s">
        <v>221</v>
      </c>
      <c r="D510" s="8" t="s">
        <v>222</v>
      </c>
      <c r="E510" s="2" t="s">
        <v>223</v>
      </c>
      <c r="F510" s="49" t="s">
        <v>92</v>
      </c>
      <c r="G510" s="35" t="s">
        <v>224</v>
      </c>
      <c r="H510" t="s">
        <v>93</v>
      </c>
      <c r="I510" t="s">
        <v>102</v>
      </c>
      <c r="J510" s="7" t="s">
        <v>103</v>
      </c>
      <c r="K510" s="7"/>
      <c r="L510" s="7"/>
      <c r="M510" t="s">
        <v>41</v>
      </c>
      <c r="N510" t="s">
        <v>225</v>
      </c>
      <c r="O510" s="7" t="s">
        <v>226</v>
      </c>
      <c r="P510" s="7"/>
      <c r="Q510" s="7"/>
    </row>
    <row r="511" spans="1:17" hidden="1">
      <c r="A511" s="7" t="s">
        <v>33</v>
      </c>
      <c r="B511" s="8" t="s">
        <v>1338</v>
      </c>
      <c r="C511" s="8" t="s">
        <v>401</v>
      </c>
      <c r="D511" s="7" t="s">
        <v>406</v>
      </c>
      <c r="E511" s="39" t="s">
        <v>110</v>
      </c>
      <c r="F511" s="7" t="s">
        <v>92</v>
      </c>
      <c r="G511" t="s">
        <v>132</v>
      </c>
      <c r="H511" s="7" t="s">
        <v>133</v>
      </c>
      <c r="I511" s="7" t="s">
        <v>102</v>
      </c>
      <c r="J511" s="7" t="s">
        <v>103</v>
      </c>
      <c r="K511" s="7"/>
      <c r="L511" s="7"/>
      <c r="M511" s="7" t="s">
        <v>41</v>
      </c>
      <c r="N511" s="7" t="s">
        <v>200</v>
      </c>
      <c r="O511" s="7" t="s">
        <v>407</v>
      </c>
      <c r="P511" s="7"/>
      <c r="Q511" s="7"/>
    </row>
    <row r="512" spans="1:17" hidden="1">
      <c r="A512" s="7" t="s">
        <v>33</v>
      </c>
      <c r="B512" s="7" t="s">
        <v>1338</v>
      </c>
      <c r="C512" s="7" t="s">
        <v>108</v>
      </c>
      <c r="D512" s="7" t="s">
        <v>109</v>
      </c>
      <c r="E512" s="8" t="s">
        <v>110</v>
      </c>
      <c r="F512" s="7" t="s">
        <v>92</v>
      </c>
      <c r="G512" s="7" t="s">
        <v>38</v>
      </c>
      <c r="H512" s="7" t="s">
        <v>93</v>
      </c>
      <c r="I512" s="7" t="s">
        <v>102</v>
      </c>
      <c r="J512" s="7" t="s">
        <v>103</v>
      </c>
      <c r="K512" s="7"/>
      <c r="L512" s="7"/>
      <c r="M512" s="7" t="s">
        <v>41</v>
      </c>
      <c r="N512" s="7" t="s">
        <v>111</v>
      </c>
      <c r="O512" s="7" t="s">
        <v>112</v>
      </c>
      <c r="P512" s="7"/>
      <c r="Q512" s="7"/>
    </row>
    <row r="513" spans="1:17" hidden="1">
      <c r="A513" s="7" t="s">
        <v>33</v>
      </c>
      <c r="B513" s="8" t="s">
        <v>1338</v>
      </c>
      <c r="C513" s="8" t="s">
        <v>319</v>
      </c>
      <c r="D513" s="2" t="s">
        <v>320</v>
      </c>
      <c r="E513" s="37" t="s">
        <v>65</v>
      </c>
      <c r="F513" s="7" t="s">
        <v>92</v>
      </c>
      <c r="G513" t="s">
        <v>132</v>
      </c>
      <c r="H513" s="7" t="s">
        <v>133</v>
      </c>
      <c r="I513" s="7" t="s">
        <v>102</v>
      </c>
      <c r="J513" s="7" t="s">
        <v>103</v>
      </c>
      <c r="K513" s="7"/>
      <c r="L513" s="7"/>
      <c r="M513" s="7" t="s">
        <v>41</v>
      </c>
      <c r="N513" s="7" t="s">
        <v>140</v>
      </c>
      <c r="O513" s="19" t="s">
        <v>321</v>
      </c>
      <c r="P513" s="7"/>
      <c r="Q513" s="7"/>
    </row>
    <row r="514" spans="1:17" hidden="1">
      <c r="A514" s="7" t="s">
        <v>33</v>
      </c>
      <c r="B514" s="7" t="s">
        <v>1338</v>
      </c>
      <c r="C514" s="7" t="s">
        <v>445</v>
      </c>
      <c r="D514" s="7" t="s">
        <v>446</v>
      </c>
      <c r="E514" s="20">
        <v>4.8611111111111112E-2</v>
      </c>
      <c r="F514" s="7" t="s">
        <v>92</v>
      </c>
      <c r="G514" t="s">
        <v>132</v>
      </c>
      <c r="H514" s="7" t="s">
        <v>133</v>
      </c>
      <c r="I514" s="7" t="s">
        <v>102</v>
      </c>
      <c r="J514" s="7" t="s">
        <v>103</v>
      </c>
      <c r="K514" s="7"/>
      <c r="L514" s="7"/>
      <c r="M514" s="7" t="s">
        <v>41</v>
      </c>
      <c r="N514" t="s">
        <v>447</v>
      </c>
      <c r="O514" s="7" t="s">
        <v>448</v>
      </c>
      <c r="P514" s="7"/>
      <c r="Q514" s="7"/>
    </row>
    <row r="515" spans="1:17" hidden="1">
      <c r="A515" s="7" t="s">
        <v>33</v>
      </c>
      <c r="B515" s="8" t="s">
        <v>1338</v>
      </c>
      <c r="C515" s="8" t="s">
        <v>130</v>
      </c>
      <c r="D515" s="8" t="s">
        <v>131</v>
      </c>
      <c r="E515" s="8" t="s">
        <v>110</v>
      </c>
      <c r="F515" s="7" t="s">
        <v>92</v>
      </c>
      <c r="G515" s="7" t="s">
        <v>132</v>
      </c>
      <c r="H515" s="7" t="s">
        <v>133</v>
      </c>
      <c r="I515" s="7" t="s">
        <v>102</v>
      </c>
      <c r="J515" s="7" t="s">
        <v>103</v>
      </c>
      <c r="K515" s="7"/>
      <c r="L515" s="7"/>
      <c r="M515" s="7" t="s">
        <v>41</v>
      </c>
      <c r="N515" t="s">
        <v>137</v>
      </c>
      <c r="O515" s="19" t="s">
        <v>138</v>
      </c>
      <c r="P515" s="7"/>
      <c r="Q515" s="7"/>
    </row>
    <row r="516" spans="1:17" hidden="1">
      <c r="A516" s="7" t="s">
        <v>33</v>
      </c>
      <c r="B516" s="7" t="s">
        <v>1338</v>
      </c>
      <c r="C516" s="7" t="s">
        <v>130</v>
      </c>
      <c r="D516" s="7" t="s">
        <v>131</v>
      </c>
      <c r="E516" s="8" t="s">
        <v>110</v>
      </c>
      <c r="F516" s="7" t="s">
        <v>66</v>
      </c>
      <c r="G516" s="7" t="s">
        <v>132</v>
      </c>
      <c r="H516" s="7" t="s">
        <v>133</v>
      </c>
      <c r="I516" s="7" t="s">
        <v>139</v>
      </c>
      <c r="J516" s="7" t="s">
        <v>102</v>
      </c>
      <c r="K516" s="7"/>
      <c r="L516" s="7"/>
      <c r="M516" s="7" t="s">
        <v>41</v>
      </c>
      <c r="N516" t="s">
        <v>140</v>
      </c>
      <c r="O516" s="7" t="s">
        <v>138</v>
      </c>
      <c r="P516" s="7"/>
      <c r="Q516" s="7"/>
    </row>
    <row r="517" spans="1:17" hidden="1">
      <c r="A517" s="7" t="s">
        <v>33</v>
      </c>
      <c r="B517" s="8" t="s">
        <v>1338</v>
      </c>
      <c r="C517" s="8" t="s">
        <v>1614</v>
      </c>
      <c r="D517" s="8" t="s">
        <v>51</v>
      </c>
      <c r="E517" s="8" t="s">
        <v>144</v>
      </c>
      <c r="F517" s="7" t="s">
        <v>53</v>
      </c>
      <c r="G517" s="7" t="s">
        <v>54</v>
      </c>
      <c r="H517" s="7" t="s">
        <v>133</v>
      </c>
      <c r="I517" s="7" t="s">
        <v>280</v>
      </c>
      <c r="J517" s="7"/>
      <c r="K517" s="7"/>
      <c r="L517" s="7"/>
      <c r="M517" s="7" t="s">
        <v>41</v>
      </c>
      <c r="N517" s="7" t="s">
        <v>57</v>
      </c>
      <c r="O517" s="7" t="s">
        <v>58</v>
      </c>
      <c r="P517" s="7"/>
      <c r="Q517" s="7"/>
    </row>
    <row r="518" spans="1:17" hidden="1">
      <c r="A518" s="7" t="s">
        <v>33</v>
      </c>
      <c r="B518" s="7" t="s">
        <v>1349</v>
      </c>
      <c r="C518" s="7" t="s">
        <v>401</v>
      </c>
      <c r="D518" s="7" t="s">
        <v>401</v>
      </c>
      <c r="E518" s="8" t="s">
        <v>55</v>
      </c>
      <c r="F518" s="8" t="s">
        <v>55</v>
      </c>
      <c r="G518" s="8" t="s">
        <v>55</v>
      </c>
      <c r="H518" s="8" t="s">
        <v>55</v>
      </c>
      <c r="I518" s="7" t="s">
        <v>1350</v>
      </c>
      <c r="J518" s="7"/>
      <c r="K518" s="7"/>
      <c r="L518" s="7"/>
      <c r="M518" s="7" t="s">
        <v>80</v>
      </c>
      <c r="N518" s="7"/>
      <c r="O518" s="7"/>
      <c r="P518" s="7"/>
      <c r="Q518" s="7"/>
    </row>
    <row r="519" spans="1:17" hidden="1">
      <c r="A519" s="7" t="s">
        <v>33</v>
      </c>
      <c r="B519" s="7" t="s">
        <v>1349</v>
      </c>
      <c r="C519" s="8" t="s">
        <v>188</v>
      </c>
      <c r="D519" s="7" t="s">
        <v>760</v>
      </c>
      <c r="E519" s="39" t="s">
        <v>760</v>
      </c>
      <c r="F519" s="7" t="s">
        <v>53</v>
      </c>
      <c r="G519" s="7" t="s">
        <v>91</v>
      </c>
      <c r="H519" s="8" t="s">
        <v>55</v>
      </c>
      <c r="I519" s="7" t="s">
        <v>1353</v>
      </c>
      <c r="J519" s="7"/>
      <c r="K519" s="7"/>
      <c r="L519" s="7"/>
      <c r="M519" s="7" t="s">
        <v>80</v>
      </c>
      <c r="N519" s="7"/>
      <c r="O519" s="7"/>
      <c r="P519" s="7"/>
      <c r="Q519" s="7"/>
    </row>
    <row r="520" spans="1:17" hidden="1">
      <c r="A520" s="7" t="s">
        <v>33</v>
      </c>
      <c r="B520" s="8" t="s">
        <v>1349</v>
      </c>
      <c r="C520" s="8" t="s">
        <v>1614</v>
      </c>
      <c r="D520" s="8" t="s">
        <v>51</v>
      </c>
      <c r="E520" s="8" t="s">
        <v>144</v>
      </c>
      <c r="F520" s="7" t="s">
        <v>53</v>
      </c>
      <c r="G520" s="7" t="s">
        <v>54</v>
      </c>
      <c r="H520" s="7" t="s">
        <v>55</v>
      </c>
      <c r="I520" s="7" t="s">
        <v>56</v>
      </c>
      <c r="J520" s="7"/>
      <c r="K520" s="7"/>
      <c r="L520" s="7"/>
      <c r="M520" s="7" t="s">
        <v>41</v>
      </c>
      <c r="N520" s="7" t="s">
        <v>1356</v>
      </c>
      <c r="O520" s="7" t="s">
        <v>58</v>
      </c>
      <c r="P520" s="7"/>
      <c r="Q520" s="7"/>
    </row>
    <row r="521" spans="1:17" hidden="1">
      <c r="A521" s="7" t="s">
        <v>33</v>
      </c>
      <c r="B521" s="8" t="s">
        <v>1557</v>
      </c>
      <c r="C521" s="8" t="s">
        <v>1360</v>
      </c>
      <c r="D521" s="8" t="s">
        <v>1361</v>
      </c>
      <c r="E521" s="39" t="s">
        <v>1043</v>
      </c>
      <c r="F521" s="46" t="s">
        <v>92</v>
      </c>
      <c r="G521" s="7"/>
      <c r="H521" s="7" t="s">
        <v>231</v>
      </c>
      <c r="I521" s="66" t="s">
        <v>1494</v>
      </c>
      <c r="J521" s="7"/>
      <c r="K521" s="7"/>
      <c r="L521" s="7"/>
      <c r="M521" s="7" t="s">
        <v>41</v>
      </c>
      <c r="N521" s="7" t="s">
        <v>69</v>
      </c>
      <c r="O521" s="7" t="s">
        <v>1362</v>
      </c>
      <c r="P521" s="7"/>
      <c r="Q521" s="7"/>
    </row>
    <row r="522" spans="1:17" hidden="1">
      <c r="A522" s="7" t="s">
        <v>33</v>
      </c>
      <c r="B522" s="8" t="s">
        <v>1366</v>
      </c>
      <c r="C522" s="7" t="s">
        <v>144</v>
      </c>
      <c r="D522" s="8" t="s">
        <v>51</v>
      </c>
      <c r="E522" s="8" t="s">
        <v>144</v>
      </c>
      <c r="F522" s="7" t="s">
        <v>53</v>
      </c>
      <c r="G522" s="7" t="s">
        <v>54</v>
      </c>
      <c r="H522" s="7" t="s">
        <v>680</v>
      </c>
      <c r="I522" s="7" t="s">
        <v>102</v>
      </c>
      <c r="J522" s="7" t="s">
        <v>103</v>
      </c>
      <c r="K522" s="7"/>
      <c r="L522" s="7"/>
      <c r="M522" s="7" t="s">
        <v>41</v>
      </c>
      <c r="N522" s="7" t="s">
        <v>57</v>
      </c>
      <c r="O522" s="7" t="s">
        <v>58</v>
      </c>
      <c r="P522" s="7"/>
      <c r="Q522" s="7"/>
    </row>
    <row r="523" spans="1:17" ht="60" hidden="1">
      <c r="A523" t="s">
        <v>33</v>
      </c>
      <c r="B523" t="s">
        <v>1370</v>
      </c>
      <c r="C523" s="2" t="s">
        <v>221</v>
      </c>
      <c r="D523" s="8" t="s">
        <v>222</v>
      </c>
      <c r="E523" s="2" t="s">
        <v>223</v>
      </c>
      <c r="F523" s="49" t="s">
        <v>92</v>
      </c>
      <c r="G523" s="35" t="s">
        <v>224</v>
      </c>
      <c r="H523" t="s">
        <v>93</v>
      </c>
      <c r="I523" t="s">
        <v>102</v>
      </c>
      <c r="J523" s="7" t="s">
        <v>103</v>
      </c>
      <c r="K523" s="7"/>
      <c r="L523" s="7"/>
      <c r="M523" t="s">
        <v>41</v>
      </c>
      <c r="N523" t="s">
        <v>225</v>
      </c>
      <c r="O523" s="7" t="s">
        <v>226</v>
      </c>
      <c r="P523" s="7"/>
      <c r="Q523" s="7"/>
    </row>
    <row r="524" spans="1:17" hidden="1">
      <c r="A524" s="7" t="s">
        <v>33</v>
      </c>
      <c r="B524" s="8" t="s">
        <v>1375</v>
      </c>
      <c r="C524" s="8" t="s">
        <v>1376</v>
      </c>
      <c r="D524" s="8" t="s">
        <v>1376</v>
      </c>
      <c r="E524" s="8" t="s">
        <v>485</v>
      </c>
      <c r="F524" s="7" t="s">
        <v>92</v>
      </c>
      <c r="G524" s="7" t="s">
        <v>159</v>
      </c>
      <c r="H524" s="7" t="s">
        <v>567</v>
      </c>
      <c r="I524" s="7" t="s">
        <v>102</v>
      </c>
      <c r="J524" s="7" t="s">
        <v>103</v>
      </c>
      <c r="K524" s="7"/>
      <c r="L524" s="7"/>
      <c r="M524" s="7" t="s">
        <v>41</v>
      </c>
      <c r="N524" s="7" t="s">
        <v>121</v>
      </c>
      <c r="O524" s="7" t="s">
        <v>1377</v>
      </c>
      <c r="P524" s="7"/>
      <c r="Q524" s="7"/>
    </row>
    <row r="525" spans="1:17" hidden="1">
      <c r="A525" s="7" t="s">
        <v>33</v>
      </c>
      <c r="B525" s="8" t="s">
        <v>1375</v>
      </c>
      <c r="C525" s="8" t="s">
        <v>1376</v>
      </c>
      <c r="D525" s="8" t="s">
        <v>1376</v>
      </c>
      <c r="E525" s="8" t="s">
        <v>485</v>
      </c>
      <c r="F525" s="7" t="s">
        <v>92</v>
      </c>
      <c r="G525" t="s">
        <v>159</v>
      </c>
      <c r="H525" s="7" t="s">
        <v>1379</v>
      </c>
      <c r="I525" s="7" t="s">
        <v>102</v>
      </c>
      <c r="J525" s="7" t="s">
        <v>103</v>
      </c>
      <c r="K525" s="7"/>
      <c r="L525" s="7"/>
      <c r="M525" s="7" t="s">
        <v>41</v>
      </c>
      <c r="N525" s="7" t="s">
        <v>200</v>
      </c>
      <c r="O525" s="7" t="s">
        <v>1380</v>
      </c>
      <c r="P525" s="7"/>
      <c r="Q525" s="7"/>
    </row>
    <row r="526" spans="1:17" hidden="1">
      <c r="A526" s="7" t="s">
        <v>33</v>
      </c>
      <c r="B526" s="8" t="s">
        <v>1375</v>
      </c>
      <c r="C526" s="8" t="s">
        <v>1376</v>
      </c>
      <c r="D526" s="8" t="s">
        <v>1376</v>
      </c>
      <c r="E526" s="8" t="s">
        <v>485</v>
      </c>
      <c r="F526" s="7" t="s">
        <v>92</v>
      </c>
      <c r="G526" t="s">
        <v>159</v>
      </c>
      <c r="H526" s="7" t="s">
        <v>1379</v>
      </c>
      <c r="I526" s="7" t="s">
        <v>102</v>
      </c>
      <c r="J526" s="7" t="s">
        <v>103</v>
      </c>
      <c r="K526" s="7"/>
      <c r="L526" s="7"/>
      <c r="M526" s="7" t="s">
        <v>41</v>
      </c>
      <c r="N526" s="7" t="s">
        <v>200</v>
      </c>
      <c r="O526" s="7" t="s">
        <v>1380</v>
      </c>
      <c r="P526" s="7"/>
      <c r="Q526" s="7"/>
    </row>
    <row r="527" spans="1:17" hidden="1">
      <c r="A527" s="7" t="s">
        <v>33</v>
      </c>
      <c r="B527" s="8" t="s">
        <v>1375</v>
      </c>
      <c r="C527" s="8" t="s">
        <v>1376</v>
      </c>
      <c r="D527" s="8" t="s">
        <v>1376</v>
      </c>
      <c r="E527" s="8" t="s">
        <v>485</v>
      </c>
      <c r="F527" s="7" t="s">
        <v>92</v>
      </c>
      <c r="G527" s="7" t="s">
        <v>159</v>
      </c>
      <c r="H527" s="7" t="s">
        <v>1379</v>
      </c>
      <c r="I527" s="7" t="s">
        <v>102</v>
      </c>
      <c r="J527" s="7" t="s">
        <v>103</v>
      </c>
      <c r="K527" s="7"/>
      <c r="L527" s="7"/>
      <c r="M527" s="7" t="s">
        <v>41</v>
      </c>
      <c r="N527" s="7" t="s">
        <v>121</v>
      </c>
      <c r="O527" s="7" t="s">
        <v>1377</v>
      </c>
      <c r="P527" s="7"/>
      <c r="Q527" s="7"/>
    </row>
    <row r="528" spans="1:17" hidden="1">
      <c r="A528" s="7" t="s">
        <v>33</v>
      </c>
      <c r="B528" s="7" t="s">
        <v>1375</v>
      </c>
      <c r="C528" s="8" t="s">
        <v>188</v>
      </c>
      <c r="D528" s="7" t="s">
        <v>307</v>
      </c>
      <c r="E528" s="8" t="s">
        <v>190</v>
      </c>
      <c r="F528" s="7" t="s">
        <v>92</v>
      </c>
      <c r="G528" s="7"/>
      <c r="H528" s="7" t="s">
        <v>1621</v>
      </c>
      <c r="I528" s="7" t="s">
        <v>102</v>
      </c>
      <c r="J528" s="7" t="s">
        <v>103</v>
      </c>
      <c r="K528" s="7"/>
      <c r="L528" s="7"/>
      <c r="M528" s="7" t="s">
        <v>80</v>
      </c>
      <c r="N528" s="7"/>
      <c r="O528" s="7"/>
      <c r="P528" s="7"/>
      <c r="Q528" s="7"/>
    </row>
    <row r="529" spans="1:17" hidden="1">
      <c r="A529" s="7" t="s">
        <v>33</v>
      </c>
      <c r="B529" s="7" t="s">
        <v>1375</v>
      </c>
      <c r="C529" s="8" t="s">
        <v>188</v>
      </c>
      <c r="D529" s="7" t="s">
        <v>307</v>
      </c>
      <c r="E529" s="8" t="s">
        <v>190</v>
      </c>
      <c r="F529" s="7" t="s">
        <v>92</v>
      </c>
      <c r="G529" s="7"/>
      <c r="H529" s="7" t="s">
        <v>1379</v>
      </c>
      <c r="I529" s="7" t="s">
        <v>280</v>
      </c>
      <c r="J529" s="7"/>
      <c r="K529" s="7"/>
      <c r="L529" s="7"/>
      <c r="M529" s="7" t="s">
        <v>80</v>
      </c>
      <c r="N529" s="7"/>
      <c r="O529" s="7"/>
      <c r="P529" s="7"/>
      <c r="Q529" s="7"/>
    </row>
    <row r="530" spans="1:17" hidden="1">
      <c r="A530" s="7" t="s">
        <v>33</v>
      </c>
      <c r="B530" s="7" t="s">
        <v>1375</v>
      </c>
      <c r="C530" s="8" t="s">
        <v>188</v>
      </c>
      <c r="D530" s="7" t="s">
        <v>189</v>
      </c>
      <c r="E530" s="8" t="s">
        <v>190</v>
      </c>
      <c r="F530" s="7" t="s">
        <v>92</v>
      </c>
      <c r="G530" s="7"/>
      <c r="H530" s="7" t="s">
        <v>1379</v>
      </c>
      <c r="I530" s="7" t="s">
        <v>280</v>
      </c>
      <c r="J530" s="7"/>
      <c r="K530" s="7"/>
      <c r="L530" s="7"/>
      <c r="M530" s="7" t="s">
        <v>80</v>
      </c>
      <c r="N530" s="7"/>
      <c r="O530" s="7"/>
      <c r="P530" s="7"/>
    </row>
    <row r="531" spans="1:17" hidden="1">
      <c r="A531" s="7" t="s">
        <v>33</v>
      </c>
      <c r="B531" s="7" t="s">
        <v>1375</v>
      </c>
      <c r="C531" s="7" t="s">
        <v>1614</v>
      </c>
      <c r="D531" s="7" t="s">
        <v>51</v>
      </c>
      <c r="E531" s="8" t="s">
        <v>144</v>
      </c>
      <c r="F531" s="7" t="s">
        <v>53</v>
      </c>
      <c r="G531" s="7" t="s">
        <v>54</v>
      </c>
      <c r="H531" s="7" t="s">
        <v>567</v>
      </c>
      <c r="I531" s="7" t="s">
        <v>280</v>
      </c>
      <c r="J531" s="7"/>
      <c r="K531" s="7"/>
      <c r="L531" s="7"/>
      <c r="M531" s="7" t="s">
        <v>96</v>
      </c>
      <c r="N531" s="7" t="s">
        <v>57</v>
      </c>
      <c r="O531" s="7" t="s">
        <v>58</v>
      </c>
      <c r="P531" s="7"/>
    </row>
    <row r="532" spans="1:17" hidden="1">
      <c r="A532" s="7" t="s">
        <v>33</v>
      </c>
      <c r="B532" s="8" t="s">
        <v>1375</v>
      </c>
      <c r="C532" s="8" t="s">
        <v>1614</v>
      </c>
      <c r="D532" s="8" t="s">
        <v>51</v>
      </c>
      <c r="E532" s="8" t="s">
        <v>144</v>
      </c>
      <c r="F532" s="7" t="s">
        <v>53</v>
      </c>
      <c r="G532" s="7" t="s">
        <v>54</v>
      </c>
      <c r="H532" s="7" t="s">
        <v>1379</v>
      </c>
      <c r="I532" s="7" t="s">
        <v>280</v>
      </c>
      <c r="J532" s="7"/>
      <c r="K532" s="7"/>
      <c r="L532" s="7"/>
      <c r="M532" s="7" t="s">
        <v>41</v>
      </c>
      <c r="N532" s="7" t="s">
        <v>57</v>
      </c>
      <c r="O532" s="7" t="s">
        <v>58</v>
      </c>
      <c r="P532" s="7"/>
    </row>
    <row r="533" spans="1:17" hidden="1">
      <c r="A533" s="7" t="s">
        <v>33</v>
      </c>
      <c r="B533" s="7" t="s">
        <v>1371</v>
      </c>
      <c r="C533" s="7" t="s">
        <v>401</v>
      </c>
      <c r="D533" s="7" t="s">
        <v>406</v>
      </c>
      <c r="E533" s="39" t="s">
        <v>110</v>
      </c>
      <c r="F533" s="7" t="s">
        <v>92</v>
      </c>
      <c r="G533" t="s">
        <v>132</v>
      </c>
      <c r="H533" t="s">
        <v>93</v>
      </c>
      <c r="I533" s="7" t="s">
        <v>102</v>
      </c>
      <c r="J533" s="7" t="s">
        <v>103</v>
      </c>
      <c r="K533" s="7"/>
      <c r="L533" s="7"/>
      <c r="M533" s="7" t="s">
        <v>96</v>
      </c>
      <c r="N533" s="7" t="s">
        <v>200</v>
      </c>
      <c r="O533" s="7" t="s">
        <v>407</v>
      </c>
      <c r="P533" s="7"/>
    </row>
    <row r="534" spans="1:17" hidden="1">
      <c r="A534" s="7" t="s">
        <v>33</v>
      </c>
      <c r="B534" s="7" t="s">
        <v>1371</v>
      </c>
      <c r="C534" s="7" t="s">
        <v>401</v>
      </c>
      <c r="D534" s="7" t="s">
        <v>406</v>
      </c>
      <c r="E534" s="39" t="s">
        <v>110</v>
      </c>
      <c r="F534" s="7" t="s">
        <v>92</v>
      </c>
      <c r="G534" t="s">
        <v>132</v>
      </c>
      <c r="H534" t="s">
        <v>93</v>
      </c>
      <c r="I534" s="7" t="s">
        <v>102</v>
      </c>
      <c r="J534" s="7" t="s">
        <v>103</v>
      </c>
      <c r="K534" s="7"/>
      <c r="L534" s="7"/>
      <c r="M534" s="7" t="s">
        <v>96</v>
      </c>
      <c r="N534" s="7" t="s">
        <v>200</v>
      </c>
      <c r="O534" s="7" t="s">
        <v>407</v>
      </c>
      <c r="P534" s="7"/>
    </row>
    <row r="535" spans="1:17" hidden="1">
      <c r="A535" s="7" t="s">
        <v>33</v>
      </c>
      <c r="B535" s="7" t="s">
        <v>1371</v>
      </c>
      <c r="C535" s="7" t="s">
        <v>108</v>
      </c>
      <c r="D535" s="7" t="s">
        <v>109</v>
      </c>
      <c r="E535" s="8" t="s">
        <v>110</v>
      </c>
      <c r="F535" s="7" t="s">
        <v>92</v>
      </c>
      <c r="G535" s="7" t="s">
        <v>38</v>
      </c>
      <c r="H535" s="7" t="s">
        <v>93</v>
      </c>
      <c r="I535" s="7" t="s">
        <v>102</v>
      </c>
      <c r="J535" s="7" t="s">
        <v>103</v>
      </c>
      <c r="K535" s="7"/>
      <c r="L535" s="7"/>
      <c r="M535" s="7" t="s">
        <v>41</v>
      </c>
      <c r="N535" s="7" t="s">
        <v>111</v>
      </c>
      <c r="O535" s="7" t="s">
        <v>112</v>
      </c>
      <c r="P535" s="7"/>
    </row>
    <row r="536" spans="1:17" hidden="1">
      <c r="A536" s="7" t="s">
        <v>33</v>
      </c>
      <c r="B536" s="7" t="s">
        <v>1371</v>
      </c>
      <c r="C536" s="7" t="s">
        <v>108</v>
      </c>
      <c r="D536" s="7" t="s">
        <v>108</v>
      </c>
      <c r="E536" s="8"/>
      <c r="F536" s="7" t="s">
        <v>92</v>
      </c>
      <c r="G536" s="7"/>
      <c r="H536" s="7" t="s">
        <v>93</v>
      </c>
      <c r="I536" s="7" t="s">
        <v>102</v>
      </c>
      <c r="J536" s="7" t="s">
        <v>103</v>
      </c>
      <c r="K536" s="7"/>
      <c r="L536" s="7"/>
      <c r="M536" s="7" t="s">
        <v>80</v>
      </c>
      <c r="N536" s="7"/>
      <c r="O536" s="7"/>
      <c r="P536" s="7"/>
    </row>
    <row r="537" spans="1:17" hidden="1">
      <c r="A537" s="7" t="s">
        <v>33</v>
      </c>
      <c r="B537" s="7" t="s">
        <v>1371</v>
      </c>
      <c r="C537" s="7" t="s">
        <v>108</v>
      </c>
      <c r="D537" s="7" t="s">
        <v>108</v>
      </c>
      <c r="E537" s="8"/>
      <c r="F537" s="7" t="s">
        <v>92</v>
      </c>
      <c r="G537" s="7"/>
      <c r="H537" s="7" t="s">
        <v>93</v>
      </c>
      <c r="I537" s="7" t="s">
        <v>102</v>
      </c>
      <c r="J537" s="7" t="s">
        <v>103</v>
      </c>
      <c r="K537" s="7"/>
      <c r="L537" s="7"/>
      <c r="M537" s="7" t="s">
        <v>96</v>
      </c>
      <c r="N537" s="7"/>
      <c r="O537" s="7" t="s">
        <v>1402</v>
      </c>
      <c r="P537" s="7"/>
    </row>
    <row r="538" spans="1:17" hidden="1">
      <c r="A538" s="7" t="s">
        <v>33</v>
      </c>
      <c r="B538" s="8" t="s">
        <v>1371</v>
      </c>
      <c r="C538" s="7" t="s">
        <v>108</v>
      </c>
      <c r="D538" s="7" t="s">
        <v>108</v>
      </c>
      <c r="E538" s="8"/>
      <c r="F538" s="7" t="s">
        <v>92</v>
      </c>
      <c r="G538" s="7"/>
      <c r="H538" t="s">
        <v>93</v>
      </c>
      <c r="I538" s="7" t="s">
        <v>102</v>
      </c>
      <c r="J538" s="7" t="s">
        <v>103</v>
      </c>
      <c r="K538" s="7"/>
      <c r="L538" s="7"/>
      <c r="M538" s="7" t="s">
        <v>80</v>
      </c>
      <c r="N538" s="7"/>
      <c r="O538" s="7"/>
      <c r="P538" s="7"/>
    </row>
    <row r="539" spans="1:17" hidden="1">
      <c r="A539" s="7" t="s">
        <v>33</v>
      </c>
      <c r="B539" s="7" t="s">
        <v>1371</v>
      </c>
      <c r="C539" s="7" t="s">
        <v>108</v>
      </c>
      <c r="D539" s="7" t="s">
        <v>108</v>
      </c>
      <c r="E539" s="8"/>
      <c r="F539" s="7"/>
      <c r="G539" s="7"/>
      <c r="H539" s="7" t="s">
        <v>93</v>
      </c>
      <c r="I539" s="7" t="s">
        <v>102</v>
      </c>
      <c r="J539" s="7" t="s">
        <v>103</v>
      </c>
      <c r="K539" s="7"/>
      <c r="L539" s="7"/>
      <c r="M539" s="7" t="s">
        <v>80</v>
      </c>
      <c r="N539" s="7"/>
      <c r="O539" s="7"/>
      <c r="P539" s="7"/>
    </row>
    <row r="540" spans="1:17" hidden="1">
      <c r="A540" s="7" t="s">
        <v>33</v>
      </c>
      <c r="B540" s="7" t="s">
        <v>1371</v>
      </c>
      <c r="C540" s="8" t="s">
        <v>1376</v>
      </c>
      <c r="D540" s="8" t="s">
        <v>1376</v>
      </c>
      <c r="E540" s="8" t="s">
        <v>485</v>
      </c>
      <c r="F540" s="7" t="s">
        <v>92</v>
      </c>
      <c r="G540" t="s">
        <v>159</v>
      </c>
      <c r="H540" s="7" t="s">
        <v>93</v>
      </c>
      <c r="I540" s="7" t="s">
        <v>102</v>
      </c>
      <c r="J540" s="7" t="s">
        <v>103</v>
      </c>
      <c r="K540" s="7"/>
      <c r="L540" s="7"/>
      <c r="M540" s="7" t="s">
        <v>41</v>
      </c>
      <c r="N540" s="7" t="s">
        <v>200</v>
      </c>
      <c r="O540" s="7" t="s">
        <v>1380</v>
      </c>
      <c r="P540" s="7"/>
    </row>
    <row r="541" spans="1:17" hidden="1">
      <c r="A541" s="7" t="s">
        <v>33</v>
      </c>
      <c r="B541" s="7" t="s">
        <v>1371</v>
      </c>
      <c r="C541" s="8" t="s">
        <v>1376</v>
      </c>
      <c r="D541" s="8" t="s">
        <v>1376</v>
      </c>
      <c r="E541" s="8" t="s">
        <v>485</v>
      </c>
      <c r="F541" s="7" t="s">
        <v>92</v>
      </c>
      <c r="G541" t="s">
        <v>159</v>
      </c>
      <c r="H541" s="7" t="s">
        <v>93</v>
      </c>
      <c r="I541" s="7" t="s">
        <v>102</v>
      </c>
      <c r="J541" s="7" t="s">
        <v>103</v>
      </c>
      <c r="K541" s="7"/>
      <c r="L541" s="7"/>
      <c r="M541" s="7" t="s">
        <v>41</v>
      </c>
      <c r="N541" s="7" t="s">
        <v>200</v>
      </c>
      <c r="O541" s="7" t="s">
        <v>1380</v>
      </c>
      <c r="P541" s="7"/>
    </row>
    <row r="542" spans="1:17" hidden="1">
      <c r="A542" s="7" t="s">
        <v>33</v>
      </c>
      <c r="B542" s="8" t="s">
        <v>1371</v>
      </c>
      <c r="C542" s="7" t="s">
        <v>1376</v>
      </c>
      <c r="D542" s="7" t="s">
        <v>1376</v>
      </c>
      <c r="E542" s="8" t="s">
        <v>485</v>
      </c>
      <c r="F542" s="7" t="s">
        <v>92</v>
      </c>
      <c r="G542" s="7" t="s">
        <v>159</v>
      </c>
      <c r="H542" t="s">
        <v>93</v>
      </c>
      <c r="I542" s="7" t="s">
        <v>102</v>
      </c>
      <c r="J542" s="7" t="s">
        <v>103</v>
      </c>
      <c r="K542" s="7"/>
      <c r="L542" s="7"/>
      <c r="M542" s="7" t="s">
        <v>96</v>
      </c>
      <c r="N542" s="7"/>
      <c r="O542" s="7" t="s">
        <v>1409</v>
      </c>
      <c r="P542" s="7"/>
    </row>
    <row r="543" spans="1:17" hidden="1">
      <c r="A543" s="7" t="s">
        <v>33</v>
      </c>
      <c r="B543" s="7" t="s">
        <v>1371</v>
      </c>
      <c r="C543" s="7" t="s">
        <v>900</v>
      </c>
      <c r="D543" s="7" t="s">
        <v>900</v>
      </c>
      <c r="E543" s="8"/>
      <c r="F543" s="7"/>
      <c r="G543" s="7"/>
      <c r="H543" s="7" t="s">
        <v>901</v>
      </c>
      <c r="I543" s="7" t="s">
        <v>68</v>
      </c>
      <c r="J543" s="7"/>
      <c r="K543" s="7"/>
      <c r="L543" s="7"/>
      <c r="M543" s="7" t="s">
        <v>80</v>
      </c>
      <c r="N543" s="7"/>
      <c r="O543" s="7"/>
      <c r="P543" s="7"/>
    </row>
    <row r="544" spans="1:17" hidden="1">
      <c r="A544" s="7" t="s">
        <v>33</v>
      </c>
      <c r="B544" s="7" t="s">
        <v>1371</v>
      </c>
      <c r="C544" s="8" t="s">
        <v>188</v>
      </c>
      <c r="D544" s="7" t="s">
        <v>307</v>
      </c>
      <c r="E544" s="8" t="s">
        <v>190</v>
      </c>
      <c r="F544" s="7" t="s">
        <v>92</v>
      </c>
      <c r="G544" s="7"/>
      <c r="H544" s="7" t="s">
        <v>93</v>
      </c>
      <c r="I544" s="7" t="s">
        <v>280</v>
      </c>
      <c r="J544" s="7"/>
      <c r="K544" s="7"/>
      <c r="L544" s="7"/>
      <c r="M544" s="7" t="s">
        <v>80</v>
      </c>
      <c r="N544" s="7"/>
      <c r="O544" s="7"/>
      <c r="P544" s="7"/>
    </row>
    <row r="545" spans="1:16" hidden="1">
      <c r="A545" s="7" t="s">
        <v>33</v>
      </c>
      <c r="B545" s="7" t="s">
        <v>1371</v>
      </c>
      <c r="C545" s="8" t="s">
        <v>188</v>
      </c>
      <c r="D545" s="7" t="s">
        <v>307</v>
      </c>
      <c r="E545" s="8" t="s">
        <v>190</v>
      </c>
      <c r="F545" s="7" t="s">
        <v>92</v>
      </c>
      <c r="G545" s="7"/>
      <c r="H545" s="7" t="s">
        <v>93</v>
      </c>
      <c r="I545" s="7" t="s">
        <v>102</v>
      </c>
      <c r="J545" s="7" t="s">
        <v>103</v>
      </c>
      <c r="K545" s="7"/>
      <c r="L545" s="7"/>
      <c r="M545" s="7" t="s">
        <v>80</v>
      </c>
      <c r="N545" s="7"/>
      <c r="O545" s="7"/>
      <c r="P545" s="7"/>
    </row>
    <row r="546" spans="1:16" hidden="1">
      <c r="A546" s="7" t="s">
        <v>33</v>
      </c>
      <c r="B546" s="7" t="s">
        <v>1371</v>
      </c>
      <c r="C546" s="8" t="s">
        <v>188</v>
      </c>
      <c r="D546" s="7" t="s">
        <v>307</v>
      </c>
      <c r="E546" s="8" t="s">
        <v>190</v>
      </c>
      <c r="F546" s="7" t="s">
        <v>92</v>
      </c>
      <c r="G546" s="7"/>
      <c r="H546" t="s">
        <v>93</v>
      </c>
      <c r="I546" s="7" t="s">
        <v>102</v>
      </c>
      <c r="J546" s="7" t="s">
        <v>103</v>
      </c>
      <c r="K546" s="7"/>
      <c r="L546" s="7"/>
      <c r="M546" s="7" t="s">
        <v>80</v>
      </c>
      <c r="N546" s="7"/>
      <c r="O546" s="7"/>
      <c r="P546" s="7"/>
    </row>
    <row r="547" spans="1:16" hidden="1">
      <c r="A547" s="7" t="s">
        <v>33</v>
      </c>
      <c r="B547" s="7" t="s">
        <v>1371</v>
      </c>
      <c r="C547" s="8" t="s">
        <v>188</v>
      </c>
      <c r="D547" s="7" t="s">
        <v>309</v>
      </c>
      <c r="E547" s="39" t="s">
        <v>504</v>
      </c>
      <c r="F547" s="7" t="s">
        <v>92</v>
      </c>
      <c r="G547" s="7"/>
      <c r="H547" s="7" t="s">
        <v>93</v>
      </c>
      <c r="I547" s="7" t="s">
        <v>102</v>
      </c>
      <c r="J547" s="7" t="s">
        <v>103</v>
      </c>
      <c r="K547" s="7"/>
      <c r="L547" s="7"/>
      <c r="M547" s="7" t="s">
        <v>80</v>
      </c>
      <c r="N547" s="7"/>
      <c r="O547" s="7"/>
      <c r="P547" s="7"/>
    </row>
    <row r="548" spans="1:16" hidden="1">
      <c r="A548" s="7" t="s">
        <v>33</v>
      </c>
      <c r="B548" s="7" t="s">
        <v>1371</v>
      </c>
      <c r="C548" s="8" t="s">
        <v>188</v>
      </c>
      <c r="D548" s="7" t="s">
        <v>309</v>
      </c>
      <c r="E548" s="39" t="s">
        <v>504</v>
      </c>
      <c r="F548" s="7" t="s">
        <v>92</v>
      </c>
      <c r="G548" s="7"/>
      <c r="H548" t="s">
        <v>93</v>
      </c>
      <c r="I548" s="7" t="s">
        <v>102</v>
      </c>
      <c r="J548" s="7" t="s">
        <v>103</v>
      </c>
      <c r="K548" s="7"/>
      <c r="L548" s="7"/>
      <c r="M548" s="7" t="s">
        <v>80</v>
      </c>
      <c r="N548" s="7"/>
      <c r="O548" s="7"/>
      <c r="P548" s="7"/>
    </row>
    <row r="549" spans="1:16" hidden="1">
      <c r="A549" s="7" t="s">
        <v>33</v>
      </c>
      <c r="B549" s="7" t="s">
        <v>1371</v>
      </c>
      <c r="C549" s="8" t="s">
        <v>188</v>
      </c>
      <c r="D549" s="7" t="s">
        <v>1422</v>
      </c>
      <c r="E549" s="39" t="s">
        <v>65</v>
      </c>
      <c r="F549" s="7" t="s">
        <v>92</v>
      </c>
      <c r="G549" s="7"/>
      <c r="H549" s="7" t="s">
        <v>93</v>
      </c>
      <c r="I549" s="7" t="s">
        <v>102</v>
      </c>
      <c r="J549" s="7" t="s">
        <v>103</v>
      </c>
      <c r="K549" s="7"/>
      <c r="L549" s="7"/>
      <c r="M549" s="7" t="s">
        <v>80</v>
      </c>
      <c r="N549" s="7"/>
      <c r="O549" s="7"/>
      <c r="P549" s="7"/>
    </row>
    <row r="550" spans="1:16" hidden="1">
      <c r="A550" s="7" t="s">
        <v>33</v>
      </c>
      <c r="B550" s="7" t="s">
        <v>1371</v>
      </c>
      <c r="C550" s="8" t="s">
        <v>188</v>
      </c>
      <c r="D550" s="7" t="s">
        <v>428</v>
      </c>
      <c r="E550" s="8" t="s">
        <v>65</v>
      </c>
      <c r="F550" s="7" t="s">
        <v>92</v>
      </c>
      <c r="G550" s="7"/>
      <c r="H550" s="7" t="s">
        <v>1621</v>
      </c>
      <c r="I550" s="7" t="s">
        <v>102</v>
      </c>
      <c r="J550" s="7" t="s">
        <v>103</v>
      </c>
      <c r="K550" s="7"/>
      <c r="L550" s="7"/>
      <c r="M550" s="7" t="s">
        <v>80</v>
      </c>
      <c r="N550" s="7"/>
      <c r="O550" s="7"/>
      <c r="P550" s="7"/>
    </row>
    <row r="551" spans="1:16" hidden="1">
      <c r="A551" s="7" t="s">
        <v>33</v>
      </c>
      <c r="B551" s="7" t="s">
        <v>1371</v>
      </c>
      <c r="C551" s="8" t="s">
        <v>188</v>
      </c>
      <c r="D551" s="7" t="s">
        <v>189</v>
      </c>
      <c r="E551" s="8" t="s">
        <v>190</v>
      </c>
      <c r="F551" s="7" t="s">
        <v>92</v>
      </c>
      <c r="G551" s="7"/>
      <c r="H551" t="s">
        <v>93</v>
      </c>
      <c r="I551" s="7" t="s">
        <v>280</v>
      </c>
      <c r="J551" s="7"/>
      <c r="K551" s="7"/>
      <c r="L551" s="7"/>
      <c r="M551" s="7" t="s">
        <v>80</v>
      </c>
      <c r="N551" s="7"/>
      <c r="O551" s="7"/>
      <c r="P551" s="7"/>
    </row>
    <row r="552" spans="1:16" hidden="1">
      <c r="A552" s="7" t="s">
        <v>33</v>
      </c>
      <c r="B552" s="7" t="s">
        <v>1371</v>
      </c>
      <c r="C552" s="7" t="s">
        <v>117</v>
      </c>
      <c r="D552" s="2" t="s">
        <v>118</v>
      </c>
      <c r="E552" s="8" t="s">
        <v>119</v>
      </c>
      <c r="F552" s="7" t="s">
        <v>92</v>
      </c>
      <c r="G552" s="7" t="s">
        <v>120</v>
      </c>
      <c r="H552" s="7" t="s">
        <v>93</v>
      </c>
      <c r="I552" s="7" t="s">
        <v>102</v>
      </c>
      <c r="J552" s="7" t="s">
        <v>103</v>
      </c>
      <c r="K552" s="7"/>
      <c r="L552" s="7"/>
      <c r="M552" s="7" t="s">
        <v>96</v>
      </c>
      <c r="N552" t="s">
        <v>311</v>
      </c>
      <c r="O552" s="7" t="s">
        <v>122</v>
      </c>
      <c r="P552" s="7"/>
    </row>
    <row r="553" spans="1:16" hidden="1">
      <c r="A553" s="7" t="s">
        <v>33</v>
      </c>
      <c r="B553" s="7" t="s">
        <v>1371</v>
      </c>
      <c r="C553" s="7" t="s">
        <v>117</v>
      </c>
      <c r="D553" s="2" t="s">
        <v>118</v>
      </c>
      <c r="E553" s="8" t="s">
        <v>119</v>
      </c>
      <c r="F553" s="7" t="s">
        <v>92</v>
      </c>
      <c r="G553" s="7" t="s">
        <v>120</v>
      </c>
      <c r="H553" t="s">
        <v>93</v>
      </c>
      <c r="I553" s="7" t="s">
        <v>102</v>
      </c>
      <c r="J553" s="7" t="s">
        <v>103</v>
      </c>
      <c r="K553" s="7"/>
      <c r="L553" s="7"/>
      <c r="M553" s="7" t="s">
        <v>96</v>
      </c>
      <c r="N553" t="s">
        <v>311</v>
      </c>
      <c r="O553" s="7" t="s">
        <v>122</v>
      </c>
      <c r="P553" s="7"/>
    </row>
    <row r="554" spans="1:16" hidden="1">
      <c r="A554" s="7" t="s">
        <v>33</v>
      </c>
      <c r="B554" s="8" t="s">
        <v>1371</v>
      </c>
      <c r="C554" s="8" t="s">
        <v>586</v>
      </c>
      <c r="D554" s="8" t="s">
        <v>587</v>
      </c>
      <c r="E554" s="40">
        <v>4.8611111111111112E-2</v>
      </c>
      <c r="F554" s="7" t="s">
        <v>92</v>
      </c>
      <c r="G554" s="7" t="s">
        <v>127</v>
      </c>
      <c r="H554" s="7" t="s">
        <v>567</v>
      </c>
      <c r="I554" s="7" t="s">
        <v>168</v>
      </c>
      <c r="J554" s="7"/>
      <c r="K554" s="7"/>
      <c r="L554" s="7"/>
      <c r="M554" t="s">
        <v>41</v>
      </c>
      <c r="N554" t="s">
        <v>225</v>
      </c>
      <c r="O554" s="47" t="s">
        <v>588</v>
      </c>
      <c r="P554" s="7"/>
    </row>
    <row r="555" spans="1:16" ht="60" hidden="1">
      <c r="A555" s="7" t="s">
        <v>33</v>
      </c>
      <c r="B555" s="7" t="s">
        <v>1371</v>
      </c>
      <c r="C555" s="7" t="s">
        <v>221</v>
      </c>
      <c r="D555" s="8" t="s">
        <v>222</v>
      </c>
      <c r="E555" s="2" t="s">
        <v>223</v>
      </c>
      <c r="F555" s="7" t="s">
        <v>92</v>
      </c>
      <c r="G555" s="35" t="s">
        <v>224</v>
      </c>
      <c r="H555" s="7" t="s">
        <v>93</v>
      </c>
      <c r="I555" s="7" t="s">
        <v>102</v>
      </c>
      <c r="J555" s="7" t="s">
        <v>103</v>
      </c>
      <c r="K555" s="7"/>
      <c r="L555" s="7"/>
      <c r="M555" s="7" t="s">
        <v>41</v>
      </c>
      <c r="N555" t="s">
        <v>225</v>
      </c>
      <c r="O555" s="7" t="s">
        <v>226</v>
      </c>
      <c r="P555" s="7"/>
    </row>
    <row r="556" spans="1:16" hidden="1">
      <c r="A556" s="7" t="s">
        <v>33</v>
      </c>
      <c r="B556" s="7" t="s">
        <v>1371</v>
      </c>
      <c r="C556" s="7" t="s">
        <v>125</v>
      </c>
      <c r="D556" t="s">
        <v>126</v>
      </c>
      <c r="E556" s="8" t="s">
        <v>110</v>
      </c>
      <c r="F556" s="7" t="s">
        <v>92</v>
      </c>
      <c r="G556" t="s">
        <v>127</v>
      </c>
      <c r="H556" s="7" t="s">
        <v>93</v>
      </c>
      <c r="I556" s="7" t="s">
        <v>696</v>
      </c>
      <c r="J556" t="s">
        <v>135</v>
      </c>
      <c r="M556" s="7" t="s">
        <v>96</v>
      </c>
      <c r="N556" s="7"/>
      <c r="O556" s="7" t="s">
        <v>128</v>
      </c>
      <c r="P556" s="7"/>
    </row>
    <row r="557" spans="1:16" hidden="1">
      <c r="A557" s="7" t="s">
        <v>33</v>
      </c>
      <c r="B557" s="7" t="s">
        <v>1371</v>
      </c>
      <c r="C557" s="7" t="s">
        <v>125</v>
      </c>
      <c r="D557" t="s">
        <v>126</v>
      </c>
      <c r="E557" s="8" t="s">
        <v>110</v>
      </c>
      <c r="F557" s="7" t="s">
        <v>92</v>
      </c>
      <c r="G557" t="s">
        <v>127</v>
      </c>
      <c r="H557" t="s">
        <v>93</v>
      </c>
      <c r="I557" s="7" t="s">
        <v>102</v>
      </c>
      <c r="J557" s="7" t="s">
        <v>103</v>
      </c>
      <c r="K557" s="7"/>
      <c r="L557" s="7"/>
      <c r="M557" s="7" t="s">
        <v>96</v>
      </c>
      <c r="N557" s="7"/>
      <c r="O557" s="7" t="s">
        <v>128</v>
      </c>
      <c r="P557" s="7"/>
    </row>
    <row r="558" spans="1:16" hidden="1">
      <c r="A558" s="7" t="s">
        <v>33</v>
      </c>
      <c r="B558" s="7" t="s">
        <v>1371</v>
      </c>
      <c r="C558" s="7" t="s">
        <v>194</v>
      </c>
      <c r="D558" t="s">
        <v>195</v>
      </c>
      <c r="E558" s="2" t="s">
        <v>144</v>
      </c>
      <c r="F558" s="7" t="s">
        <v>92</v>
      </c>
      <c r="G558" s="7"/>
      <c r="H558" s="7" t="s">
        <v>93</v>
      </c>
      <c r="I558" s="7" t="s">
        <v>102</v>
      </c>
      <c r="J558" s="7" t="s">
        <v>103</v>
      </c>
      <c r="K558" s="7"/>
      <c r="L558" s="7"/>
      <c r="M558" s="7" t="s">
        <v>80</v>
      </c>
      <c r="N558" s="7" t="s">
        <v>316</v>
      </c>
      <c r="O558" s="7" t="s">
        <v>317</v>
      </c>
      <c r="P558" s="7"/>
    </row>
    <row r="559" spans="1:16" hidden="1">
      <c r="A559" s="7" t="s">
        <v>33</v>
      </c>
      <c r="B559" s="8" t="s">
        <v>1371</v>
      </c>
      <c r="C559" s="7" t="s">
        <v>194</v>
      </c>
      <c r="D559" t="s">
        <v>195</v>
      </c>
      <c r="E559" s="2" t="s">
        <v>144</v>
      </c>
      <c r="F559" s="7" t="s">
        <v>1086</v>
      </c>
      <c r="G559" s="7" t="s">
        <v>1436</v>
      </c>
      <c r="H559" s="7" t="s">
        <v>93</v>
      </c>
      <c r="I559" s="7" t="s">
        <v>102</v>
      </c>
      <c r="J559" s="7" t="s">
        <v>103</v>
      </c>
      <c r="K559" s="7"/>
      <c r="L559" s="7"/>
      <c r="M559" s="7" t="s">
        <v>80</v>
      </c>
      <c r="N559" s="7"/>
      <c r="O559" s="7"/>
      <c r="P559" s="7"/>
    </row>
    <row r="560" spans="1:16" hidden="1">
      <c r="A560" s="7" t="s">
        <v>33</v>
      </c>
      <c r="B560" s="7" t="s">
        <v>1371</v>
      </c>
      <c r="C560" s="7" t="s">
        <v>194</v>
      </c>
      <c r="D560" t="s">
        <v>195</v>
      </c>
      <c r="E560" s="2" t="s">
        <v>144</v>
      </c>
      <c r="F560" s="7" t="s">
        <v>1086</v>
      </c>
      <c r="G560" s="7" t="s">
        <v>1436</v>
      </c>
      <c r="H560" s="7" t="s">
        <v>93</v>
      </c>
      <c r="I560" s="7" t="s">
        <v>102</v>
      </c>
      <c r="J560" s="7" t="s">
        <v>103</v>
      </c>
      <c r="K560" s="7"/>
      <c r="L560" s="7"/>
      <c r="M560" s="7" t="s">
        <v>80</v>
      </c>
      <c r="N560" s="7"/>
      <c r="O560" s="7"/>
      <c r="P560" s="7"/>
    </row>
    <row r="561" spans="1:17" ht="45" hidden="1">
      <c r="A561" s="7" t="s">
        <v>33</v>
      </c>
      <c r="B561" s="7" t="s">
        <v>1371</v>
      </c>
      <c r="C561" s="7" t="s">
        <v>437</v>
      </c>
      <c r="D561" s="2" t="s">
        <v>438</v>
      </c>
      <c r="E561" s="8" t="s">
        <v>65</v>
      </c>
      <c r="F561" t="s">
        <v>92</v>
      </c>
      <c r="G561" s="35" t="s">
        <v>439</v>
      </c>
      <c r="H561" t="s">
        <v>93</v>
      </c>
      <c r="I561" s="7" t="s">
        <v>696</v>
      </c>
      <c r="J561" t="s">
        <v>135</v>
      </c>
      <c r="M561" s="7" t="s">
        <v>41</v>
      </c>
      <c r="N561" s="7" t="s">
        <v>140</v>
      </c>
      <c r="O561" s="19" t="s">
        <v>440</v>
      </c>
      <c r="P561" s="7"/>
    </row>
    <row r="562" spans="1:17" hidden="1">
      <c r="A562" s="7" t="s">
        <v>33</v>
      </c>
      <c r="B562" s="7" t="s">
        <v>1371</v>
      </c>
      <c r="C562" s="7" t="s">
        <v>323</v>
      </c>
      <c r="D562" s="8" t="s">
        <v>131</v>
      </c>
      <c r="E562" s="8" t="s">
        <v>110</v>
      </c>
      <c r="F562" s="7" t="s">
        <v>92</v>
      </c>
      <c r="G562" s="7" t="s">
        <v>132</v>
      </c>
      <c r="H562" t="s">
        <v>93</v>
      </c>
      <c r="I562" s="7" t="s">
        <v>102</v>
      </c>
      <c r="J562" s="7" t="s">
        <v>103</v>
      </c>
      <c r="K562" s="7"/>
      <c r="L562" s="7"/>
      <c r="M562" s="7" t="s">
        <v>96</v>
      </c>
      <c r="N562" t="s">
        <v>137</v>
      </c>
      <c r="O562" s="2" t="s">
        <v>138</v>
      </c>
      <c r="P562" s="7"/>
    </row>
    <row r="563" spans="1:17" hidden="1">
      <c r="A563" s="7" t="s">
        <v>33</v>
      </c>
      <c r="B563" s="7" t="s">
        <v>1371</v>
      </c>
      <c r="C563" s="7" t="s">
        <v>323</v>
      </c>
      <c r="D563" s="7" t="s">
        <v>131</v>
      </c>
      <c r="E563" s="8" t="s">
        <v>110</v>
      </c>
      <c r="F563" s="7" t="s">
        <v>66</v>
      </c>
      <c r="G563" s="7" t="s">
        <v>132</v>
      </c>
      <c r="H563" s="7" t="s">
        <v>93</v>
      </c>
      <c r="I563" s="7" t="s">
        <v>139</v>
      </c>
      <c r="J563" s="7" t="s">
        <v>102</v>
      </c>
      <c r="K563" s="7"/>
      <c r="L563" s="7"/>
      <c r="M563" s="7" t="s">
        <v>96</v>
      </c>
      <c r="N563" t="s">
        <v>140</v>
      </c>
      <c r="O563" s="7" t="s">
        <v>138</v>
      </c>
      <c r="P563" s="7"/>
    </row>
    <row r="564" spans="1:17" hidden="1">
      <c r="A564" s="7" t="s">
        <v>33</v>
      </c>
      <c r="B564" s="7" t="s">
        <v>1371</v>
      </c>
      <c r="C564" s="8" t="s">
        <v>456</v>
      </c>
      <c r="D564" s="7" t="s">
        <v>457</v>
      </c>
      <c r="E564" s="39" t="s">
        <v>110</v>
      </c>
      <c r="F564" s="7" t="s">
        <v>92</v>
      </c>
      <c r="G564" s="7" t="s">
        <v>458</v>
      </c>
      <c r="H564" s="7" t="s">
        <v>93</v>
      </c>
      <c r="I564" s="7" t="s">
        <v>102</v>
      </c>
      <c r="J564" s="7" t="s">
        <v>103</v>
      </c>
      <c r="K564" s="7"/>
      <c r="L564" s="7"/>
      <c r="M564" s="7" t="s">
        <v>96</v>
      </c>
      <c r="N564" s="7" t="s">
        <v>345</v>
      </c>
      <c r="O564" s="7" t="s">
        <v>459</v>
      </c>
      <c r="P564" s="7"/>
      <c r="Q564" s="65"/>
    </row>
    <row r="565" spans="1:17" hidden="1">
      <c r="A565" s="7" t="s">
        <v>33</v>
      </c>
      <c r="B565" s="7" t="s">
        <v>1371</v>
      </c>
      <c r="C565" s="8" t="s">
        <v>456</v>
      </c>
      <c r="D565" s="7" t="s">
        <v>456</v>
      </c>
      <c r="E565" s="8" t="s">
        <v>238</v>
      </c>
      <c r="F565" s="7" t="s">
        <v>66</v>
      </c>
      <c r="G565" s="7" t="s">
        <v>566</v>
      </c>
      <c r="H565" t="s">
        <v>93</v>
      </c>
      <c r="I565" s="7" t="s">
        <v>102</v>
      </c>
      <c r="J565" s="7" t="s">
        <v>103</v>
      </c>
      <c r="K565" s="7"/>
      <c r="L565" s="7"/>
      <c r="M565" s="7" t="s">
        <v>96</v>
      </c>
      <c r="N565" s="7" t="s">
        <v>345</v>
      </c>
      <c r="O565" s="7" t="s">
        <v>459</v>
      </c>
      <c r="P565" s="7"/>
    </row>
    <row r="566" spans="1:17" hidden="1">
      <c r="A566" t="s">
        <v>33</v>
      </c>
      <c r="B566" t="s">
        <v>1371</v>
      </c>
      <c r="C566" s="7" t="s">
        <v>142</v>
      </c>
      <c r="D566" t="s">
        <v>143</v>
      </c>
      <c r="E566" s="2" t="s">
        <v>144</v>
      </c>
      <c r="F566" t="s">
        <v>145</v>
      </c>
      <c r="G566" t="s">
        <v>146</v>
      </c>
      <c r="H566" t="s">
        <v>93</v>
      </c>
      <c r="I566" t="s">
        <v>147</v>
      </c>
      <c r="J566" t="s">
        <v>80</v>
      </c>
      <c r="M566" t="s">
        <v>149</v>
      </c>
      <c r="N566" s="7" t="s">
        <v>1612</v>
      </c>
    </row>
    <row r="567" spans="1:17" hidden="1">
      <c r="A567" t="s">
        <v>33</v>
      </c>
      <c r="B567" t="s">
        <v>1371</v>
      </c>
      <c r="C567" s="7" t="s">
        <v>142</v>
      </c>
      <c r="D567" t="s">
        <v>143</v>
      </c>
      <c r="E567" s="2" t="s">
        <v>144</v>
      </c>
      <c r="F567" t="s">
        <v>145</v>
      </c>
      <c r="G567" t="s">
        <v>152</v>
      </c>
      <c r="H567" t="s">
        <v>93</v>
      </c>
      <c r="I567" t="s">
        <v>147</v>
      </c>
      <c r="J567" t="s">
        <v>80</v>
      </c>
      <c r="M567" t="s">
        <v>149</v>
      </c>
      <c r="N567" s="7" t="s">
        <v>1612</v>
      </c>
    </row>
    <row r="568" spans="1:17" hidden="1">
      <c r="A568" t="s">
        <v>33</v>
      </c>
      <c r="B568" t="s">
        <v>1371</v>
      </c>
      <c r="C568" s="7" t="s">
        <v>142</v>
      </c>
      <c r="D568" t="s">
        <v>143</v>
      </c>
      <c r="E568" s="2" t="s">
        <v>144</v>
      </c>
      <c r="F568" t="s">
        <v>145</v>
      </c>
      <c r="G568" t="s">
        <v>152</v>
      </c>
      <c r="H568" t="s">
        <v>93</v>
      </c>
      <c r="I568" t="s">
        <v>147</v>
      </c>
      <c r="J568" t="s">
        <v>80</v>
      </c>
      <c r="M568" t="s">
        <v>149</v>
      </c>
      <c r="N568" s="7" t="s">
        <v>1612</v>
      </c>
    </row>
    <row r="569" spans="1:17" hidden="1">
      <c r="A569" s="7" t="s">
        <v>33</v>
      </c>
      <c r="B569" s="7" t="s">
        <v>1371</v>
      </c>
      <c r="C569" s="7" t="s">
        <v>142</v>
      </c>
      <c r="D569" s="7" t="s">
        <v>143</v>
      </c>
      <c r="E569" s="2" t="s">
        <v>144</v>
      </c>
      <c r="F569" s="7" t="s">
        <v>92</v>
      </c>
      <c r="G569" s="7"/>
      <c r="H569" s="7" t="s">
        <v>93</v>
      </c>
      <c r="I569" s="7" t="s">
        <v>102</v>
      </c>
      <c r="J569" s="7" t="s">
        <v>103</v>
      </c>
      <c r="K569" s="7"/>
      <c r="L569" s="7"/>
      <c r="M569" s="7" t="s">
        <v>80</v>
      </c>
      <c r="N569" s="7"/>
      <c r="O569" s="7"/>
      <c r="P569" s="7"/>
    </row>
    <row r="570" spans="1:17" hidden="1">
      <c r="A570" s="7" t="s">
        <v>33</v>
      </c>
      <c r="B570" s="8" t="s">
        <v>1371</v>
      </c>
      <c r="C570" s="7" t="s">
        <v>142</v>
      </c>
      <c r="D570" s="7" t="s">
        <v>143</v>
      </c>
      <c r="E570" s="2" t="s">
        <v>144</v>
      </c>
      <c r="F570" s="7" t="s">
        <v>92</v>
      </c>
      <c r="G570" s="7"/>
      <c r="H570" t="s">
        <v>93</v>
      </c>
      <c r="I570" s="7" t="s">
        <v>102</v>
      </c>
      <c r="J570" s="7" t="s">
        <v>103</v>
      </c>
      <c r="K570" s="7"/>
      <c r="L570" s="7"/>
      <c r="M570" s="7" t="s">
        <v>80</v>
      </c>
      <c r="N570" s="7"/>
      <c r="O570" s="7" t="s">
        <v>1449</v>
      </c>
      <c r="P570" s="7"/>
    </row>
    <row r="571" spans="1:17" hidden="1">
      <c r="A571" s="7" t="s">
        <v>33</v>
      </c>
      <c r="B571" s="7" t="s">
        <v>1371</v>
      </c>
      <c r="C571" s="7" t="s">
        <v>157</v>
      </c>
      <c r="D571" s="7" t="s">
        <v>1452</v>
      </c>
      <c r="E571" s="8"/>
      <c r="F571" s="7" t="s">
        <v>92</v>
      </c>
      <c r="G571" s="7"/>
      <c r="H571" s="7" t="s">
        <v>93</v>
      </c>
      <c r="I571" s="7" t="s">
        <v>696</v>
      </c>
      <c r="J571" t="s">
        <v>135</v>
      </c>
      <c r="M571" s="7" t="s">
        <v>96</v>
      </c>
      <c r="N571" s="7"/>
      <c r="O571" s="7" t="s">
        <v>1453</v>
      </c>
      <c r="P571" s="7"/>
    </row>
    <row r="572" spans="1:17" hidden="1">
      <c r="A572" s="7" t="s">
        <v>33</v>
      </c>
      <c r="B572" s="7" t="s">
        <v>1371</v>
      </c>
      <c r="C572" s="7" t="s">
        <v>157</v>
      </c>
      <c r="D572" s="7" t="s">
        <v>468</v>
      </c>
      <c r="E572" s="8"/>
      <c r="F572" s="7" t="s">
        <v>92</v>
      </c>
      <c r="G572" s="7"/>
      <c r="H572" s="7" t="s">
        <v>93</v>
      </c>
      <c r="I572" s="7" t="s">
        <v>102</v>
      </c>
      <c r="J572" s="7" t="s">
        <v>103</v>
      </c>
      <c r="K572" s="7"/>
      <c r="L572" s="7"/>
      <c r="M572" s="7" t="s">
        <v>80</v>
      </c>
      <c r="N572" s="7"/>
      <c r="O572" s="7"/>
      <c r="P572" s="7"/>
    </row>
    <row r="573" spans="1:17" hidden="1">
      <c r="A573" s="7" t="s">
        <v>33</v>
      </c>
      <c r="B573" s="7" t="s">
        <v>1371</v>
      </c>
      <c r="C573" s="7" t="s">
        <v>157</v>
      </c>
      <c r="D573" s="7" t="s">
        <v>1452</v>
      </c>
      <c r="E573" s="8"/>
      <c r="F573" s="7"/>
      <c r="G573" s="7"/>
      <c r="H573" s="7" t="s">
        <v>93</v>
      </c>
      <c r="I573" s="7" t="s">
        <v>696</v>
      </c>
      <c r="J573" t="s">
        <v>135</v>
      </c>
      <c r="M573" s="7" t="s">
        <v>80</v>
      </c>
      <c r="N573" s="7"/>
      <c r="O573" s="7"/>
      <c r="P573" s="7"/>
    </row>
    <row r="574" spans="1:17" hidden="1">
      <c r="A574" s="7" t="s">
        <v>33</v>
      </c>
      <c r="B574" s="7" t="s">
        <v>1371</v>
      </c>
      <c r="C574" s="7" t="s">
        <v>157</v>
      </c>
      <c r="D574" s="7" t="s">
        <v>468</v>
      </c>
      <c r="E574" s="8"/>
      <c r="F574" s="7"/>
      <c r="G574" s="7"/>
      <c r="H574" t="s">
        <v>93</v>
      </c>
      <c r="I574" s="7" t="s">
        <v>102</v>
      </c>
      <c r="J574" s="7" t="s">
        <v>103</v>
      </c>
      <c r="K574" s="7"/>
      <c r="L574" s="7"/>
      <c r="M574" s="7" t="s">
        <v>80</v>
      </c>
      <c r="N574" s="7"/>
      <c r="O574" s="7"/>
      <c r="P574" s="7"/>
    </row>
    <row r="575" spans="1:17" hidden="1">
      <c r="A575" s="7" t="s">
        <v>33</v>
      </c>
      <c r="B575" s="8" t="s">
        <v>1371</v>
      </c>
      <c r="C575" s="8" t="s">
        <v>1614</v>
      </c>
      <c r="D575" s="8" t="s">
        <v>51</v>
      </c>
      <c r="E575" s="8" t="s">
        <v>144</v>
      </c>
      <c r="F575" s="7" t="s">
        <v>53</v>
      </c>
      <c r="G575" s="7" t="s">
        <v>54</v>
      </c>
      <c r="H575" s="7" t="s">
        <v>93</v>
      </c>
      <c r="I575" s="7" t="s">
        <v>280</v>
      </c>
      <c r="J575" s="7"/>
      <c r="K575" s="7"/>
      <c r="L575" s="7"/>
      <c r="M575" s="7" t="s">
        <v>41</v>
      </c>
      <c r="N575" s="7" t="s">
        <v>57</v>
      </c>
      <c r="O575" s="7" t="s">
        <v>58</v>
      </c>
      <c r="P575" s="7"/>
      <c r="Q575" s="7"/>
    </row>
    <row r="576" spans="1:17" hidden="1">
      <c r="A576" s="7" t="s">
        <v>33</v>
      </c>
      <c r="B576" s="7" t="s">
        <v>1463</v>
      </c>
      <c r="C576" s="7" t="s">
        <v>55</v>
      </c>
      <c r="D576" s="7" t="s">
        <v>55</v>
      </c>
      <c r="E576" s="7" t="s">
        <v>55</v>
      </c>
      <c r="F576" s="7" t="s">
        <v>55</v>
      </c>
      <c r="G576" s="7" t="s">
        <v>55</v>
      </c>
      <c r="H576" s="7" t="s">
        <v>55</v>
      </c>
      <c r="I576" s="7" t="s">
        <v>1353</v>
      </c>
      <c r="J576" s="7"/>
      <c r="K576" s="7"/>
      <c r="L576" s="7"/>
      <c r="M576" s="7" t="s">
        <v>80</v>
      </c>
      <c r="N576" s="7"/>
      <c r="O576" s="7"/>
      <c r="P576" s="7"/>
      <c r="Q576" s="7"/>
    </row>
    <row r="577" spans="1:17" hidden="1">
      <c r="A577" s="7" t="s">
        <v>33</v>
      </c>
      <c r="B577" s="8" t="s">
        <v>1466</v>
      </c>
      <c r="C577" s="8" t="s">
        <v>55</v>
      </c>
      <c r="D577" s="8" t="s">
        <v>55</v>
      </c>
      <c r="E577" s="7" t="s">
        <v>55</v>
      </c>
      <c r="F577" s="7" t="s">
        <v>55</v>
      </c>
      <c r="G577" s="7" t="s">
        <v>55</v>
      </c>
      <c r="H577" s="7" t="s">
        <v>55</v>
      </c>
      <c r="I577" s="7" t="s">
        <v>1467</v>
      </c>
      <c r="J577" s="7"/>
      <c r="K577" s="7"/>
      <c r="L577" s="7"/>
      <c r="M577" s="7" t="s">
        <v>41</v>
      </c>
      <c r="N577" s="7" t="s">
        <v>57</v>
      </c>
      <c r="O577" t="s">
        <v>1331</v>
      </c>
      <c r="P577" s="7"/>
      <c r="Q577" s="7"/>
    </row>
    <row r="578" spans="1:17" hidden="1">
      <c r="A578" s="7" t="s">
        <v>33</v>
      </c>
      <c r="B578" s="8" t="s">
        <v>1466</v>
      </c>
      <c r="C578" s="8" t="s">
        <v>55</v>
      </c>
      <c r="D578" s="8" t="s">
        <v>55</v>
      </c>
      <c r="E578" s="7" t="s">
        <v>55</v>
      </c>
      <c r="F578" s="7" t="s">
        <v>55</v>
      </c>
      <c r="G578" s="7" t="s">
        <v>55</v>
      </c>
      <c r="H578" s="7" t="s">
        <v>55</v>
      </c>
      <c r="I578" s="7" t="s">
        <v>1467</v>
      </c>
      <c r="J578" s="7"/>
      <c r="K578" s="7"/>
      <c r="L578" s="7"/>
      <c r="M578" s="7" t="s">
        <v>41</v>
      </c>
      <c r="N578" s="7" t="s">
        <v>57</v>
      </c>
      <c r="O578" t="s">
        <v>1331</v>
      </c>
      <c r="P578" s="7"/>
      <c r="Q578" s="7"/>
    </row>
    <row r="579" spans="1:17" hidden="1">
      <c r="A579" s="7" t="s">
        <v>33</v>
      </c>
      <c r="B579" s="8" t="s">
        <v>1470</v>
      </c>
      <c r="C579" s="8" t="s">
        <v>55</v>
      </c>
      <c r="D579" s="8" t="s">
        <v>55</v>
      </c>
      <c r="E579" s="7" t="s">
        <v>55</v>
      </c>
      <c r="F579" s="7" t="s">
        <v>55</v>
      </c>
      <c r="G579" s="7" t="s">
        <v>55</v>
      </c>
      <c r="H579" s="7" t="s">
        <v>1471</v>
      </c>
      <c r="I579" s="7" t="s">
        <v>1353</v>
      </c>
      <c r="J579" s="7"/>
      <c r="K579" s="7"/>
      <c r="L579" s="7"/>
      <c r="M579" s="7" t="s">
        <v>80</v>
      </c>
      <c r="N579" s="7"/>
      <c r="P579" s="7"/>
      <c r="Q579" s="7"/>
    </row>
    <row r="580" spans="1:17" ht="60" hidden="1">
      <c r="A580" t="s">
        <v>33</v>
      </c>
      <c r="B580" t="s">
        <v>1475</v>
      </c>
      <c r="C580" s="2" t="s">
        <v>221</v>
      </c>
      <c r="D580" s="8" t="s">
        <v>222</v>
      </c>
      <c r="E580" s="2" t="s">
        <v>223</v>
      </c>
      <c r="F580" t="s">
        <v>92</v>
      </c>
      <c r="G580" s="35" t="s">
        <v>224</v>
      </c>
      <c r="H580" t="s">
        <v>93</v>
      </c>
      <c r="I580" t="s">
        <v>102</v>
      </c>
      <c r="J580" s="7" t="s">
        <v>103</v>
      </c>
      <c r="K580" s="7"/>
      <c r="L580" s="7"/>
      <c r="M580" t="s">
        <v>41</v>
      </c>
      <c r="N580" t="s">
        <v>225</v>
      </c>
      <c r="O580" s="7" t="s">
        <v>226</v>
      </c>
      <c r="P580" s="8"/>
      <c r="Q580" s="7"/>
    </row>
    <row r="581" spans="1:17" hidden="1">
      <c r="A581" t="s">
        <v>33</v>
      </c>
      <c r="B581" t="s">
        <v>1478</v>
      </c>
      <c r="C581" s="8" t="s">
        <v>1479</v>
      </c>
      <c r="D581" t="s">
        <v>1480</v>
      </c>
      <c r="E581" s="43" t="s">
        <v>110</v>
      </c>
      <c r="F581" t="s">
        <v>486</v>
      </c>
      <c r="G581" t="s">
        <v>91</v>
      </c>
      <c r="H581" t="s">
        <v>184</v>
      </c>
      <c r="I581" t="s">
        <v>102</v>
      </c>
      <c r="J581" s="7" t="s">
        <v>103</v>
      </c>
      <c r="K581" s="7"/>
      <c r="L581" s="7"/>
      <c r="M581" t="s">
        <v>41</v>
      </c>
      <c r="N581" t="s">
        <v>43</v>
      </c>
      <c r="O581" t="s">
        <v>1481</v>
      </c>
      <c r="P581" s="7"/>
      <c r="Q581" s="7"/>
    </row>
    <row r="582" spans="1:17" hidden="1">
      <c r="A582" s="57" t="s">
        <v>33</v>
      </c>
      <c r="B582" s="57" t="s">
        <v>1542</v>
      </c>
      <c r="C582" s="55" t="s">
        <v>188</v>
      </c>
      <c r="D582" s="57" t="s">
        <v>1484</v>
      </c>
      <c r="E582" s="69" t="s">
        <v>110</v>
      </c>
      <c r="F582" s="57"/>
      <c r="G582" s="57"/>
      <c r="H582" s="57" t="s">
        <v>1488</v>
      </c>
      <c r="I582" s="66" t="s">
        <v>1489</v>
      </c>
      <c r="J582" s="7"/>
      <c r="K582" s="7"/>
      <c r="L582" s="7"/>
      <c r="M582" s="7" t="s">
        <v>80</v>
      </c>
      <c r="N582" s="7"/>
      <c r="O582" s="7" t="s">
        <v>1490</v>
      </c>
      <c r="P582" s="7"/>
      <c r="Q582" s="7"/>
    </row>
    <row r="583" spans="1:17" hidden="1">
      <c r="A583" s="57" t="s">
        <v>33</v>
      </c>
      <c r="B583" s="57" t="s">
        <v>1492</v>
      </c>
      <c r="C583" s="55" t="s">
        <v>188</v>
      </c>
      <c r="D583" s="57" t="s">
        <v>1484</v>
      </c>
      <c r="E583" s="70" t="s">
        <v>110</v>
      </c>
      <c r="F583" s="57"/>
      <c r="G583" s="57"/>
      <c r="H583" s="57" t="s">
        <v>1493</v>
      </c>
      <c r="I583" s="66" t="s">
        <v>1494</v>
      </c>
      <c r="J583" s="7"/>
      <c r="K583" s="7"/>
      <c r="L583" s="7"/>
      <c r="M583" s="7" t="s">
        <v>80</v>
      </c>
      <c r="N583" s="7"/>
      <c r="O583" s="7" t="s">
        <v>1490</v>
      </c>
      <c r="P583" s="7"/>
      <c r="Q583" s="7"/>
    </row>
    <row r="584" spans="1:17" hidden="1">
      <c r="A584" s="7" t="s">
        <v>501</v>
      </c>
      <c r="B584" s="7" t="s">
        <v>1498</v>
      </c>
      <c r="C584" s="7" t="s">
        <v>503</v>
      </c>
      <c r="D584" s="7" t="s">
        <v>1484</v>
      </c>
      <c r="E584" s="39" t="s">
        <v>504</v>
      </c>
      <c r="F584" s="7" t="s">
        <v>53</v>
      </c>
      <c r="G584" s="7" t="s">
        <v>127</v>
      </c>
      <c r="H584" s="7" t="s">
        <v>1499</v>
      </c>
      <c r="I584" s="7" t="s">
        <v>1350</v>
      </c>
      <c r="J584" s="7"/>
      <c r="K584" s="7"/>
      <c r="L584" s="7"/>
      <c r="M584" s="7" t="s">
        <v>80</v>
      </c>
      <c r="N584" s="7" t="s">
        <v>499</v>
      </c>
      <c r="O584" s="7" t="s">
        <v>506</v>
      </c>
      <c r="P584" s="7"/>
      <c r="Q584" s="7"/>
    </row>
    <row r="585" spans="1:17" hidden="1">
      <c r="A585" s="7" t="s">
        <v>33</v>
      </c>
      <c r="B585" s="8" t="s">
        <v>1502</v>
      </c>
      <c r="C585" s="8" t="s">
        <v>1614</v>
      </c>
      <c r="D585" s="8" t="s">
        <v>51</v>
      </c>
      <c r="E585" s="8" t="s">
        <v>144</v>
      </c>
      <c r="F585" s="7" t="s">
        <v>53</v>
      </c>
      <c r="G585" s="7" t="s">
        <v>54</v>
      </c>
      <c r="H585" s="7" t="s">
        <v>184</v>
      </c>
      <c r="I585" s="7" t="s">
        <v>102</v>
      </c>
      <c r="J585" s="7" t="s">
        <v>103</v>
      </c>
      <c r="K585" s="7"/>
      <c r="L585" s="7"/>
      <c r="M585" s="7" t="s">
        <v>80</v>
      </c>
      <c r="N585" s="7" t="s">
        <v>499</v>
      </c>
      <c r="O585" s="7" t="s">
        <v>160</v>
      </c>
      <c r="P585" s="7"/>
      <c r="Q585" s="7"/>
    </row>
    <row r="586" spans="1:17" hidden="1">
      <c r="A586" s="7" t="s">
        <v>501</v>
      </c>
      <c r="B586" s="7" t="s">
        <v>1483</v>
      </c>
      <c r="C586" s="7" t="s">
        <v>503</v>
      </c>
      <c r="D586" s="7" t="s">
        <v>1484</v>
      </c>
      <c r="E586" s="8" t="s">
        <v>504</v>
      </c>
      <c r="F586" s="7" t="s">
        <v>53</v>
      </c>
      <c r="G586" s="7" t="s">
        <v>127</v>
      </c>
      <c r="H586" s="7" t="s">
        <v>505</v>
      </c>
      <c r="I586" s="7" t="s">
        <v>102</v>
      </c>
      <c r="J586" s="7" t="s">
        <v>103</v>
      </c>
      <c r="K586" s="7"/>
      <c r="L586" s="7"/>
      <c r="M586" s="7" t="s">
        <v>80</v>
      </c>
      <c r="N586" s="7" t="s">
        <v>499</v>
      </c>
      <c r="O586" s="7" t="s">
        <v>506</v>
      </c>
      <c r="P586" s="7"/>
      <c r="Q586" s="7"/>
    </row>
    <row r="587" spans="1:17" hidden="1">
      <c r="A587" s="7" t="s">
        <v>501</v>
      </c>
      <c r="B587" s="7" t="s">
        <v>1496</v>
      </c>
      <c r="C587" s="7" t="s">
        <v>503</v>
      </c>
      <c r="D587" s="7" t="s">
        <v>1484</v>
      </c>
      <c r="E587" s="8" t="s">
        <v>504</v>
      </c>
      <c r="F587" s="7" t="s">
        <v>53</v>
      </c>
      <c r="G587" s="7" t="s">
        <v>127</v>
      </c>
      <c r="H587" s="7" t="s">
        <v>505</v>
      </c>
      <c r="I587" s="7" t="s">
        <v>102</v>
      </c>
      <c r="J587" s="7" t="s">
        <v>103</v>
      </c>
      <c r="K587" s="7"/>
      <c r="L587" s="7"/>
      <c r="M587" s="7" t="s">
        <v>80</v>
      </c>
      <c r="N587" s="7" t="s">
        <v>499</v>
      </c>
      <c r="O587" s="7" t="s">
        <v>506</v>
      </c>
      <c r="P587" s="7"/>
      <c r="Q587" s="7"/>
    </row>
    <row r="588" spans="1:17" hidden="1">
      <c r="A588" s="7" t="s">
        <v>33</v>
      </c>
      <c r="B588" s="7" t="s">
        <v>1504</v>
      </c>
      <c r="C588" s="7" t="s">
        <v>108</v>
      </c>
      <c r="D588" s="7" t="s">
        <v>109</v>
      </c>
      <c r="E588" s="8" t="s">
        <v>110</v>
      </c>
      <c r="F588" s="7" t="s">
        <v>92</v>
      </c>
      <c r="G588" s="7" t="s">
        <v>38</v>
      </c>
      <c r="H588" s="7" t="s">
        <v>647</v>
      </c>
      <c r="I588" s="7" t="s">
        <v>102</v>
      </c>
      <c r="J588" s="7" t="s">
        <v>103</v>
      </c>
      <c r="K588" s="7"/>
      <c r="L588" s="7"/>
      <c r="M588" s="7" t="s">
        <v>41</v>
      </c>
      <c r="N588" s="7" t="s">
        <v>111</v>
      </c>
      <c r="O588" s="7" t="s">
        <v>112</v>
      </c>
      <c r="P588" s="7"/>
      <c r="Q588" s="66"/>
    </row>
    <row r="589" spans="1:17" hidden="1">
      <c r="A589" t="s">
        <v>33</v>
      </c>
      <c r="B589" s="2" t="s">
        <v>1504</v>
      </c>
      <c r="C589" s="2" t="s">
        <v>653</v>
      </c>
      <c r="D589" s="2" t="s">
        <v>654</v>
      </c>
      <c r="E589" s="54" t="s">
        <v>119</v>
      </c>
      <c r="F589" t="s">
        <v>92</v>
      </c>
      <c r="G589" t="s">
        <v>120</v>
      </c>
      <c r="H589" s="7" t="s">
        <v>133</v>
      </c>
      <c r="I589" s="7" t="s">
        <v>102</v>
      </c>
      <c r="J589" s="7" t="s">
        <v>103</v>
      </c>
      <c r="K589" s="7"/>
      <c r="L589" s="7"/>
      <c r="M589" t="s">
        <v>41</v>
      </c>
      <c r="N589" t="s">
        <v>311</v>
      </c>
      <c r="O589" s="7" t="s">
        <v>655</v>
      </c>
      <c r="P589" s="7"/>
      <c r="Q589" s="66"/>
    </row>
    <row r="590" spans="1:17" hidden="1">
      <c r="A590" t="s">
        <v>33</v>
      </c>
      <c r="B590" s="2" t="s">
        <v>1504</v>
      </c>
      <c r="C590" s="2" t="s">
        <v>117</v>
      </c>
      <c r="D590" s="2" t="s">
        <v>118</v>
      </c>
      <c r="E590" s="54" t="s">
        <v>119</v>
      </c>
      <c r="F590" t="s">
        <v>92</v>
      </c>
      <c r="G590" s="7" t="s">
        <v>120</v>
      </c>
      <c r="H590" t="s">
        <v>93</v>
      </c>
      <c r="I590" s="7" t="s">
        <v>102</v>
      </c>
      <c r="J590" s="7" t="s">
        <v>103</v>
      </c>
      <c r="K590" s="7"/>
      <c r="L590" s="7"/>
      <c r="M590" t="s">
        <v>41</v>
      </c>
      <c r="N590" t="s">
        <v>311</v>
      </c>
      <c r="O590" s="7" t="s">
        <v>122</v>
      </c>
      <c r="P590" s="7"/>
      <c r="Q590" s="66"/>
    </row>
    <row r="591" spans="1:17" hidden="1">
      <c r="A591" t="s">
        <v>33</v>
      </c>
      <c r="B591" t="s">
        <v>1504</v>
      </c>
      <c r="C591" t="s">
        <v>658</v>
      </c>
      <c r="D591" t="s">
        <v>659</v>
      </c>
      <c r="E591" s="43" t="s">
        <v>485</v>
      </c>
      <c r="F591" t="s">
        <v>92</v>
      </c>
      <c r="G591" s="35" t="s">
        <v>120</v>
      </c>
      <c r="H591" t="s">
        <v>660</v>
      </c>
      <c r="I591" s="7" t="s">
        <v>102</v>
      </c>
      <c r="J591" s="7" t="s">
        <v>103</v>
      </c>
      <c r="K591" s="7"/>
      <c r="L591" s="7"/>
      <c r="M591" t="s">
        <v>96</v>
      </c>
      <c r="N591" t="s">
        <v>661</v>
      </c>
      <c r="O591" t="s">
        <v>662</v>
      </c>
      <c r="P591" s="7"/>
      <c r="Q591" s="66"/>
    </row>
    <row r="592" spans="1:17" ht="60" hidden="1">
      <c r="A592" t="s">
        <v>33</v>
      </c>
      <c r="B592" s="2" t="s">
        <v>1504</v>
      </c>
      <c r="C592" s="2" t="s">
        <v>221</v>
      </c>
      <c r="D592" s="8" t="s">
        <v>222</v>
      </c>
      <c r="E592" s="2" t="s">
        <v>223</v>
      </c>
      <c r="F592" t="s">
        <v>92</v>
      </c>
      <c r="G592" s="35" t="s">
        <v>224</v>
      </c>
      <c r="H592" t="s">
        <v>93</v>
      </c>
      <c r="I592" s="7" t="s">
        <v>102</v>
      </c>
      <c r="J592" s="7" t="s">
        <v>103</v>
      </c>
      <c r="K592" s="7"/>
      <c r="L592" s="7"/>
      <c r="M592" t="s">
        <v>41</v>
      </c>
      <c r="N592" t="s">
        <v>225</v>
      </c>
      <c r="O592" s="7" t="s">
        <v>226</v>
      </c>
      <c r="P592" s="7"/>
      <c r="Q592" s="66"/>
    </row>
    <row r="593" spans="1:17" hidden="1">
      <c r="A593" t="s">
        <v>33</v>
      </c>
      <c r="B593" t="s">
        <v>1504</v>
      </c>
      <c r="C593" t="s">
        <v>125</v>
      </c>
      <c r="D593" t="s">
        <v>126</v>
      </c>
      <c r="E593" s="20">
        <v>4.8611111111111112E-2</v>
      </c>
      <c r="F593" t="s">
        <v>92</v>
      </c>
      <c r="G593" t="s">
        <v>127</v>
      </c>
      <c r="H593" t="s">
        <v>93</v>
      </c>
      <c r="I593" s="7" t="s">
        <v>102</v>
      </c>
      <c r="J593" s="7" t="s">
        <v>103</v>
      </c>
      <c r="K593" s="7"/>
      <c r="L593" s="7"/>
      <c r="M593" t="s">
        <v>96</v>
      </c>
      <c r="O593" s="7" t="s">
        <v>128</v>
      </c>
      <c r="P593" s="7"/>
      <c r="Q593" s="66"/>
    </row>
    <row r="594" spans="1:17" hidden="1">
      <c r="A594" t="s">
        <v>33</v>
      </c>
      <c r="B594" s="2" t="s">
        <v>1504</v>
      </c>
      <c r="C594" s="2" t="s">
        <v>484</v>
      </c>
      <c r="D594" s="2" t="s">
        <v>666</v>
      </c>
      <c r="E594" s="43" t="s">
        <v>238</v>
      </c>
      <c r="F594" t="s">
        <v>92</v>
      </c>
      <c r="G594" t="s">
        <v>159</v>
      </c>
      <c r="H594" s="7" t="s">
        <v>133</v>
      </c>
      <c r="I594" s="7" t="s">
        <v>102</v>
      </c>
      <c r="J594" s="7" t="s">
        <v>103</v>
      </c>
      <c r="K594" s="7"/>
      <c r="L594" s="7"/>
      <c r="M594" t="s">
        <v>41</v>
      </c>
      <c r="N594" t="s">
        <v>667</v>
      </c>
      <c r="O594" s="19" t="s">
        <v>668</v>
      </c>
      <c r="P594" s="7"/>
      <c r="Q594" s="7"/>
    </row>
    <row r="595" spans="1:17" hidden="1">
      <c r="A595" t="s">
        <v>33</v>
      </c>
      <c r="B595" t="s">
        <v>1504</v>
      </c>
      <c r="C595" s="7" t="s">
        <v>194</v>
      </c>
      <c r="D595" t="s">
        <v>195</v>
      </c>
      <c r="E595" s="2" t="s">
        <v>144</v>
      </c>
      <c r="F595" t="s">
        <v>314</v>
      </c>
      <c r="G595" t="s">
        <v>315</v>
      </c>
      <c r="H595" t="s">
        <v>93</v>
      </c>
      <c r="I595" s="7" t="s">
        <v>102</v>
      </c>
      <c r="J595" s="7" t="s">
        <v>103</v>
      </c>
      <c r="K595" s="7"/>
      <c r="L595" s="7"/>
      <c r="M595" t="s">
        <v>80</v>
      </c>
      <c r="N595" t="s">
        <v>1616</v>
      </c>
      <c r="O595" s="44"/>
      <c r="P595" s="7"/>
      <c r="Q595" s="7"/>
    </row>
    <row r="596" spans="1:17" ht="45" hidden="1">
      <c r="A596" t="s">
        <v>33</v>
      </c>
      <c r="B596" s="2" t="s">
        <v>1504</v>
      </c>
      <c r="C596" s="8" t="s">
        <v>437</v>
      </c>
      <c r="D596" s="2" t="s">
        <v>438</v>
      </c>
      <c r="E596" s="8" t="s">
        <v>65</v>
      </c>
      <c r="F596" t="s">
        <v>92</v>
      </c>
      <c r="G596" s="35" t="s">
        <v>439</v>
      </c>
      <c r="H596" t="s">
        <v>93</v>
      </c>
      <c r="I596" s="7" t="s">
        <v>102</v>
      </c>
      <c r="J596" s="7" t="s">
        <v>103</v>
      </c>
      <c r="K596" s="7"/>
      <c r="L596" s="7"/>
      <c r="M596" t="s">
        <v>41</v>
      </c>
      <c r="N596" t="s">
        <v>140</v>
      </c>
      <c r="O596" s="19" t="s">
        <v>440</v>
      </c>
      <c r="P596" s="7"/>
      <c r="Q596" s="7"/>
    </row>
    <row r="597" spans="1:17" hidden="1">
      <c r="A597" t="s">
        <v>33</v>
      </c>
      <c r="B597" s="2" t="s">
        <v>1504</v>
      </c>
      <c r="C597" s="8" t="s">
        <v>319</v>
      </c>
      <c r="D597" s="2" t="s">
        <v>320</v>
      </c>
      <c r="E597" s="37" t="s">
        <v>65</v>
      </c>
      <c r="F597" t="s">
        <v>92</v>
      </c>
      <c r="G597" t="s">
        <v>132</v>
      </c>
      <c r="H597" s="7" t="s">
        <v>133</v>
      </c>
      <c r="I597" s="7" t="s">
        <v>102</v>
      </c>
      <c r="J597" s="7" t="s">
        <v>103</v>
      </c>
      <c r="K597" s="7"/>
      <c r="L597" s="7"/>
      <c r="M597" t="s">
        <v>41</v>
      </c>
      <c r="N597" t="s">
        <v>140</v>
      </c>
      <c r="O597" s="19" t="s">
        <v>321</v>
      </c>
      <c r="P597" s="7"/>
      <c r="Q597" s="7"/>
    </row>
    <row r="598" spans="1:17" hidden="1">
      <c r="A598" t="s">
        <v>33</v>
      </c>
      <c r="B598" s="2" t="s">
        <v>1504</v>
      </c>
      <c r="C598" s="8" t="s">
        <v>445</v>
      </c>
      <c r="D598" s="7" t="s">
        <v>446</v>
      </c>
      <c r="E598" s="20">
        <v>4.8611111111111112E-2</v>
      </c>
      <c r="F598" s="7" t="s">
        <v>92</v>
      </c>
      <c r="G598" t="s">
        <v>132</v>
      </c>
      <c r="H598" s="7" t="s">
        <v>133</v>
      </c>
      <c r="I598" s="7" t="s">
        <v>102</v>
      </c>
      <c r="J598" s="7" t="s">
        <v>103</v>
      </c>
      <c r="K598" s="7"/>
      <c r="L598" s="7"/>
      <c r="M598" t="s">
        <v>41</v>
      </c>
      <c r="N598" t="s">
        <v>447</v>
      </c>
      <c r="O598" s="7" t="s">
        <v>448</v>
      </c>
      <c r="P598" s="7"/>
      <c r="Q598" s="7"/>
    </row>
    <row r="599" spans="1:17" hidden="1">
      <c r="A599" t="s">
        <v>33</v>
      </c>
      <c r="B599" t="s">
        <v>1504</v>
      </c>
      <c r="C599" t="s">
        <v>323</v>
      </c>
      <c r="D599" t="s">
        <v>1516</v>
      </c>
      <c r="E599" s="2" t="s">
        <v>55</v>
      </c>
      <c r="F599" t="s">
        <v>55</v>
      </c>
      <c r="G599" t="s">
        <v>55</v>
      </c>
      <c r="H599" s="7" t="s">
        <v>55</v>
      </c>
      <c r="I599" s="7" t="s">
        <v>102</v>
      </c>
      <c r="J599" s="7" t="s">
        <v>103</v>
      </c>
      <c r="K599" s="7"/>
      <c r="L599" s="7"/>
      <c r="M599" t="s">
        <v>80</v>
      </c>
      <c r="O599" s="19"/>
      <c r="P599" s="7"/>
      <c r="Q599" s="7"/>
    </row>
    <row r="600" spans="1:17" hidden="1">
      <c r="A600" t="s">
        <v>33</v>
      </c>
      <c r="B600" s="2" t="s">
        <v>1504</v>
      </c>
      <c r="C600" s="8" t="s">
        <v>130</v>
      </c>
      <c r="D600" s="8" t="s">
        <v>131</v>
      </c>
      <c r="E600" s="8" t="s">
        <v>110</v>
      </c>
      <c r="F600" t="s">
        <v>92</v>
      </c>
      <c r="G600" s="7" t="s">
        <v>132</v>
      </c>
      <c r="H600" s="7" t="s">
        <v>133</v>
      </c>
      <c r="I600" s="7" t="s">
        <v>102</v>
      </c>
      <c r="J600" s="7" t="s">
        <v>103</v>
      </c>
      <c r="K600" s="7"/>
      <c r="L600" s="7"/>
      <c r="M600" t="s">
        <v>41</v>
      </c>
      <c r="N600" t="s">
        <v>140</v>
      </c>
      <c r="O600" s="19" t="s">
        <v>138</v>
      </c>
      <c r="P600" s="7"/>
      <c r="Q600" s="7"/>
    </row>
    <row r="601" spans="1:17" hidden="1">
      <c r="A601" s="7" t="s">
        <v>33</v>
      </c>
      <c r="B601" s="7" t="s">
        <v>1504</v>
      </c>
      <c r="C601" s="7" t="s">
        <v>130</v>
      </c>
      <c r="D601" s="7" t="s">
        <v>131</v>
      </c>
      <c r="E601" s="8" t="s">
        <v>110</v>
      </c>
      <c r="F601" s="7" t="s">
        <v>66</v>
      </c>
      <c r="G601" s="7" t="s">
        <v>132</v>
      </c>
      <c r="H601" s="7" t="s">
        <v>133</v>
      </c>
      <c r="I601" s="7" t="s">
        <v>139</v>
      </c>
      <c r="J601" s="7" t="s">
        <v>102</v>
      </c>
      <c r="K601" s="7"/>
      <c r="L601" s="7"/>
      <c r="M601" s="7" t="s">
        <v>41</v>
      </c>
      <c r="N601" t="s">
        <v>140</v>
      </c>
      <c r="O601" s="7" t="s">
        <v>138</v>
      </c>
      <c r="P601" s="7"/>
      <c r="Q601" s="7"/>
    </row>
    <row r="602" spans="1:17" hidden="1">
      <c r="A602" s="7" t="s">
        <v>33</v>
      </c>
      <c r="B602" s="7" t="s">
        <v>1504</v>
      </c>
      <c r="C602" s="8" t="s">
        <v>456</v>
      </c>
      <c r="D602" s="8" t="s">
        <v>457</v>
      </c>
      <c r="E602" s="39" t="s">
        <v>110</v>
      </c>
      <c r="F602" s="7" t="s">
        <v>92</v>
      </c>
      <c r="G602" s="7" t="s">
        <v>458</v>
      </c>
      <c r="H602" s="7" t="s">
        <v>93</v>
      </c>
      <c r="I602" s="7" t="s">
        <v>102</v>
      </c>
      <c r="J602" s="7" t="s">
        <v>103</v>
      </c>
      <c r="K602" s="7"/>
      <c r="L602" s="7"/>
      <c r="M602" s="7" t="s">
        <v>41</v>
      </c>
      <c r="N602" s="7" t="s">
        <v>345</v>
      </c>
      <c r="O602" s="7" t="s">
        <v>459</v>
      </c>
      <c r="P602" s="7"/>
      <c r="Q602" s="7"/>
    </row>
    <row r="603" spans="1:17" hidden="1">
      <c r="A603" s="7" t="s">
        <v>33</v>
      </c>
      <c r="B603" s="8" t="s">
        <v>1504</v>
      </c>
      <c r="C603" s="8" t="s">
        <v>462</v>
      </c>
      <c r="D603" s="8" t="s">
        <v>463</v>
      </c>
      <c r="E603" s="8" t="s">
        <v>65</v>
      </c>
      <c r="F603" s="7" t="s">
        <v>66</v>
      </c>
      <c r="G603" s="7" t="s">
        <v>458</v>
      </c>
      <c r="H603" s="7" t="s">
        <v>184</v>
      </c>
      <c r="I603" s="7" t="s">
        <v>102</v>
      </c>
      <c r="J603" s="7" t="s">
        <v>103</v>
      </c>
      <c r="K603" s="7"/>
      <c r="L603" s="7"/>
      <c r="M603" s="7" t="s">
        <v>41</v>
      </c>
      <c r="N603" s="7" t="s">
        <v>345</v>
      </c>
      <c r="O603" s="7" t="s">
        <v>459</v>
      </c>
      <c r="P603" s="7"/>
      <c r="Q603" s="7"/>
    </row>
    <row r="604" spans="1:17" hidden="1">
      <c r="A604" t="s">
        <v>33</v>
      </c>
      <c r="B604" t="s">
        <v>1504</v>
      </c>
      <c r="C604" s="7" t="s">
        <v>142</v>
      </c>
      <c r="D604" t="s">
        <v>836</v>
      </c>
      <c r="E604" s="2" t="s">
        <v>144</v>
      </c>
      <c r="F604" t="s">
        <v>145</v>
      </c>
      <c r="G604" t="s">
        <v>837</v>
      </c>
      <c r="H604" t="s">
        <v>93</v>
      </c>
      <c r="I604" t="s">
        <v>838</v>
      </c>
      <c r="M604" t="s">
        <v>80</v>
      </c>
      <c r="N604" t="s">
        <v>839</v>
      </c>
      <c r="O604" s="44"/>
      <c r="P604" s="7"/>
      <c r="Q604" s="7"/>
    </row>
    <row r="605" spans="1:17" hidden="1">
      <c r="A605" t="s">
        <v>33</v>
      </c>
      <c r="B605" t="s">
        <v>1504</v>
      </c>
      <c r="C605" s="7" t="s">
        <v>142</v>
      </c>
      <c r="D605" t="s">
        <v>143</v>
      </c>
      <c r="E605" s="2" t="s">
        <v>144</v>
      </c>
      <c r="F605" t="s">
        <v>145</v>
      </c>
      <c r="G605" t="s">
        <v>146</v>
      </c>
      <c r="H605" t="s">
        <v>93</v>
      </c>
      <c r="I605" t="s">
        <v>147</v>
      </c>
      <c r="J605" t="s">
        <v>80</v>
      </c>
      <c r="M605" t="s">
        <v>149</v>
      </c>
      <c r="N605" s="7" t="s">
        <v>1612</v>
      </c>
      <c r="Q605" s="7"/>
    </row>
    <row r="606" spans="1:17" hidden="1">
      <c r="A606" t="s">
        <v>33</v>
      </c>
      <c r="B606" t="s">
        <v>1504</v>
      </c>
      <c r="C606" s="7" t="s">
        <v>142</v>
      </c>
      <c r="D606" t="s">
        <v>143</v>
      </c>
      <c r="E606" s="2" t="s">
        <v>144</v>
      </c>
      <c r="F606" t="s">
        <v>145</v>
      </c>
      <c r="G606" t="s">
        <v>152</v>
      </c>
      <c r="H606" t="s">
        <v>93</v>
      </c>
      <c r="I606" t="s">
        <v>147</v>
      </c>
      <c r="J606" t="s">
        <v>80</v>
      </c>
      <c r="M606" t="s">
        <v>149</v>
      </c>
      <c r="N606" s="7" t="s">
        <v>1612</v>
      </c>
      <c r="Q606" s="7"/>
    </row>
    <row r="607" spans="1:17" hidden="1">
      <c r="A607" t="s">
        <v>33</v>
      </c>
      <c r="B607" t="s">
        <v>1504</v>
      </c>
      <c r="C607" s="7" t="s">
        <v>142</v>
      </c>
      <c r="D607" t="s">
        <v>143</v>
      </c>
      <c r="E607" s="2" t="s">
        <v>144</v>
      </c>
      <c r="F607" t="s">
        <v>145</v>
      </c>
      <c r="G607" t="s">
        <v>152</v>
      </c>
      <c r="H607" t="s">
        <v>93</v>
      </c>
      <c r="I607" t="s">
        <v>147</v>
      </c>
      <c r="J607" t="s">
        <v>80</v>
      </c>
      <c r="M607" t="s">
        <v>149</v>
      </c>
      <c r="N607" s="7" t="s">
        <v>1612</v>
      </c>
      <c r="Q607" s="7"/>
    </row>
    <row r="608" spans="1:17" hidden="1">
      <c r="A608" s="7" t="s">
        <v>33</v>
      </c>
      <c r="B608" s="7" t="s">
        <v>1504</v>
      </c>
      <c r="C608" s="7" t="s">
        <v>1614</v>
      </c>
      <c r="D608" s="7" t="s">
        <v>51</v>
      </c>
      <c r="E608" s="8" t="s">
        <v>144</v>
      </c>
      <c r="F608" s="7" t="s">
        <v>53</v>
      </c>
      <c r="G608" s="7" t="s">
        <v>54</v>
      </c>
      <c r="H608" s="7" t="s">
        <v>133</v>
      </c>
      <c r="I608" s="7" t="s">
        <v>168</v>
      </c>
      <c r="J608" s="7"/>
      <c r="K608" s="7"/>
      <c r="L608" s="7"/>
      <c r="M608" s="7" t="s">
        <v>96</v>
      </c>
      <c r="N608" s="7" t="s">
        <v>57</v>
      </c>
      <c r="O608" s="7" t="s">
        <v>58</v>
      </c>
      <c r="P608" s="7"/>
      <c r="Q608" s="7"/>
    </row>
  </sheetData>
  <autoFilter ref="A1:Q608" xr:uid="{CC15B3CA-7A54-4D7C-AF42-E9D0401C394D}">
    <filterColumn colId="2">
      <filters>
        <filter val="Adams-Evans"/>
        <filter val="Adams-Evans, Modified"/>
        <filter val="Mehlich Buffer"/>
        <filter val="Mehlich Buffer, Modified"/>
        <filter val="Sikora 1"/>
        <filter val="Sikora 2"/>
        <filter val="SMP"/>
      </filters>
    </filterColumn>
  </autoFilter>
  <hyperlinks>
    <hyperlink ref="O37" r:id="rId1" tooltip="USEPA 3050B (1996) Acid digestion of sediments, sludges and soils. Environmental Protection Agency, Washington, DC" display="USEPA 3050 or ISO standard 11466" xr:uid="{A0478D4B-0D7A-46A6-B9CB-6D3287860E5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66B0-99B5-4C07-8C73-F2AAFCC568C2}">
  <dimension ref="A1:Q8"/>
  <sheetViews>
    <sheetView workbookViewId="0">
      <selection activeCell="D25" sqref="D25"/>
    </sheetView>
  </sheetViews>
  <sheetFormatPr defaultColWidth="51.5703125" defaultRowHeight="15"/>
  <cols>
    <col min="1" max="1" width="6.85546875" bestFit="1" customWidth="1"/>
    <col min="2" max="2" width="9.42578125" bestFit="1" customWidth="1"/>
    <col min="3" max="3" width="23.7109375" bestFit="1" customWidth="1"/>
    <col min="4" max="4" width="121.85546875" bestFit="1" customWidth="1"/>
    <col min="5" max="5" width="30.140625" bestFit="1" customWidth="1"/>
    <col min="6" max="7" width="14.85546875" bestFit="1" customWidth="1"/>
    <col min="8" max="8" width="21.140625" bestFit="1" customWidth="1"/>
    <col min="9" max="9" width="15.7109375" bestFit="1" customWidth="1"/>
    <col min="10" max="12" width="18.28515625" bestFit="1" customWidth="1"/>
    <col min="13" max="13" width="11.140625" bestFit="1" customWidth="1"/>
    <col min="14" max="14" width="12.28515625" bestFit="1" customWidth="1"/>
    <col min="15" max="15" width="123.7109375" bestFit="1" customWidth="1"/>
    <col min="16" max="16" width="6.28515625" bestFit="1" customWidth="1"/>
    <col min="17" max="17" width="6.42578125" bestFit="1" customWidth="1"/>
  </cols>
  <sheetData>
    <row r="1" spans="1:17">
      <c r="A1" s="34" t="s">
        <v>11</v>
      </c>
      <c r="B1" s="5" t="s">
        <v>12</v>
      </c>
      <c r="C1" s="5" t="s">
        <v>13</v>
      </c>
      <c r="D1" s="25" t="s">
        <v>14</v>
      </c>
      <c r="E1" s="5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22</v>
      </c>
      <c r="L1" s="9" t="s">
        <v>24</v>
      </c>
      <c r="M1" s="9" t="s">
        <v>26</v>
      </c>
      <c r="N1" s="34" t="s">
        <v>28</v>
      </c>
      <c r="O1" s="4" t="s">
        <v>29</v>
      </c>
      <c r="P1" s="4" t="s">
        <v>30</v>
      </c>
      <c r="Q1" s="7" t="s">
        <v>27</v>
      </c>
    </row>
    <row r="2" spans="1:17">
      <c r="A2" s="7" t="s">
        <v>33</v>
      </c>
      <c r="B2" s="8" t="s">
        <v>329</v>
      </c>
      <c r="C2" s="8" t="s">
        <v>330</v>
      </c>
      <c r="D2" s="8" t="s">
        <v>331</v>
      </c>
      <c r="E2" s="8" t="s">
        <v>119</v>
      </c>
      <c r="F2" s="7" t="s">
        <v>66</v>
      </c>
      <c r="G2" s="7" t="s">
        <v>159</v>
      </c>
      <c r="H2" s="7" t="s">
        <v>39</v>
      </c>
      <c r="I2" s="7" t="s">
        <v>332</v>
      </c>
      <c r="J2" s="7"/>
      <c r="K2" s="7"/>
      <c r="L2" s="7"/>
      <c r="M2" s="7" t="s">
        <v>41</v>
      </c>
      <c r="N2" s="7" t="s">
        <v>140</v>
      </c>
      <c r="O2" s="19" t="s">
        <v>333</v>
      </c>
      <c r="P2" s="7"/>
      <c r="Q2" s="7"/>
    </row>
    <row r="3" spans="1:17">
      <c r="A3" s="7" t="s">
        <v>33</v>
      </c>
      <c r="B3" s="8" t="s">
        <v>329</v>
      </c>
      <c r="C3" s="8" t="s">
        <v>336</v>
      </c>
      <c r="D3" s="8" t="s">
        <v>337</v>
      </c>
      <c r="E3" s="8" t="s">
        <v>119</v>
      </c>
      <c r="F3" s="7" t="s">
        <v>66</v>
      </c>
      <c r="G3" s="7" t="s">
        <v>159</v>
      </c>
      <c r="H3" s="7" t="s">
        <v>39</v>
      </c>
      <c r="I3" s="7" t="s">
        <v>332</v>
      </c>
      <c r="J3" s="7"/>
      <c r="K3" s="7"/>
      <c r="L3" s="7"/>
      <c r="M3" s="7" t="s">
        <v>41</v>
      </c>
      <c r="N3" s="7" t="s">
        <v>140</v>
      </c>
      <c r="O3" s="19" t="s">
        <v>333</v>
      </c>
      <c r="P3" s="7"/>
      <c r="Q3" s="7"/>
    </row>
    <row r="4" spans="1:17">
      <c r="A4" s="7" t="s">
        <v>33</v>
      </c>
      <c r="B4" s="8" t="s">
        <v>329</v>
      </c>
      <c r="C4" s="8" t="s">
        <v>343</v>
      </c>
      <c r="D4" s="8" t="s">
        <v>344</v>
      </c>
      <c r="E4" s="8" t="s">
        <v>119</v>
      </c>
      <c r="F4" s="7" t="s">
        <v>66</v>
      </c>
      <c r="G4" s="7" t="s">
        <v>159</v>
      </c>
      <c r="H4" s="7" t="s">
        <v>39</v>
      </c>
      <c r="I4" s="7" t="s">
        <v>332</v>
      </c>
      <c r="J4" s="7"/>
      <c r="K4" s="7"/>
      <c r="L4" s="7"/>
      <c r="M4" s="7" t="s">
        <v>41</v>
      </c>
      <c r="N4" s="7" t="s">
        <v>345</v>
      </c>
      <c r="O4" s="7" t="s">
        <v>346</v>
      </c>
      <c r="P4" s="7"/>
      <c r="Q4" s="7"/>
    </row>
    <row r="5" spans="1:17">
      <c r="A5" s="7" t="s">
        <v>33</v>
      </c>
      <c r="B5" s="8" t="s">
        <v>329</v>
      </c>
      <c r="C5" s="8" t="s">
        <v>348</v>
      </c>
      <c r="D5" s="8" t="s">
        <v>349</v>
      </c>
      <c r="E5" s="8" t="s">
        <v>119</v>
      </c>
      <c r="F5" s="7" t="s">
        <v>66</v>
      </c>
      <c r="G5" s="7" t="s">
        <v>159</v>
      </c>
      <c r="H5" s="7" t="s">
        <v>39</v>
      </c>
      <c r="I5" s="7" t="s">
        <v>332</v>
      </c>
      <c r="J5" s="7"/>
      <c r="K5" s="7"/>
      <c r="L5" s="7"/>
      <c r="M5" s="7" t="s">
        <v>41</v>
      </c>
      <c r="N5" s="7" t="s">
        <v>140</v>
      </c>
      <c r="O5" s="19" t="s">
        <v>350</v>
      </c>
      <c r="P5" s="7"/>
      <c r="Q5" s="7"/>
    </row>
    <row r="6" spans="1:17">
      <c r="A6" s="7" t="s">
        <v>33</v>
      </c>
      <c r="B6" s="8" t="s">
        <v>329</v>
      </c>
      <c r="C6" s="8" t="s">
        <v>356</v>
      </c>
      <c r="D6" s="8" t="s">
        <v>357</v>
      </c>
      <c r="E6" s="8" t="s">
        <v>119</v>
      </c>
      <c r="F6" s="7" t="s">
        <v>66</v>
      </c>
      <c r="G6" s="7" t="s">
        <v>159</v>
      </c>
      <c r="H6" s="7" t="s">
        <v>39</v>
      </c>
      <c r="I6" s="7" t="s">
        <v>332</v>
      </c>
      <c r="J6" s="7"/>
      <c r="K6" s="7"/>
      <c r="L6" s="7"/>
      <c r="M6" s="7" t="s">
        <v>41</v>
      </c>
      <c r="N6" s="7" t="s">
        <v>140</v>
      </c>
      <c r="O6" s="19" t="s">
        <v>358</v>
      </c>
      <c r="P6" s="7"/>
      <c r="Q6" s="7"/>
    </row>
    <row r="7" spans="1:17">
      <c r="A7" s="7" t="s">
        <v>33</v>
      </c>
      <c r="B7" s="8" t="s">
        <v>329</v>
      </c>
      <c r="C7" s="8" t="s">
        <v>361</v>
      </c>
      <c r="D7" s="8" t="s">
        <v>362</v>
      </c>
      <c r="E7" s="8" t="s">
        <v>119</v>
      </c>
      <c r="F7" s="7" t="s">
        <v>66</v>
      </c>
      <c r="G7" s="7" t="s">
        <v>159</v>
      </c>
      <c r="H7" s="7" t="s">
        <v>39</v>
      </c>
      <c r="I7" s="7" t="s">
        <v>332</v>
      </c>
      <c r="J7" s="7"/>
      <c r="K7" s="7"/>
      <c r="L7" s="7"/>
      <c r="M7" s="7" t="s">
        <v>41</v>
      </c>
      <c r="N7" s="7" t="s">
        <v>140</v>
      </c>
      <c r="O7" s="19" t="s">
        <v>363</v>
      </c>
      <c r="P7" s="7"/>
      <c r="Q7" s="7"/>
    </row>
    <row r="8" spans="1:17">
      <c r="A8" s="7" t="s">
        <v>33</v>
      </c>
      <c r="B8" s="8" t="s">
        <v>329</v>
      </c>
      <c r="C8" s="8" t="s">
        <v>366</v>
      </c>
      <c r="D8" s="8" t="s">
        <v>367</v>
      </c>
      <c r="E8" s="8" t="s">
        <v>119</v>
      </c>
      <c r="F8" s="7" t="s">
        <v>66</v>
      </c>
      <c r="G8" s="7" t="s">
        <v>159</v>
      </c>
      <c r="H8" s="7" t="s">
        <v>39</v>
      </c>
      <c r="I8" s="7" t="s">
        <v>332</v>
      </c>
      <c r="J8" s="7"/>
      <c r="K8" s="7"/>
      <c r="L8" s="7"/>
      <c r="M8" s="7" t="s">
        <v>41</v>
      </c>
      <c r="N8" s="7" t="s">
        <v>200</v>
      </c>
      <c r="O8" s="7" t="s">
        <v>368</v>
      </c>
      <c r="P8" s="7"/>
      <c r="Q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EAFE-8E03-48EC-BBBD-8CBDA18F5412}">
  <dimension ref="A2:A9"/>
  <sheetViews>
    <sheetView workbookViewId="0">
      <selection activeCell="B2" sqref="B2"/>
    </sheetView>
  </sheetViews>
  <sheetFormatPr defaultRowHeight="15"/>
  <sheetData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12</v>
      </c>
    </row>
    <row r="6" spans="1:1">
      <c r="A6">
        <v>13</v>
      </c>
    </row>
    <row r="7" spans="1:1">
      <c r="A7">
        <v>123</v>
      </c>
    </row>
    <row r="8" spans="1:1">
      <c r="A8">
        <v>124</v>
      </c>
    </row>
    <row r="9" spans="1:1">
      <c r="A9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Randall Warden</dc:creator>
  <cp:keywords/>
  <dc:description/>
  <cp:lastModifiedBy>Usuário Convidado</cp:lastModifiedBy>
  <cp:revision/>
  <dcterms:created xsi:type="dcterms:W3CDTF">2022-01-10T15:09:33Z</dcterms:created>
  <dcterms:modified xsi:type="dcterms:W3CDTF">2022-07-28T14:25:17Z</dcterms:modified>
  <cp:category/>
  <cp:contentStatus/>
</cp:coreProperties>
</file>