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2" autoFilterDateGrouping="1"/>
  </bookViews>
  <sheets>
    <sheet name="analiza" sheetId="1" state="visible" r:id="rId1"/>
    <sheet name="0" sheetId="2" state="visible" r:id="rId2"/>
    <sheet name="Run Information" sheetId="3" state="visible" r:id="rId3"/>
    <sheet name="Calculations" sheetId="4" state="visible" r:id="rId4"/>
  </sheets>
  <definedNames/>
  <calcPr calcId="191029" fullCalcOnLoad="1" iterateCount="1"/>
</workbook>
</file>

<file path=xl/styles.xml><?xml version="1.0" encoding="utf-8"?>
<styleSheet xmlns="http://schemas.openxmlformats.org/spreadsheetml/2006/main">
  <numFmts count="6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  <numFmt numFmtId="169" formatCode="0.00_ ;\-0.00\ "/>
  </numFmts>
  <fonts count="19"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1"/>
      <sz val="8.25"/>
    </font>
    <font>
      <name val="Microsoft Sans Serif"/>
      <charset val="238"/>
      <family val="2"/>
      <b val="1"/>
      <sz val="8.25"/>
    </font>
    <font>
      <name val="Microsoft Sans Serif"/>
      <charset val="238"/>
      <family val="2"/>
      <sz val="8.25"/>
    </font>
    <font>
      <b val="1"/>
    </font>
  </fonts>
  <fills count="6">
    <fill>
      <patternFill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5" fillId="0" borderId="0" applyAlignment="1" applyProtection="1">
      <alignment vertical="top"/>
      <protection locked="0" hidden="0"/>
    </xf>
    <xf numFmtId="0" fontId="15" fillId="0" borderId="0" applyAlignment="1" applyProtection="1">
      <alignment vertical="top"/>
      <protection locked="0" hidden="0"/>
    </xf>
  </cellStyleXfs>
  <cellXfs count="33">
    <xf numFmtId="0" fontId="0" fillId="0" borderId="0" applyAlignment="1" applyProtection="1" pivotButton="0" quotePrefix="0" xfId="0">
      <alignment vertical="top"/>
      <protection locked="0" hidden="0"/>
    </xf>
    <xf numFmtId="0" fontId="1" fillId="0" borderId="0" applyAlignment="1" pivotButton="0" quotePrefix="0" xfId="1">
      <alignment vertical="center"/>
    </xf>
    <xf numFmtId="0" fontId="2" fillId="2" borderId="0" applyAlignment="1" applyProtection="1" pivotButton="0" quotePrefix="0" xfId="1">
      <alignment horizontal="center" vertical="center"/>
      <protection locked="0" hidden="0"/>
    </xf>
    <xf numFmtId="0" fontId="3" fillId="2" borderId="0" applyAlignment="1" applyProtection="1" pivotButton="0" quotePrefix="0" xfId="1">
      <alignment horizontal="center" vertical="center" wrapText="1"/>
      <protection locked="0" hidden="0"/>
    </xf>
    <xf numFmtId="0" fontId="4" fillId="3" borderId="0" applyAlignment="1" applyProtection="1" pivotButton="0" quotePrefix="0" xfId="1">
      <alignment horizontal="center" vertical="center"/>
      <protection locked="0" hidden="0"/>
    </xf>
    <xf numFmtId="49" fontId="5" fillId="4" borderId="0" applyAlignment="1" applyProtection="1" pivotButton="0" quotePrefix="0" xfId="1">
      <alignment horizontal="center" vertical="center"/>
      <protection locked="0" hidden="0"/>
    </xf>
    <xf numFmtId="49" fontId="6" fillId="0" borderId="0" applyAlignment="1" pivotButton="0" quotePrefix="0" xfId="1">
      <alignment vertical="center"/>
    </xf>
    <xf numFmtId="49" fontId="7" fillId="0" borderId="0" applyAlignment="1" pivotButton="0" quotePrefix="0" xfId="1">
      <alignment vertical="center"/>
    </xf>
    <xf numFmtId="49" fontId="8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5" fontId="10" fillId="0" borderId="0" applyAlignment="1" pivotButton="0" quotePrefix="0" xfId="1">
      <alignment vertical="center"/>
    </xf>
    <xf numFmtId="166" fontId="11" fillId="0" borderId="0" applyAlignment="1" pivotButton="0" quotePrefix="0" xfId="1">
      <alignment vertical="center"/>
    </xf>
    <xf numFmtId="167" fontId="12" fillId="0" borderId="0" applyAlignment="1" pivotButton="0" quotePrefix="0" xfId="1">
      <alignment vertical="center"/>
    </xf>
    <xf numFmtId="49" fontId="13" fillId="0" borderId="0" applyAlignment="1" applyProtection="1" pivotButton="0" quotePrefix="0" xfId="1">
      <alignment vertical="top"/>
      <protection locked="0" hidden="0"/>
    </xf>
    <xf numFmtId="0" fontId="14" fillId="0" borderId="0" applyAlignment="1" applyProtection="1" pivotButton="0" quotePrefix="0" xfId="1">
      <alignment vertical="top"/>
      <protection locked="0" hidden="0"/>
    </xf>
    <xf numFmtId="168" fontId="15" fillId="0" borderId="0" applyAlignment="1" applyProtection="1" pivotButton="0" quotePrefix="0" xfId="1">
      <alignment horizontal="left" vertical="top"/>
      <protection locked="0" hidden="0"/>
    </xf>
    <xf numFmtId="165" fontId="10" fillId="5" borderId="0" applyAlignment="1" pivotButton="0" quotePrefix="0" xfId="1">
      <alignment vertical="center"/>
    </xf>
    <xf numFmtId="0" fontId="0" fillId="2" borderId="0" applyAlignment="1" applyProtection="1" pivotButton="0" quotePrefix="0" xfId="1">
      <alignment horizontal="center" vertical="center"/>
      <protection locked="0" hidden="0"/>
    </xf>
    <xf numFmtId="0" fontId="16" fillId="2" borderId="0" applyAlignment="1" applyProtection="1" pivotButton="0" quotePrefix="0" xfId="1">
      <alignment horizontal="center" vertical="center"/>
      <protection locked="0" hidden="0"/>
    </xf>
    <xf numFmtId="0" fontId="17" fillId="0" borderId="0" applyAlignment="1" pivotButton="0" quotePrefix="0" xfId="1">
      <alignment vertical="center"/>
    </xf>
    <xf numFmtId="0" fontId="16" fillId="0" borderId="0" applyAlignment="1" pivotButton="0" quotePrefix="0" xfId="1">
      <alignment vertical="center"/>
    </xf>
    <xf numFmtId="169" fontId="1" fillId="0" borderId="0" applyAlignment="1" pivotButton="0" quotePrefix="0" xfId="1">
      <alignment vertical="center"/>
    </xf>
    <xf numFmtId="11" fontId="1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0" fontId="0" fillId="2" borderId="0" applyAlignment="1" applyProtection="1" pivotButton="0" quotePrefix="0" xfId="1">
      <alignment horizontal="center" vertical="center" wrapText="1"/>
      <protection locked="0" hidden="0"/>
    </xf>
    <xf numFmtId="0" fontId="0" fillId="0" borderId="0" applyAlignment="1" pivotButton="0" quotePrefix="0" xfId="1">
      <alignment vertical="center"/>
    </xf>
    <xf numFmtId="11" fontId="2" fillId="2" borderId="0" applyAlignment="1" applyProtection="1" pivotButton="0" quotePrefix="0" xfId="1">
      <alignment horizontal="center" vertical="center"/>
      <protection locked="0" hidden="0"/>
    </xf>
    <xf numFmtId="11" fontId="0" fillId="0" borderId="0" applyAlignment="1" pivotButton="0" quotePrefix="0" xfId="1">
      <alignment vertical="center"/>
    </xf>
    <xf numFmtId="49" fontId="0" fillId="0" borderId="0" applyAlignment="1" pivotButton="0" quotePrefix="0" xfId="1">
      <alignment vertical="center"/>
    </xf>
    <xf numFmtId="0" fontId="0" fillId="2" borderId="0" applyAlignment="1" applyProtection="1" pivotButton="0" quotePrefix="0" xfId="1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18" fillId="0" borderId="1" applyAlignment="1" pivotButton="0" quotePrefix="0" xfId="0">
      <alignment horizontal="center" vertical="top"/>
    </xf>
  </cellXfs>
  <cellStyles count="2">
    <cellStyle name="Normalny" xfId="0" builtinId="0"/>
    <cellStyle name="Normal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pl-PL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RRE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'0'!$AF$24:$AF$33</f>
                <numCache>
                  <formatCode>General</formatCode>
                  <ptCount val="10"/>
                  <pt idx="0">
                    <v>0.08118107043106028</v>
                  </pt>
                  <pt idx="1">
                    <v>0.3664124679414066</v>
                  </pt>
                  <pt idx="2">
                    <v>1.106056403103772</v>
                  </pt>
                  <pt idx="3">
                    <v>0.8542655119158938</v>
                  </pt>
                  <pt idx="4">
                    <v>0.3798082634884466</v>
                  </pt>
                  <pt idx="5">
                    <v>0.3717434055355338</v>
                  </pt>
                  <pt idx="6">
                    <v>8.214774724317824</v>
                  </pt>
                  <pt idx="7">
                    <v>15.23584770046554</v>
                  </pt>
                  <pt idx="8">
                    <v>55.68507709502568</v>
                  </pt>
                  <pt idx="9">
                    <v>8.901606984549295</v>
                  </pt>
                </numCache>
              </numRef>
            </minus>
            <plus>
              <numRef>
                <f>'0'!$AF$24:$AF$33</f>
                <numCache>
                  <formatCode>General</formatCode>
                  <ptCount val="10"/>
                  <pt idx="0">
                    <v>0.08118107043106028</v>
                  </pt>
                  <pt idx="1">
                    <v>0.3664124679414066</v>
                  </pt>
                  <pt idx="2">
                    <v>1.106056403103772</v>
                  </pt>
                  <pt idx="3">
                    <v>0.8542655119158938</v>
                  </pt>
                  <pt idx="4">
                    <v>0.3798082634884466</v>
                  </pt>
                  <pt idx="5">
                    <v>0.3717434055355338</v>
                  </pt>
                  <pt idx="6">
                    <v>8.214774724317824</v>
                  </pt>
                  <pt idx="7">
                    <v>15.23584770046554</v>
                  </pt>
                  <pt idx="8">
                    <v>55.68507709502568</v>
                  </pt>
                  <pt idx="9">
                    <v>8.901606984549295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val>
            <numRef>
              <f>'0'!$AE$24:$AE$33</f>
              <numCache>
                <formatCode>0.00E+00</formatCode>
                <ptCount val="10"/>
                <pt idx="0">
                  <v>0.9999999999999999</v>
                </pt>
                <pt idx="1">
                  <v>1.074266108886477</v>
                </pt>
                <pt idx="2">
                  <v>2.217476927951413</v>
                </pt>
                <pt idx="3">
                  <v>2.009304734611678</v>
                </pt>
                <pt idx="4">
                  <v>2.27533232964209</v>
                </pt>
                <pt idx="5">
                  <v>1.434811834750454</v>
                </pt>
                <pt idx="6">
                  <v>621.0483486229135</v>
                </pt>
                <pt idx="7">
                  <v>582.8226317815672</v>
                </pt>
                <pt idx="8">
                  <v>1073.997508385328</v>
                </pt>
                <pt idx="9">
                  <v>1154.3567703135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83668592"/>
        <axId val="1683666672"/>
      </barChart>
      <catAx>
        <axId val="168366859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l-PL"/>
          </a:p>
        </txPr>
        <crossAx val="1683666672"/>
        <crosses val="autoZero"/>
        <auto val="1"/>
        <lblAlgn val="ctr"/>
        <lblOffset val="100"/>
        <noMultiLvlLbl val="0"/>
      </catAx>
      <valAx>
        <axId val="1683666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l-PL"/>
          </a:p>
        </txPr>
        <crossAx val="168366859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pl-PL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660255905511811"/>
          <y val="0.1948611111111111"/>
          <w val="0.8339744094488188"/>
          <h val="0.7208876494604841"/>
        </manualLayout>
      </layout>
      <barChart>
        <barDir val="col"/>
        <grouping val="clustered"/>
        <varyColors val="0"/>
        <ser>
          <idx val="0"/>
          <order val="0"/>
          <tx>
            <v>MS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'0'!$AF$46:$AF$55</f>
                <numCache>
                  <formatCode>General</formatCode>
                  <ptCount val="10"/>
                  <pt idx="0">
                    <v>0.01602813572945407</v>
                  </pt>
                  <pt idx="1">
                    <v>0.03966527578442829</v>
                  </pt>
                  <pt idx="2">
                    <v>0.02640614408522974</v>
                  </pt>
                  <pt idx="3">
                    <v>0.1134022644503202</v>
                  </pt>
                  <pt idx="4">
                    <v>0.1330017193490732</v>
                  </pt>
                  <pt idx="5">
                    <v>0.00348299323541832</v>
                  </pt>
                  <pt idx="6">
                    <v>41.97112922880267</v>
                  </pt>
                  <pt idx="7">
                    <v>74.03824617206287</v>
                  </pt>
                  <pt idx="8">
                    <v>81.75601614913425</v>
                  </pt>
                  <pt idx="9">
                    <v>40.36050203233084</v>
                  </pt>
                </numCache>
              </numRef>
            </minus>
            <plus>
              <numRef>
                <f>'0'!$AF$46:$AF$55</f>
                <numCache>
                  <formatCode>General</formatCode>
                  <ptCount val="10"/>
                  <pt idx="0">
                    <v>0.01602813572945407</v>
                  </pt>
                  <pt idx="1">
                    <v>0.03966527578442829</v>
                  </pt>
                  <pt idx="2">
                    <v>0.02640614408522974</v>
                  </pt>
                  <pt idx="3">
                    <v>0.1134022644503202</v>
                  </pt>
                  <pt idx="4">
                    <v>0.1330017193490732</v>
                  </pt>
                  <pt idx="5">
                    <v>0.00348299323541832</v>
                  </pt>
                  <pt idx="6">
                    <v>41.97112922880267</v>
                  </pt>
                  <pt idx="7">
                    <v>74.03824617206287</v>
                  </pt>
                  <pt idx="8">
                    <v>81.75601614913425</v>
                  </pt>
                  <pt idx="9">
                    <v>40.36050203233084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val>
            <numRef>
              <f>'0'!$AE$46:$AE$55</f>
              <numCache>
                <formatCode>0.00E+00</formatCode>
                <ptCount val="10"/>
                <pt idx="0">
                  <v>1</v>
                </pt>
                <pt idx="1">
                  <v>1.083188675041685</v>
                </pt>
                <pt idx="2">
                  <v>0.9438633109527514</v>
                </pt>
                <pt idx="3">
                  <v>0.9560377325311402</v>
                </pt>
                <pt idx="4">
                  <v>1.225029219352793</v>
                </pt>
                <pt idx="5">
                  <v>0.8111125401215497</v>
                </pt>
                <pt idx="6">
                  <v>1070.098091118139</v>
                </pt>
                <pt idx="7">
                  <v>980.7141008700022</v>
                </pt>
                <pt idx="8">
                  <v>2110.312149427365</v>
                </pt>
                <pt idx="9">
                  <v>1826.497470802984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83668592"/>
        <axId val="1683666672"/>
      </barChart>
      <catAx>
        <axId val="168366859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l-PL"/>
          </a:p>
        </txPr>
        <crossAx val="1683666672"/>
        <crosses val="autoZero"/>
        <auto val="1"/>
        <lblAlgn val="ctr"/>
        <lblOffset val="100"/>
        <noMultiLvlLbl val="0"/>
      </catAx>
      <valAx>
        <axId val="1683666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l-PL"/>
          </a:p>
        </txPr>
        <crossAx val="168366859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38</col>
      <colOff>295275</colOff>
      <row>12</row>
      <rowOff>23812</rowOff>
    </from>
    <to>
      <col>46</col>
      <colOff>295275</colOff>
      <row>26</row>
      <rowOff>100012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48</col>
      <colOff>314325</colOff>
      <row>57</row>
      <rowOff>9525</rowOff>
    </from>
    <to>
      <col>56</col>
      <colOff>314325</colOff>
      <row>71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79"/>
  <sheetViews>
    <sheetView workbookViewId="0">
      <pane xSplit="1" ySplit="1" topLeftCell="C2" activePane="bottomRight" state="frozen"/>
      <selection activeCell="B2" sqref="B2"/>
      <selection pane="topRight" activeCell="B2" sqref="B2"/>
      <selection pane="bottomLeft" activeCell="B2" sqref="B2"/>
      <selection pane="bottomRight" activeCell="AH13" sqref="AH13"/>
    </sheetView>
  </sheetViews>
  <sheetFormatPr baseColWidth="8" defaultColWidth="10" defaultRowHeight="15" customHeight="1"/>
  <cols>
    <col width="1.5" customWidth="1" style="4" min="1" max="1"/>
    <col width="10" customWidth="1" style="6" min="2" max="2"/>
    <col width="10" customWidth="1" style="7" min="3" max="3"/>
    <col width="13.33203125" customWidth="1" style="8" min="4" max="4"/>
    <col width="11.6640625" customWidth="1" style="8" min="5" max="5"/>
    <col width="15" customWidth="1" style="8" min="6" max="6"/>
    <col hidden="1" width="15" customWidth="1" style="8" min="7" max="7"/>
    <col width="15" customWidth="1" style="9" min="8" max="8"/>
    <col width="13.33203125" customWidth="1" style="9" min="9" max="9"/>
    <col width="15" customWidth="1" style="10" min="10" max="10"/>
    <col hidden="1" width="18.33203125" customWidth="1" style="11" min="11" max="11"/>
    <col hidden="1" width="18.33203125" customWidth="1" style="10" min="12" max="12"/>
    <col hidden="1" width="18.33203125" customWidth="1" style="11" min="13" max="14"/>
    <col hidden="1" width="10" customWidth="1" style="12" min="15" max="15"/>
    <col hidden="1" width="18.33203125" customWidth="1" style="8" min="16" max="16"/>
    <col width="10" customWidth="1" style="1" min="17" max="18"/>
    <col width="13.5" customWidth="1" style="1" min="19" max="19"/>
    <col width="10" customWidth="1" style="1" min="20" max="24"/>
    <col width="12.33203125" bestFit="1" customWidth="1" style="1" min="25" max="25"/>
    <col width="10" customWidth="1" style="1" min="26" max="26"/>
    <col width="11.6640625" customWidth="1" style="1" min="27" max="27"/>
    <col width="12" customWidth="1" style="1" min="28" max="28"/>
    <col width="10" customWidth="1" style="1" min="29" max="31"/>
    <col width="10" customWidth="1" style="1" min="32" max="16384"/>
  </cols>
  <sheetData>
    <row r="1" ht="30" customFormat="1" customHeight="1" s="2">
      <c r="A1" s="5" t="n"/>
      <c r="B1" s="3" t="inlineStr">
        <is>
          <t>Well</t>
        </is>
      </c>
      <c r="C1" s="3" t="inlineStr">
        <is>
          <t>Fluor</t>
        </is>
      </c>
      <c r="D1" s="3" t="inlineStr">
        <is>
          <t>Target</t>
        </is>
      </c>
      <c r="E1" s="3" t="inlineStr">
        <is>
          <t>Content</t>
        </is>
      </c>
      <c r="F1" s="3" t="inlineStr">
        <is>
          <t>Sample</t>
        </is>
      </c>
      <c r="G1" s="3" t="inlineStr">
        <is>
          <t>Biological Set Name</t>
        </is>
      </c>
      <c r="H1" s="3" t="inlineStr">
        <is>
          <t>Cq</t>
        </is>
      </c>
      <c r="I1" s="3" t="inlineStr">
        <is>
          <t>Cq Mean</t>
        </is>
      </c>
      <c r="J1" s="3" t="inlineStr">
        <is>
          <t>Cq Std. Dev</t>
        </is>
      </c>
      <c r="K1" s="3" t="inlineStr">
        <is>
          <t>Starting Quantity (SQ)</t>
        </is>
      </c>
      <c r="L1" s="3" t="inlineStr">
        <is>
          <t>Log Starting Quantity</t>
        </is>
      </c>
      <c r="M1" s="3" t="inlineStr">
        <is>
          <t>SQ Mean</t>
        </is>
      </c>
      <c r="N1" s="3" t="inlineStr">
        <is>
          <t>SQ Std. Dev</t>
        </is>
      </c>
      <c r="O1" s="3" t="inlineStr">
        <is>
          <t>Set Point</t>
        </is>
      </c>
      <c r="P1" s="3" t="inlineStr">
        <is>
          <t>Well Note</t>
        </is>
      </c>
      <c r="R1" s="18" t="inlineStr">
        <is>
          <t>RRE</t>
        </is>
      </c>
      <c r="S1" s="18" t="n"/>
      <c r="T1" s="29" t="inlineStr">
        <is>
          <t>delCT</t>
        </is>
      </c>
      <c r="U1" s="30" t="n"/>
      <c r="V1" s="29" t="inlineStr">
        <is>
          <t>expr</t>
        </is>
      </c>
      <c r="W1" s="30" t="n"/>
      <c r="X1" s="29" t="inlineStr">
        <is>
          <t>mean</t>
        </is>
      </c>
      <c r="Y1" s="29" t="inlineStr">
        <is>
          <t>st dev</t>
        </is>
      </c>
      <c r="AA1" s="29" t="inlineStr">
        <is>
          <t>fold change</t>
        </is>
      </c>
      <c r="AB1" s="29" t="inlineStr">
        <is>
          <t>st dev norm</t>
        </is>
      </c>
    </row>
    <row r="2" ht="15" customHeight="1" s="31">
      <c r="B2" s="6" t="inlineStr">
        <is>
          <t>A02</t>
        </is>
      </c>
      <c r="C2" s="7" t="inlineStr">
        <is>
          <t>SYBR</t>
        </is>
      </c>
      <c r="D2" s="8" t="inlineStr">
        <is>
          <t>gapdh</t>
        </is>
      </c>
      <c r="E2" s="8" t="inlineStr">
        <is>
          <t>Unkn</t>
        </is>
      </c>
      <c r="F2" s="8" t="inlineStr">
        <is>
          <t>1</t>
        </is>
      </c>
      <c r="H2" s="9" t="n">
        <v>16.2307546608181</v>
      </c>
      <c r="I2" s="9">
        <f>AVERAGE(H2,H13)</f>
        <v/>
      </c>
      <c r="J2" s="10">
        <f>STDEVA(H2,H13)</f>
        <v/>
      </c>
    </row>
    <row r="3" ht="15" customHeight="1" s="31">
      <c r="B3" s="6" t="inlineStr">
        <is>
          <t>A03</t>
        </is>
      </c>
      <c r="C3" s="7" t="inlineStr">
        <is>
          <t>SYBR</t>
        </is>
      </c>
      <c r="D3" s="8" t="inlineStr">
        <is>
          <t>gapdh</t>
        </is>
      </c>
      <c r="E3" s="8" t="inlineStr">
        <is>
          <t>Unkn</t>
        </is>
      </c>
      <c r="F3" s="8" t="inlineStr">
        <is>
          <t>2</t>
        </is>
      </c>
      <c r="H3" s="9" t="n">
        <v>16.9665250184723</v>
      </c>
      <c r="I3" s="9">
        <f>AVERAGE(H3,H14)</f>
        <v/>
      </c>
      <c r="J3" s="10">
        <f>STDEVA(H3,H14)</f>
        <v/>
      </c>
      <c r="R3" s="1" t="n">
        <v>1</v>
      </c>
      <c r="S3" s="19" t="inlineStr">
        <is>
          <t>mock</t>
        </is>
      </c>
      <c r="T3" s="21">
        <f>H24-I2</f>
        <v/>
      </c>
      <c r="U3" s="21">
        <f>H35-I2</f>
        <v/>
      </c>
      <c r="V3" s="22">
        <f>2^(-T3)</f>
        <v/>
      </c>
      <c r="W3" s="22">
        <f>2^(-U3)</f>
        <v/>
      </c>
      <c r="X3" s="22">
        <f>AVERAGE(V3:W3)</f>
        <v/>
      </c>
      <c r="Y3" s="1">
        <f>STDEVA(V3:W3)</f>
        <v/>
      </c>
      <c r="AA3" s="22">
        <f>X3/$AD$3</f>
        <v/>
      </c>
      <c r="AB3" s="22">
        <f>Y3/$AD$3</f>
        <v/>
      </c>
      <c r="AD3" s="22">
        <f>AVERAGE(X3:X4)</f>
        <v/>
      </c>
    </row>
    <row r="4" ht="15" customHeight="1" s="31">
      <c r="B4" s="6" t="inlineStr">
        <is>
          <t>A04</t>
        </is>
      </c>
      <c r="C4" s="7" t="inlineStr">
        <is>
          <t>SYBR</t>
        </is>
      </c>
      <c r="D4" s="8" t="inlineStr">
        <is>
          <t>gapdh</t>
        </is>
      </c>
      <c r="E4" s="8" t="inlineStr">
        <is>
          <t>Unkn</t>
        </is>
      </c>
      <c r="F4" s="8" t="inlineStr">
        <is>
          <t>3</t>
        </is>
      </c>
      <c r="H4" s="9" t="n">
        <v>16.8352074256451</v>
      </c>
      <c r="I4" s="9">
        <f>AVERAGE(H4,H15)</f>
        <v/>
      </c>
      <c r="J4" s="10">
        <f>STDEVA(H4,H15)</f>
        <v/>
      </c>
      <c r="R4" s="1" t="n">
        <v>2</v>
      </c>
      <c r="S4" s="19" t="inlineStr">
        <is>
          <t>mock</t>
        </is>
      </c>
      <c r="T4" s="21">
        <f>H25-I3</f>
        <v/>
      </c>
      <c r="U4" s="21">
        <f>H36-I3</f>
        <v/>
      </c>
      <c r="V4" s="22">
        <f>2^(-T4)</f>
        <v/>
      </c>
      <c r="W4" s="22">
        <f>2^(-U4)</f>
        <v/>
      </c>
      <c r="X4" s="22">
        <f>AVERAGE(V4:W4)</f>
        <v/>
      </c>
      <c r="Y4" s="1">
        <f>STDEVA(V4:W4)</f>
        <v/>
      </c>
      <c r="AA4" s="22">
        <f>X4/$AD$3</f>
        <v/>
      </c>
      <c r="AB4" s="22">
        <f>Y4/$AD$3</f>
        <v/>
      </c>
    </row>
    <row r="5" ht="15" customHeight="1" s="31">
      <c r="B5" s="6" t="inlineStr">
        <is>
          <t>A05</t>
        </is>
      </c>
      <c r="C5" s="7" t="inlineStr">
        <is>
          <t>SYBR</t>
        </is>
      </c>
      <c r="D5" s="8" t="inlineStr">
        <is>
          <t>gapdh</t>
        </is>
      </c>
      <c r="E5" s="8" t="inlineStr">
        <is>
          <t>Unkn</t>
        </is>
      </c>
      <c r="F5" s="8" t="inlineStr">
        <is>
          <t>4</t>
        </is>
      </c>
      <c r="H5" s="9" t="n">
        <v>17.0923092178838</v>
      </c>
      <c r="I5" s="9">
        <f>AVERAGE(H5,H16)</f>
        <v/>
      </c>
      <c r="J5" s="10">
        <f>STDEVA(H5,H16)</f>
        <v/>
      </c>
      <c r="R5" s="1" t="n">
        <v>3</v>
      </c>
      <c r="S5" s="19" t="inlineStr">
        <is>
          <t>5FU 10</t>
        </is>
      </c>
      <c r="T5" s="21">
        <f>H26-I4</f>
        <v/>
      </c>
      <c r="U5" s="21">
        <f>H37-I4</f>
        <v/>
      </c>
      <c r="V5" s="22">
        <f>2^(-T5)</f>
        <v/>
      </c>
      <c r="W5" s="22">
        <f>2^(-U5)</f>
        <v/>
      </c>
      <c r="X5" s="22">
        <f>AVERAGE(V5:W5)</f>
        <v/>
      </c>
      <c r="Y5" s="1">
        <f>STDEVA(V5:W5)</f>
        <v/>
      </c>
      <c r="AA5" s="22">
        <f>X5/$AD$3</f>
        <v/>
      </c>
      <c r="AB5" s="22">
        <f>Y5/$AD$3</f>
        <v/>
      </c>
    </row>
    <row r="6" ht="15" customHeight="1" s="31">
      <c r="B6" s="6" t="inlineStr">
        <is>
          <t>A06</t>
        </is>
      </c>
      <c r="C6" s="7" t="inlineStr">
        <is>
          <t>SYBR</t>
        </is>
      </c>
      <c r="D6" s="8" t="inlineStr">
        <is>
          <t>gapdh</t>
        </is>
      </c>
      <c r="E6" s="8" t="inlineStr">
        <is>
          <t>Unkn</t>
        </is>
      </c>
      <c r="F6" s="8" t="inlineStr">
        <is>
          <t>5</t>
        </is>
      </c>
      <c r="H6" s="9" t="n">
        <v>16.1089813717418</v>
      </c>
      <c r="I6" s="9">
        <f>AVERAGE(H6,H17)</f>
        <v/>
      </c>
      <c r="J6" s="10">
        <f>STDEVA(H6,H17)</f>
        <v/>
      </c>
      <c r="R6" s="1" t="n">
        <v>4</v>
      </c>
      <c r="S6" s="19" t="inlineStr">
        <is>
          <t>5FU 11</t>
        </is>
      </c>
      <c r="T6" s="21">
        <f>H27-I5</f>
        <v/>
      </c>
      <c r="U6" s="21">
        <f>H38-I5</f>
        <v/>
      </c>
      <c r="V6" s="22">
        <f>2^(-T6)</f>
        <v/>
      </c>
      <c r="W6" s="22">
        <f>2^(-U6)</f>
        <v/>
      </c>
      <c r="X6" s="22">
        <f>AVERAGE(V6:W6)</f>
        <v/>
      </c>
      <c r="Y6" s="1">
        <f>STDEVA(V6:W6)</f>
        <v/>
      </c>
      <c r="AA6" s="22">
        <f>X6/$AD$3</f>
        <v/>
      </c>
      <c r="AB6" s="22">
        <f>Y6/$AD$3</f>
        <v/>
      </c>
    </row>
    <row r="7" ht="15" customHeight="1" s="31">
      <c r="B7" s="6" t="inlineStr">
        <is>
          <t>A07</t>
        </is>
      </c>
      <c r="C7" s="7" t="inlineStr">
        <is>
          <t>SYBR</t>
        </is>
      </c>
      <c r="D7" s="8" t="inlineStr">
        <is>
          <t>gapdh</t>
        </is>
      </c>
      <c r="E7" s="8" t="inlineStr">
        <is>
          <t>Unkn</t>
        </is>
      </c>
      <c r="F7" s="8" t="inlineStr">
        <is>
          <t>6</t>
        </is>
      </c>
      <c r="H7" s="9" t="n">
        <v>16.0066037460286</v>
      </c>
      <c r="I7" s="9">
        <f>AVERAGE(H7,H18)</f>
        <v/>
      </c>
      <c r="J7" s="10">
        <f>STDEVA(H7,H18)</f>
        <v/>
      </c>
      <c r="R7" s="1" t="n">
        <v>5</v>
      </c>
      <c r="S7" s="19" t="inlineStr">
        <is>
          <t>5FU 20</t>
        </is>
      </c>
      <c r="T7" s="21">
        <f>H28-I6</f>
        <v/>
      </c>
      <c r="U7" s="21">
        <f>H39-I6</f>
        <v/>
      </c>
      <c r="V7" s="22">
        <f>2^(-T7)</f>
        <v/>
      </c>
      <c r="W7" s="22">
        <f>2^(-U7)</f>
        <v/>
      </c>
      <c r="X7" s="22">
        <f>AVERAGE(V7:W7)</f>
        <v/>
      </c>
      <c r="Y7" s="1">
        <f>STDEVA(V7:W7)</f>
        <v/>
      </c>
      <c r="AA7" s="22">
        <f>X7/$AD$3</f>
        <v/>
      </c>
      <c r="AB7" s="22">
        <f>Y7/$AD$3</f>
        <v/>
      </c>
    </row>
    <row r="8" ht="15" customHeight="1" s="31">
      <c r="B8" s="6" t="inlineStr">
        <is>
          <t>A08</t>
        </is>
      </c>
      <c r="C8" s="7" t="inlineStr">
        <is>
          <t>SYBR</t>
        </is>
      </c>
      <c r="D8" s="8" t="inlineStr">
        <is>
          <t>gapdh</t>
        </is>
      </c>
      <c r="E8" s="8" t="inlineStr">
        <is>
          <t>Unkn</t>
        </is>
      </c>
      <c r="F8" s="8" t="inlineStr">
        <is>
          <t>7</t>
        </is>
      </c>
      <c r="H8" s="9" t="n">
        <v>16.8059372466917</v>
      </c>
      <c r="I8" s="9">
        <f>AVERAGE(H8,H19)</f>
        <v/>
      </c>
      <c r="J8" s="10">
        <f>STDEVA(H8,H19)</f>
        <v/>
      </c>
      <c r="R8" s="1" t="n">
        <v>6</v>
      </c>
      <c r="S8" s="19" t="inlineStr">
        <is>
          <t>5FU 21</t>
        </is>
      </c>
      <c r="T8" s="21">
        <f>H29-I7</f>
        <v/>
      </c>
      <c r="U8" s="21">
        <f>H40-I7</f>
        <v/>
      </c>
      <c r="V8" s="22">
        <f>2^(-T8)</f>
        <v/>
      </c>
      <c r="W8" s="22">
        <f>2^(-U8)</f>
        <v/>
      </c>
      <c r="X8" s="22">
        <f>AVERAGE(V8:W8)</f>
        <v/>
      </c>
      <c r="Y8" s="1">
        <f>STDEVA(V8:W8)</f>
        <v/>
      </c>
      <c r="AA8" s="22">
        <f>X8/$AD$3</f>
        <v/>
      </c>
      <c r="AB8" s="22">
        <f>Y8/$AD$3</f>
        <v/>
      </c>
    </row>
    <row r="9" ht="15" customHeight="1" s="31">
      <c r="B9" s="6" t="inlineStr">
        <is>
          <t>A09</t>
        </is>
      </c>
      <c r="C9" s="7" t="inlineStr">
        <is>
          <t>SYBR</t>
        </is>
      </c>
      <c r="D9" s="8" t="inlineStr">
        <is>
          <t>gapdh</t>
        </is>
      </c>
      <c r="E9" s="8" t="inlineStr">
        <is>
          <t>Unkn</t>
        </is>
      </c>
      <c r="F9" s="8" t="inlineStr">
        <is>
          <t>8</t>
        </is>
      </c>
      <c r="H9" s="9" t="n">
        <v>16.8657414260218</v>
      </c>
      <c r="I9" s="9">
        <f>AVERAGE(H9,H20)</f>
        <v/>
      </c>
      <c r="J9" s="10">
        <f>STDEVA(H9,H20)</f>
        <v/>
      </c>
      <c r="R9" s="1" t="n">
        <v>7</v>
      </c>
      <c r="S9" s="19" t="inlineStr">
        <is>
          <t>TNFa</t>
        </is>
      </c>
      <c r="T9" s="21">
        <f>H30-I8</f>
        <v/>
      </c>
      <c r="U9" s="21">
        <f>H41-I8</f>
        <v/>
      </c>
      <c r="V9" s="22">
        <f>2^(-T9)</f>
        <v/>
      </c>
      <c r="W9" s="22">
        <f>2^(-U9)</f>
        <v/>
      </c>
      <c r="X9" s="22">
        <f>AVERAGE(V9:W9)</f>
        <v/>
      </c>
      <c r="Y9" s="1">
        <f>STDEVA(V9:W9)</f>
        <v/>
      </c>
      <c r="AA9" s="22">
        <f>X9/$AD$3</f>
        <v/>
      </c>
      <c r="AB9" s="22">
        <f>Y9/$AD$3</f>
        <v/>
      </c>
    </row>
    <row r="10" ht="15" customHeight="1" s="31">
      <c r="B10" s="6" t="inlineStr">
        <is>
          <t>A10</t>
        </is>
      </c>
      <c r="C10" s="7" t="inlineStr">
        <is>
          <t>SYBR</t>
        </is>
      </c>
      <c r="D10" s="8" t="inlineStr">
        <is>
          <t>gapdh</t>
        </is>
      </c>
      <c r="E10" s="8" t="inlineStr">
        <is>
          <t>Unkn</t>
        </is>
      </c>
      <c r="F10" s="8" t="inlineStr">
        <is>
          <t>9</t>
        </is>
      </c>
      <c r="H10" s="9" t="n">
        <v>16.0253206972298</v>
      </c>
      <c r="I10" s="9">
        <f>AVERAGE(H10,H21)</f>
        <v/>
      </c>
      <c r="J10" s="10">
        <f>STDEVA(H10,H21)</f>
        <v/>
      </c>
      <c r="R10" s="1" t="n">
        <v>8</v>
      </c>
      <c r="S10" s="19" t="inlineStr">
        <is>
          <t>TNFa</t>
        </is>
      </c>
      <c r="T10" s="21">
        <f>H31-I9</f>
        <v/>
      </c>
      <c r="U10" s="21">
        <f>H42-I9</f>
        <v/>
      </c>
      <c r="V10" s="22">
        <f>2^(-T10)</f>
        <v/>
      </c>
      <c r="W10" s="22">
        <f>2^(-U10)</f>
        <v/>
      </c>
      <c r="X10" s="22">
        <f>AVERAGE(V10:W10)</f>
        <v/>
      </c>
      <c r="Y10" s="1">
        <f>STDEVA(V10:W10)</f>
        <v/>
      </c>
      <c r="AA10" s="22">
        <f>X10/$AD$3</f>
        <v/>
      </c>
      <c r="AB10" s="22">
        <f>Y10/$AD$3</f>
        <v/>
      </c>
    </row>
    <row r="11" ht="15" customHeight="1" s="31">
      <c r="B11" s="6" t="inlineStr">
        <is>
          <t>A11</t>
        </is>
      </c>
      <c r="C11" s="7" t="inlineStr">
        <is>
          <t>SYBR</t>
        </is>
      </c>
      <c r="D11" s="8" t="inlineStr">
        <is>
          <t>gapdh</t>
        </is>
      </c>
      <c r="E11" s="8" t="inlineStr">
        <is>
          <t>Unkn</t>
        </is>
      </c>
      <c r="F11" s="8" t="inlineStr">
        <is>
          <t>10</t>
        </is>
      </c>
      <c r="H11" s="9" t="n">
        <v>16.1601724872619</v>
      </c>
      <c r="I11" s="9">
        <f>AVERAGE(H11,H22)</f>
        <v/>
      </c>
      <c r="J11" s="10">
        <f>STDEVA(H11,H22)</f>
        <v/>
      </c>
      <c r="R11" s="1" t="n">
        <v>9</v>
      </c>
      <c r="S11" s="19" t="inlineStr">
        <is>
          <t>TNFa 5FU 10</t>
        </is>
      </c>
      <c r="T11" s="21">
        <f>H32-I10</f>
        <v/>
      </c>
      <c r="U11" s="21">
        <f>H43-I10</f>
        <v/>
      </c>
      <c r="V11" s="22">
        <f>2^(-T11)</f>
        <v/>
      </c>
      <c r="W11" s="22">
        <f>2^(-U11)</f>
        <v/>
      </c>
      <c r="X11" s="22">
        <f>AVERAGE(V11:W11)</f>
        <v/>
      </c>
      <c r="Y11" s="1">
        <f>STDEVA(V11:W11)</f>
        <v/>
      </c>
      <c r="AA11" s="22">
        <f>X11/$AD$3</f>
        <v/>
      </c>
      <c r="AB11" s="22">
        <f>Y11/$AD$3</f>
        <v/>
      </c>
    </row>
    <row r="12" ht="15" customHeight="1" s="31">
      <c r="B12" s="6" t="inlineStr">
        <is>
          <t>A12</t>
        </is>
      </c>
      <c r="C12" s="7" t="inlineStr">
        <is>
          <t>SYBR</t>
        </is>
      </c>
      <c r="D12" s="8" t="inlineStr">
        <is>
          <t>gapdh</t>
        </is>
      </c>
      <c r="E12" s="8" t="inlineStr">
        <is>
          <t>NTC</t>
        </is>
      </c>
      <c r="R12" s="1" t="n">
        <v>10</v>
      </c>
      <c r="S12" s="19" t="inlineStr">
        <is>
          <t>TNFa 5FU 10</t>
        </is>
      </c>
      <c r="T12" s="21">
        <f>H33-I11</f>
        <v/>
      </c>
      <c r="U12" s="21">
        <f>H44-I11</f>
        <v/>
      </c>
      <c r="V12" s="22">
        <f>2^(-T12)</f>
        <v/>
      </c>
      <c r="W12" s="22">
        <f>2^(-U12)</f>
        <v/>
      </c>
      <c r="X12" s="22">
        <f>AVERAGE(V12:W12)</f>
        <v/>
      </c>
      <c r="Y12" s="1">
        <f>STDEVA(V12:W12)</f>
        <v/>
      </c>
      <c r="AA12" s="22">
        <f>X12/$AD$3</f>
        <v/>
      </c>
      <c r="AB12" s="22">
        <f>Y12/$AD$3</f>
        <v/>
      </c>
    </row>
    <row r="13" ht="15" customHeight="1" s="31">
      <c r="B13" s="6" t="inlineStr">
        <is>
          <t>B02</t>
        </is>
      </c>
      <c r="C13" s="7" t="inlineStr">
        <is>
          <t>SYBR</t>
        </is>
      </c>
      <c r="D13" s="8" t="inlineStr">
        <is>
          <t>gapdh</t>
        </is>
      </c>
      <c r="E13" s="8" t="inlineStr">
        <is>
          <t>Unkn</t>
        </is>
      </c>
      <c r="F13" s="8" t="inlineStr">
        <is>
          <t>1</t>
        </is>
      </c>
      <c r="H13" s="9" t="n">
        <v>16.0286086279014</v>
      </c>
      <c r="R13" s="1" t="n">
        <v>11</v>
      </c>
      <c r="S13" s="19" t="inlineStr">
        <is>
          <t>TNFa 5FU 20</t>
        </is>
      </c>
      <c r="T13" s="21">
        <f>H69-I68</f>
        <v/>
      </c>
      <c r="U13" s="21">
        <f>H75-I68</f>
        <v/>
      </c>
      <c r="V13" s="22">
        <f>2^(-T13)</f>
        <v/>
      </c>
      <c r="W13" s="22">
        <f>2^(-U13)</f>
        <v/>
      </c>
      <c r="X13" s="22">
        <f>AVERAGE(V13:W13)</f>
        <v/>
      </c>
      <c r="Y13" s="1">
        <f>STDEVA(V13:W13)</f>
        <v/>
      </c>
      <c r="AA13" s="22">
        <f>X13/$AD$3</f>
        <v/>
      </c>
      <c r="AB13" s="22">
        <f>Y13/$AD$3</f>
        <v/>
      </c>
    </row>
    <row r="14" ht="15" customHeight="1" s="31">
      <c r="B14" s="6" t="inlineStr">
        <is>
          <t>B03</t>
        </is>
      </c>
      <c r="C14" s="7" t="inlineStr">
        <is>
          <t>SYBR</t>
        </is>
      </c>
      <c r="D14" s="8" t="inlineStr">
        <is>
          <t>gapdh</t>
        </is>
      </c>
      <c r="E14" s="8" t="inlineStr">
        <is>
          <t>Unkn</t>
        </is>
      </c>
      <c r="F14" s="8" t="inlineStr">
        <is>
          <t>2</t>
        </is>
      </c>
      <c r="H14" s="9" t="n">
        <v>16.7748728650025</v>
      </c>
      <c r="R14" s="1" t="n">
        <v>12</v>
      </c>
      <c r="S14" s="19" t="inlineStr">
        <is>
          <t>TNFa 5FU 20</t>
        </is>
      </c>
      <c r="T14" s="21">
        <f>H72-I71</f>
        <v/>
      </c>
      <c r="U14" s="21">
        <f>H78-I71</f>
        <v/>
      </c>
      <c r="V14" s="22">
        <f>2^(-T14)</f>
        <v/>
      </c>
      <c r="W14" s="22">
        <f>2^(-U14)</f>
        <v/>
      </c>
      <c r="X14" s="22">
        <f>AVERAGE(V14:W14)</f>
        <v/>
      </c>
      <c r="Y14" s="1">
        <f>STDEVA(V14:W14)</f>
        <v/>
      </c>
      <c r="AA14" s="22">
        <f>X14/$AD$3</f>
        <v/>
      </c>
      <c r="AB14" s="22">
        <f>Y14/$AD$3</f>
        <v/>
      </c>
    </row>
    <row r="15" ht="15" customHeight="1" s="31">
      <c r="B15" s="6" t="inlineStr">
        <is>
          <t>B04</t>
        </is>
      </c>
      <c r="C15" s="7" t="inlineStr">
        <is>
          <t>SYBR</t>
        </is>
      </c>
      <c r="D15" s="8" t="inlineStr">
        <is>
          <t>gapdh</t>
        </is>
      </c>
      <c r="E15" s="8" t="inlineStr">
        <is>
          <t>Unkn</t>
        </is>
      </c>
      <c r="F15" s="8" t="inlineStr">
        <is>
          <t>3</t>
        </is>
      </c>
      <c r="H15" s="9" t="n">
        <v>16.3143622604417</v>
      </c>
      <c r="V15" s="22" t="n"/>
      <c r="W15" s="22" t="n"/>
      <c r="X15" s="22" t="n"/>
    </row>
    <row r="16" ht="15" customHeight="1" s="31">
      <c r="B16" s="6" t="inlineStr">
        <is>
          <t>B05</t>
        </is>
      </c>
      <c r="C16" s="7" t="inlineStr">
        <is>
          <t>SYBR</t>
        </is>
      </c>
      <c r="D16" s="8" t="inlineStr">
        <is>
          <t>gapdh</t>
        </is>
      </c>
      <c r="E16" s="8" t="inlineStr">
        <is>
          <t>Unkn</t>
        </is>
      </c>
      <c r="F16" s="8" t="inlineStr">
        <is>
          <t>4</t>
        </is>
      </c>
      <c r="H16" s="9" t="n">
        <v>16.7096138118084</v>
      </c>
      <c r="R16" s="20" t="inlineStr">
        <is>
          <t>MS</t>
        </is>
      </c>
      <c r="S16" s="20" t="n"/>
      <c r="V16" s="22" t="n"/>
      <c r="W16" s="22" t="n"/>
      <c r="X16" s="22" t="n"/>
    </row>
    <row r="17" ht="15" customHeight="1" s="31">
      <c r="B17" s="6" t="inlineStr">
        <is>
          <t>B06</t>
        </is>
      </c>
      <c r="C17" s="7" t="inlineStr">
        <is>
          <t>SYBR</t>
        </is>
      </c>
      <c r="D17" s="8" t="inlineStr">
        <is>
          <t>gapdh</t>
        </is>
      </c>
      <c r="E17" s="8" t="inlineStr">
        <is>
          <t>Unkn</t>
        </is>
      </c>
      <c r="F17" s="8" t="inlineStr">
        <is>
          <t>5</t>
        </is>
      </c>
      <c r="H17" s="9" t="n">
        <v>15.6707913254936</v>
      </c>
      <c r="V17" s="22" t="n"/>
      <c r="W17" s="22" t="n"/>
      <c r="X17" s="22" t="n"/>
    </row>
    <row r="18" ht="15" customHeight="1" s="31">
      <c r="B18" s="6" t="inlineStr">
        <is>
          <t>B07</t>
        </is>
      </c>
      <c r="C18" s="7" t="inlineStr">
        <is>
          <t>SYBR</t>
        </is>
      </c>
      <c r="D18" s="8" t="inlineStr">
        <is>
          <t>gapdh</t>
        </is>
      </c>
      <c r="E18" s="8" t="inlineStr">
        <is>
          <t>Unkn</t>
        </is>
      </c>
      <c r="F18" s="8" t="inlineStr">
        <is>
          <t>6</t>
        </is>
      </c>
      <c r="H18" s="9" t="n">
        <v>15.5810916239506</v>
      </c>
      <c r="R18" s="1" t="n">
        <v>1</v>
      </c>
      <c r="S18" s="19" t="inlineStr">
        <is>
          <t>mock</t>
        </is>
      </c>
      <c r="T18" s="21">
        <f>H46-I2</f>
        <v/>
      </c>
      <c r="U18" s="21">
        <f>H57-I2</f>
        <v/>
      </c>
      <c r="V18" s="22">
        <f>2^(-T18)</f>
        <v/>
      </c>
      <c r="W18" s="22">
        <f>2^(-U18)</f>
        <v/>
      </c>
      <c r="X18" s="22">
        <f>AVERAGE(V18:W18)</f>
        <v/>
      </c>
      <c r="Y18" s="1">
        <f>STDEVA(V18:W18)</f>
        <v/>
      </c>
      <c r="AA18" s="22">
        <f>X18/$AD$18</f>
        <v/>
      </c>
      <c r="AB18" s="22">
        <f>Y18/$AD$18</f>
        <v/>
      </c>
      <c r="AD18" s="22">
        <f>AVERAGE(X18:X19)</f>
        <v/>
      </c>
    </row>
    <row r="19" ht="15" customHeight="1" s="31">
      <c r="B19" s="6" t="inlineStr">
        <is>
          <t>B08</t>
        </is>
      </c>
      <c r="C19" s="7" t="inlineStr">
        <is>
          <t>SYBR</t>
        </is>
      </c>
      <c r="D19" s="8" t="inlineStr">
        <is>
          <t>gapdh</t>
        </is>
      </c>
      <c r="E19" s="8" t="inlineStr">
        <is>
          <t>Unkn</t>
        </is>
      </c>
      <c r="F19" s="8" t="inlineStr">
        <is>
          <t>7</t>
        </is>
      </c>
      <c r="H19" s="9" t="n">
        <v>16.452508559018</v>
      </c>
      <c r="R19" s="1" t="n">
        <v>2</v>
      </c>
      <c r="S19" s="19" t="inlineStr">
        <is>
          <t>mock</t>
        </is>
      </c>
      <c r="T19" s="21">
        <f>H47-I3</f>
        <v/>
      </c>
      <c r="U19" s="21">
        <f>H58-I3</f>
        <v/>
      </c>
      <c r="V19" s="22">
        <f>2^(-T19)</f>
        <v/>
      </c>
      <c r="W19" s="22">
        <f>2^(-U19)</f>
        <v/>
      </c>
      <c r="X19" s="22">
        <f>AVERAGE(V19:W19)</f>
        <v/>
      </c>
      <c r="Y19" s="1">
        <f>STDEVA(V19:W19)</f>
        <v/>
      </c>
      <c r="AA19" s="22">
        <f>X19/$AD$18</f>
        <v/>
      </c>
      <c r="AB19" s="22">
        <f>Y19/$AD$18</f>
        <v/>
      </c>
    </row>
    <row r="20" ht="15" customHeight="1" s="31">
      <c r="B20" s="6" t="inlineStr">
        <is>
          <t>B09</t>
        </is>
      </c>
      <c r="C20" s="7" t="inlineStr">
        <is>
          <t>SYBR</t>
        </is>
      </c>
      <c r="D20" s="8" t="inlineStr">
        <is>
          <t>gapdh</t>
        </is>
      </c>
      <c r="E20" s="8" t="inlineStr">
        <is>
          <t>Unkn</t>
        </is>
      </c>
      <c r="F20" s="8" t="inlineStr">
        <is>
          <t>8</t>
        </is>
      </c>
      <c r="H20" s="9" t="n">
        <v>16.5356443304747</v>
      </c>
      <c r="R20" s="1" t="n">
        <v>3</v>
      </c>
      <c r="S20" s="19" t="inlineStr">
        <is>
          <t>5FU 10</t>
        </is>
      </c>
      <c r="T20" s="21">
        <f>H48-I4</f>
        <v/>
      </c>
      <c r="U20" s="21">
        <f>H59-I4</f>
        <v/>
      </c>
      <c r="V20" s="22">
        <f>2^(-T20)</f>
        <v/>
      </c>
      <c r="W20" s="22">
        <f>2^(-U20)</f>
        <v/>
      </c>
      <c r="X20" s="22">
        <f>AVERAGE(V20:W20)</f>
        <v/>
      </c>
      <c r="Y20" s="1">
        <f>STDEVA(V20:W20)</f>
        <v/>
      </c>
      <c r="AA20" s="22">
        <f>X20/$AD$18</f>
        <v/>
      </c>
      <c r="AB20" s="22">
        <f>Y20/$AD$18</f>
        <v/>
      </c>
    </row>
    <row r="21" ht="15" customHeight="1" s="31">
      <c r="B21" s="6" t="inlineStr">
        <is>
          <t>B10</t>
        </is>
      </c>
      <c r="C21" s="7" t="inlineStr">
        <is>
          <t>SYBR</t>
        </is>
      </c>
      <c r="D21" s="8" t="inlineStr">
        <is>
          <t>gapdh</t>
        </is>
      </c>
      <c r="E21" s="8" t="inlineStr">
        <is>
          <t>Unkn</t>
        </is>
      </c>
      <c r="F21" s="8" t="inlineStr">
        <is>
          <t>9</t>
        </is>
      </c>
      <c r="H21" s="9" t="n">
        <v>15.7029267552348</v>
      </c>
      <c r="R21" s="1" t="n">
        <v>4</v>
      </c>
      <c r="S21" s="19" t="inlineStr">
        <is>
          <t>5FU 11</t>
        </is>
      </c>
      <c r="T21" s="21">
        <f>H49-I5</f>
        <v/>
      </c>
      <c r="U21" s="21">
        <f>H60-I5</f>
        <v/>
      </c>
      <c r="V21" s="22">
        <f>2^(-T21)</f>
        <v/>
      </c>
      <c r="W21" s="22">
        <f>2^(-U21)</f>
        <v/>
      </c>
      <c r="X21" s="22">
        <f>AVERAGE(V21:W21)</f>
        <v/>
      </c>
      <c r="Y21" s="1">
        <f>STDEVA(V21:W21)</f>
        <v/>
      </c>
      <c r="AA21" s="22">
        <f>X21/$AD$18</f>
        <v/>
      </c>
      <c r="AB21" s="22">
        <f>Y21/$AD$18</f>
        <v/>
      </c>
    </row>
    <row r="22" ht="15" customHeight="1" s="31">
      <c r="B22" s="6" t="inlineStr">
        <is>
          <t>B11</t>
        </is>
      </c>
      <c r="C22" s="7" t="inlineStr">
        <is>
          <t>SYBR</t>
        </is>
      </c>
      <c r="D22" s="8" t="inlineStr">
        <is>
          <t>gapdh</t>
        </is>
      </c>
      <c r="E22" s="8" t="inlineStr">
        <is>
          <t>Unkn</t>
        </is>
      </c>
      <c r="F22" s="8" t="inlineStr">
        <is>
          <t>10</t>
        </is>
      </c>
      <c r="H22" s="9" t="n">
        <v>16.0751212004274</v>
      </c>
      <c r="R22" s="1" t="n">
        <v>5</v>
      </c>
      <c r="S22" s="19" t="inlineStr">
        <is>
          <t>5FU 20</t>
        </is>
      </c>
      <c r="T22" s="21">
        <f>H50-I6</f>
        <v/>
      </c>
      <c r="U22" s="21">
        <f>H61-I6</f>
        <v/>
      </c>
      <c r="V22" s="22">
        <f>2^(-T22)</f>
        <v/>
      </c>
      <c r="W22" s="22">
        <f>2^(-U22)</f>
        <v/>
      </c>
      <c r="X22" s="22">
        <f>AVERAGE(V22:W22)</f>
        <v/>
      </c>
      <c r="Y22" s="1">
        <f>STDEVA(V22:W22)</f>
        <v/>
      </c>
      <c r="AA22" s="22">
        <f>X22/$AD$18</f>
        <v/>
      </c>
      <c r="AB22" s="22">
        <f>Y22/$AD$18</f>
        <v/>
      </c>
    </row>
    <row r="23" ht="15" customHeight="1" s="31">
      <c r="B23" s="6" t="inlineStr">
        <is>
          <t>B12</t>
        </is>
      </c>
      <c r="C23" s="7" t="inlineStr">
        <is>
          <t>SYBR</t>
        </is>
      </c>
      <c r="D23" s="8" t="inlineStr">
        <is>
          <t>gapdh</t>
        </is>
      </c>
      <c r="E23" s="8" t="inlineStr">
        <is>
          <t>NTC</t>
        </is>
      </c>
      <c r="R23" s="1" t="n">
        <v>6</v>
      </c>
      <c r="S23" s="19" t="inlineStr">
        <is>
          <t>5FU 21</t>
        </is>
      </c>
      <c r="T23" s="21">
        <f>H51-I7</f>
        <v/>
      </c>
      <c r="U23" s="21">
        <f>H62-I7</f>
        <v/>
      </c>
      <c r="V23" s="22">
        <f>2^(-T23)</f>
        <v/>
      </c>
      <c r="W23" s="22">
        <f>2^(-U23)</f>
        <v/>
      </c>
      <c r="X23" s="22">
        <f>AVERAGE(V23:W23)</f>
        <v/>
      </c>
      <c r="Y23" s="1">
        <f>STDEVA(V23:W23)</f>
        <v/>
      </c>
      <c r="AA23" s="22">
        <f>X23/$AD$18</f>
        <v/>
      </c>
      <c r="AB23" s="22">
        <f>Y23/$AD$18</f>
        <v/>
      </c>
    </row>
    <row r="24" ht="15" customHeight="1" s="31">
      <c r="B24" s="6" t="inlineStr">
        <is>
          <t>C02</t>
        </is>
      </c>
      <c r="C24" s="7" t="inlineStr">
        <is>
          <t>SYBR</t>
        </is>
      </c>
      <c r="D24" s="8" t="inlineStr">
        <is>
          <t>rre</t>
        </is>
      </c>
      <c r="E24" s="8" t="inlineStr">
        <is>
          <t>Unkn</t>
        </is>
      </c>
      <c r="F24" s="8" t="inlineStr">
        <is>
          <t>1</t>
        </is>
      </c>
      <c r="H24" s="9" t="n">
        <v>31.9042508128651</v>
      </c>
      <c r="I24" s="9">
        <f>AVERAGE(H24,H35)</f>
        <v/>
      </c>
      <c r="J24" s="10">
        <f>STDEVA(H24,H35)</f>
        <v/>
      </c>
      <c r="R24" s="1" t="n">
        <v>7</v>
      </c>
      <c r="S24" s="19" t="inlineStr">
        <is>
          <t>TNFa</t>
        </is>
      </c>
      <c r="T24" s="21">
        <f>H52-I8</f>
        <v/>
      </c>
      <c r="U24" s="21">
        <f>H63-I8</f>
        <v/>
      </c>
      <c r="V24" s="22">
        <f>2^(-T24)</f>
        <v/>
      </c>
      <c r="W24" s="22">
        <f>2^(-U24)</f>
        <v/>
      </c>
      <c r="X24" s="22">
        <f>AVERAGE(V24:W24)</f>
        <v/>
      </c>
      <c r="Y24" s="1">
        <f>STDEVA(V24:W24)</f>
        <v/>
      </c>
      <c r="AA24" s="22">
        <f>X24/$AD$18</f>
        <v/>
      </c>
      <c r="AB24" s="22">
        <f>Y24/$AD$18</f>
        <v/>
      </c>
    </row>
    <row r="25" ht="15" customHeight="1" s="31">
      <c r="B25" s="6" t="inlineStr">
        <is>
          <t>C03</t>
        </is>
      </c>
      <c r="C25" s="7" t="inlineStr">
        <is>
          <t>SYBR</t>
        </is>
      </c>
      <c r="D25" s="8" t="inlineStr">
        <is>
          <t>rre</t>
        </is>
      </c>
      <c r="E25" s="8" t="inlineStr">
        <is>
          <t>Unkn</t>
        </is>
      </c>
      <c r="F25" s="8" t="inlineStr">
        <is>
          <t>2</t>
        </is>
      </c>
      <c r="H25" s="9" t="n">
        <v>32.8548012318062</v>
      </c>
      <c r="I25" s="9">
        <f>AVERAGE(H25,H36)</f>
        <v/>
      </c>
      <c r="J25" s="10">
        <f>STDEVA(H25,H36)</f>
        <v/>
      </c>
      <c r="R25" s="1" t="n">
        <v>8</v>
      </c>
      <c r="S25" s="19" t="inlineStr">
        <is>
          <t>TNFa</t>
        </is>
      </c>
      <c r="T25" s="21">
        <f>H53-I9</f>
        <v/>
      </c>
      <c r="U25" s="21">
        <f>H64-I9</f>
        <v/>
      </c>
      <c r="V25" s="22">
        <f>2^(-T25)</f>
        <v/>
      </c>
      <c r="W25" s="22">
        <f>2^(-U25)</f>
        <v/>
      </c>
      <c r="X25" s="22">
        <f>AVERAGE(V25:W25)</f>
        <v/>
      </c>
      <c r="Y25" s="1">
        <f>STDEVA(V25:W25)</f>
        <v/>
      </c>
      <c r="AA25" s="22">
        <f>X25/$AD$18</f>
        <v/>
      </c>
      <c r="AB25" s="22">
        <f>Y25/$AD$18</f>
        <v/>
      </c>
    </row>
    <row r="26" ht="15" customHeight="1" s="31">
      <c r="B26" s="6" t="inlineStr">
        <is>
          <t>C04</t>
        </is>
      </c>
      <c r="C26" s="7" t="inlineStr">
        <is>
          <t>SYBR</t>
        </is>
      </c>
      <c r="D26" s="8" t="inlineStr">
        <is>
          <t>rre</t>
        </is>
      </c>
      <c r="E26" s="8" t="inlineStr">
        <is>
          <t>Unkn</t>
        </is>
      </c>
      <c r="F26" s="8" t="inlineStr">
        <is>
          <t>3</t>
        </is>
      </c>
      <c r="H26" s="9" t="n">
        <v>31.7426363039042</v>
      </c>
      <c r="I26" s="9">
        <f>AVERAGE(H26,H37)</f>
        <v/>
      </c>
      <c r="J26" s="10">
        <f>STDEVA(H26,H37)</f>
        <v/>
      </c>
      <c r="R26" s="1" t="n">
        <v>9</v>
      </c>
      <c r="S26" s="19" t="inlineStr">
        <is>
          <t>TNFa 5FU 10</t>
        </is>
      </c>
      <c r="T26" s="21">
        <f>H54-I10</f>
        <v/>
      </c>
      <c r="U26" s="21">
        <f>H65-I10</f>
        <v/>
      </c>
      <c r="V26" s="22">
        <f>2^(-T26)</f>
        <v/>
      </c>
      <c r="W26" s="22">
        <f>2^(-U26)</f>
        <v/>
      </c>
      <c r="X26" s="22">
        <f>AVERAGE(V26:W26)</f>
        <v/>
      </c>
      <c r="Y26" s="1">
        <f>STDEVA(V26:W26)</f>
        <v/>
      </c>
      <c r="AA26" s="22">
        <f>X26/$AD$18</f>
        <v/>
      </c>
      <c r="AB26" s="22">
        <f>Y26/$AD$18</f>
        <v/>
      </c>
    </row>
    <row r="27" ht="15" customHeight="1" s="31">
      <c r="B27" s="6" t="inlineStr">
        <is>
          <t>C05</t>
        </is>
      </c>
      <c r="C27" s="7" t="inlineStr">
        <is>
          <t>SYBR</t>
        </is>
      </c>
      <c r="D27" s="8" t="inlineStr">
        <is>
          <t>rre</t>
        </is>
      </c>
      <c r="E27" s="8" t="inlineStr">
        <is>
          <t>Unkn</t>
        </is>
      </c>
      <c r="F27" s="8" t="inlineStr">
        <is>
          <t>4</t>
        </is>
      </c>
      <c r="H27" s="9" t="n">
        <v>32.099418074671</v>
      </c>
      <c r="I27" s="9">
        <f>AVERAGE(H27,H38)</f>
        <v/>
      </c>
      <c r="J27" s="16">
        <f>STDEVA(H27,H38)</f>
        <v/>
      </c>
      <c r="R27" s="1" t="n">
        <v>10</v>
      </c>
      <c r="S27" s="19" t="inlineStr">
        <is>
          <t>TNFa 5FU 10</t>
        </is>
      </c>
      <c r="T27" s="21">
        <f>H55-I11</f>
        <v/>
      </c>
      <c r="U27" s="21">
        <f>H66-I11</f>
        <v/>
      </c>
      <c r="V27" s="22">
        <f>2^(-T27)</f>
        <v/>
      </c>
      <c r="W27" s="22">
        <f>2^(-U27)</f>
        <v/>
      </c>
      <c r="X27" s="22">
        <f>AVERAGE(V27:W27)</f>
        <v/>
      </c>
      <c r="Y27" s="1">
        <f>STDEVA(V27:W27)</f>
        <v/>
      </c>
      <c r="AA27" s="22">
        <f>X27/$AD$18</f>
        <v/>
      </c>
      <c r="AB27" s="22">
        <f>Y27/$AD$18</f>
        <v/>
      </c>
    </row>
    <row r="28" ht="15" customHeight="1" s="31">
      <c r="B28" s="6" t="inlineStr">
        <is>
          <t>C06</t>
        </is>
      </c>
      <c r="C28" s="7" t="inlineStr">
        <is>
          <t>SYBR</t>
        </is>
      </c>
      <c r="D28" s="8" t="inlineStr">
        <is>
          <t>rre</t>
        </is>
      </c>
      <c r="E28" s="8" t="inlineStr">
        <is>
          <t>Unkn</t>
        </is>
      </c>
      <c r="F28" s="8" t="inlineStr">
        <is>
          <t>5</t>
        </is>
      </c>
      <c r="H28" s="9" t="n">
        <v>30.2321270182592</v>
      </c>
      <c r="I28" s="9">
        <f>AVERAGE(H28,H39)</f>
        <v/>
      </c>
      <c r="J28" s="10">
        <f>STDEVA(H28,H39)</f>
        <v/>
      </c>
      <c r="R28" s="1" t="n">
        <v>11</v>
      </c>
      <c r="S28" s="19" t="inlineStr">
        <is>
          <t>TNFa 5FU 20</t>
        </is>
      </c>
      <c r="T28" s="21">
        <f>H70-I68</f>
        <v/>
      </c>
      <c r="U28" s="21">
        <f>H76-I68</f>
        <v/>
      </c>
      <c r="V28" s="22">
        <f>2^(-T28)</f>
        <v/>
      </c>
      <c r="W28" s="22">
        <f>2^(-U28)</f>
        <v/>
      </c>
      <c r="X28" s="22">
        <f>AVERAGE(V28:W28)</f>
        <v/>
      </c>
      <c r="Y28" s="1">
        <f>STDEVA(V28:W28)</f>
        <v/>
      </c>
      <c r="AA28" s="22">
        <f>X28/$AD$18</f>
        <v/>
      </c>
      <c r="AB28" s="22">
        <f>Y28/$AD$18</f>
        <v/>
      </c>
    </row>
    <row r="29" ht="15" customHeight="1" s="31">
      <c r="B29" s="6" t="inlineStr">
        <is>
          <t>C07</t>
        </is>
      </c>
      <c r="C29" s="7" t="inlineStr">
        <is>
          <t>SYBR</t>
        </is>
      </c>
      <c r="D29" s="8" t="inlineStr">
        <is>
          <t>rre</t>
        </is>
      </c>
      <c r="E29" s="8" t="inlineStr">
        <is>
          <t>Unkn</t>
        </is>
      </c>
      <c r="F29" s="8" t="inlineStr">
        <is>
          <t>6</t>
        </is>
      </c>
      <c r="H29" s="9" t="n">
        <v>31.2542183309342</v>
      </c>
      <c r="I29" s="9">
        <f>AVERAGE(H29,H40)</f>
        <v/>
      </c>
      <c r="J29" s="10">
        <f>STDEVA(H29,H40)</f>
        <v/>
      </c>
      <c r="R29" s="1" t="n">
        <v>12</v>
      </c>
      <c r="S29" s="19" t="inlineStr">
        <is>
          <t>TNFa 5FU 20</t>
        </is>
      </c>
      <c r="T29" s="21">
        <f>H73-I71</f>
        <v/>
      </c>
      <c r="U29" s="21">
        <f>H79-I71</f>
        <v/>
      </c>
      <c r="V29" s="22">
        <f>2^(-T29)</f>
        <v/>
      </c>
      <c r="W29" s="22">
        <f>2^(-U29)</f>
        <v/>
      </c>
      <c r="X29" s="22">
        <f>AVERAGE(V29:W29)</f>
        <v/>
      </c>
      <c r="Y29" s="1">
        <f>STDEVA(V29:W29)</f>
        <v/>
      </c>
      <c r="AA29" s="22">
        <f>X29/$AD$18</f>
        <v/>
      </c>
      <c r="AB29" s="22">
        <f>Y29/$AD$18</f>
        <v/>
      </c>
    </row>
    <row r="30" ht="15" customHeight="1" s="31">
      <c r="B30" s="6" t="inlineStr">
        <is>
          <t>C08</t>
        </is>
      </c>
      <c r="C30" s="7" t="inlineStr">
        <is>
          <t>SYBR</t>
        </is>
      </c>
      <c r="D30" s="8" t="inlineStr">
        <is>
          <t>rre</t>
        </is>
      </c>
      <c r="E30" s="8" t="inlineStr">
        <is>
          <t>Unkn</t>
        </is>
      </c>
      <c r="F30" s="8" t="inlineStr">
        <is>
          <t>7</t>
        </is>
      </c>
      <c r="H30" s="9" t="n">
        <v>23.0534994014646</v>
      </c>
      <c r="I30" s="9">
        <f>AVERAGE(H30,H41)</f>
        <v/>
      </c>
      <c r="J30" s="10">
        <f>STDEVA(H30,H41)</f>
        <v/>
      </c>
    </row>
    <row r="31" ht="15" customHeight="1" s="31">
      <c r="B31" s="6" t="inlineStr">
        <is>
          <t>C09</t>
        </is>
      </c>
      <c r="C31" s="7" t="inlineStr">
        <is>
          <t>SYBR</t>
        </is>
      </c>
      <c r="D31" s="8" t="inlineStr">
        <is>
          <t>rre</t>
        </is>
      </c>
      <c r="E31" s="8" t="inlineStr">
        <is>
          <t>Unkn</t>
        </is>
      </c>
      <c r="F31" s="8" t="inlineStr">
        <is>
          <t>8</t>
        </is>
      </c>
      <c r="H31" s="9" t="n">
        <v>23.1766364251701</v>
      </c>
      <c r="I31" s="9">
        <f>AVERAGE(H31,H42)</f>
        <v/>
      </c>
      <c r="J31" s="10">
        <f>STDEVA(H31,H42)</f>
        <v/>
      </c>
    </row>
    <row r="32" ht="15" customHeight="1" s="31">
      <c r="B32" s="6" t="inlineStr">
        <is>
          <t>C10</t>
        </is>
      </c>
      <c r="C32" s="7" t="inlineStr">
        <is>
          <t>SYBR</t>
        </is>
      </c>
      <c r="D32" s="8" t="inlineStr">
        <is>
          <t>rre</t>
        </is>
      </c>
      <c r="E32" s="8" t="inlineStr">
        <is>
          <t>Unkn</t>
        </is>
      </c>
      <c r="F32" s="8" t="inlineStr">
        <is>
          <t>9</t>
        </is>
      </c>
      <c r="H32" s="9" t="n">
        <v>21.5385164849952</v>
      </c>
      <c r="I32" s="9">
        <f>AVERAGE(H32,H43)</f>
        <v/>
      </c>
      <c r="J32" s="10">
        <f>STDEVA(H32,H43)</f>
        <v/>
      </c>
    </row>
    <row r="33" ht="15" customHeight="1" s="31">
      <c r="B33" s="6" t="inlineStr">
        <is>
          <t>C11</t>
        </is>
      </c>
      <c r="C33" s="7" t="inlineStr">
        <is>
          <t>SYBR</t>
        </is>
      </c>
      <c r="D33" s="8" t="inlineStr">
        <is>
          <t>rre</t>
        </is>
      </c>
      <c r="E33" s="8" t="inlineStr">
        <is>
          <t>Unkn</t>
        </is>
      </c>
      <c r="F33" s="8" t="inlineStr">
        <is>
          <t>10</t>
        </is>
      </c>
      <c r="H33" s="9" t="n">
        <v>21.6262092496751</v>
      </c>
      <c r="I33" s="9">
        <f>AVERAGE(H33,H44)</f>
        <v/>
      </c>
      <c r="J33" s="10">
        <f>STDEVA(H33,H44)</f>
        <v/>
      </c>
    </row>
    <row r="34" ht="15" customHeight="1" s="31">
      <c r="B34" s="6" t="inlineStr">
        <is>
          <t>C12</t>
        </is>
      </c>
      <c r="C34" s="7" t="inlineStr">
        <is>
          <t>SYBR</t>
        </is>
      </c>
      <c r="D34" s="8" t="inlineStr">
        <is>
          <t>rre</t>
        </is>
      </c>
      <c r="E34" s="8" t="inlineStr">
        <is>
          <t>NTC</t>
        </is>
      </c>
    </row>
    <row r="35" ht="15" customHeight="1" s="31">
      <c r="B35" s="6" t="inlineStr">
        <is>
          <t>D02</t>
        </is>
      </c>
      <c r="C35" s="7" t="inlineStr">
        <is>
          <t>SYBR</t>
        </is>
      </c>
      <c r="D35" s="8" t="inlineStr">
        <is>
          <t>rre</t>
        </is>
      </c>
      <c r="E35" s="8" t="inlineStr">
        <is>
          <t>Unkn</t>
        </is>
      </c>
      <c r="F35" s="8" t="inlineStr">
        <is>
          <t>1</t>
        </is>
      </c>
      <c r="H35" s="9" t="n">
        <v>31.7384364985122</v>
      </c>
    </row>
    <row r="36" ht="15" customHeight="1" s="31">
      <c r="B36" s="6" t="inlineStr">
        <is>
          <t>D03</t>
        </is>
      </c>
      <c r="C36" s="7" t="inlineStr">
        <is>
          <t>SYBR</t>
        </is>
      </c>
      <c r="D36" s="8" t="inlineStr">
        <is>
          <t>rre</t>
        </is>
      </c>
      <c r="E36" s="8" t="inlineStr">
        <is>
          <t>Unkn</t>
        </is>
      </c>
      <c r="F36" s="8" t="inlineStr">
        <is>
          <t>2</t>
        </is>
      </c>
      <c r="H36" s="9" t="n">
        <v>32.1449149477614</v>
      </c>
    </row>
    <row r="37" ht="15" customHeight="1" s="31">
      <c r="B37" s="6" t="inlineStr">
        <is>
          <t>D04</t>
        </is>
      </c>
      <c r="C37" s="7" t="inlineStr">
        <is>
          <t>SYBR</t>
        </is>
      </c>
      <c r="D37" s="8" t="inlineStr">
        <is>
          <t>rre</t>
        </is>
      </c>
      <c r="E37" s="8" t="inlineStr">
        <is>
          <t>Unkn</t>
        </is>
      </c>
      <c r="F37" s="8" t="inlineStr">
        <is>
          <t>3</t>
        </is>
      </c>
      <c r="H37" s="9" t="n">
        <v>30.6793069337581</v>
      </c>
    </row>
    <row r="38" ht="15" customHeight="1" s="31">
      <c r="B38" s="6" t="inlineStr">
        <is>
          <t>D05</t>
        </is>
      </c>
      <c r="C38" s="7" t="inlineStr">
        <is>
          <t>SYBR</t>
        </is>
      </c>
      <c r="D38" s="8" t="inlineStr">
        <is>
          <t>rre</t>
        </is>
      </c>
      <c r="E38" s="8" t="inlineStr">
        <is>
          <t>Unkn</t>
        </is>
      </c>
      <c r="F38" s="8" t="inlineStr">
        <is>
          <t>4</t>
        </is>
      </c>
      <c r="H38" s="9" t="n">
        <v>31.2043358317114</v>
      </c>
    </row>
    <row r="39" ht="15" customHeight="1" s="31">
      <c r="B39" s="6" t="inlineStr">
        <is>
          <t>D06</t>
        </is>
      </c>
      <c r="C39" s="7" t="inlineStr">
        <is>
          <t>SYBR</t>
        </is>
      </c>
      <c r="D39" s="8" t="inlineStr">
        <is>
          <t>rre</t>
        </is>
      </c>
      <c r="E39" s="8" t="inlineStr">
        <is>
          <t>Unkn</t>
        </is>
      </c>
      <c r="F39" s="8" t="inlineStr">
        <is>
          <t>5</t>
        </is>
      </c>
      <c r="H39" s="9" t="n">
        <v>30.5742941057274</v>
      </c>
    </row>
    <row r="40" ht="15" customHeight="1" s="31">
      <c r="B40" s="6" t="inlineStr">
        <is>
          <t>D07</t>
        </is>
      </c>
      <c r="C40" s="7" t="inlineStr">
        <is>
          <t>SYBR</t>
        </is>
      </c>
      <c r="D40" s="8" t="inlineStr">
        <is>
          <t>rre</t>
        </is>
      </c>
      <c r="E40" s="8" t="inlineStr">
        <is>
          <t>Unkn</t>
        </is>
      </c>
      <c r="F40" s="8" t="inlineStr">
        <is>
          <t>6</t>
        </is>
      </c>
      <c r="H40" s="9" t="n">
        <v>30.7195692508192</v>
      </c>
    </row>
    <row r="41" ht="15" customHeight="1" s="31">
      <c r="B41" s="6" t="inlineStr">
        <is>
          <t>D08</t>
        </is>
      </c>
      <c r="C41" s="7" t="inlineStr">
        <is>
          <t>SYBR</t>
        </is>
      </c>
      <c r="D41" s="8" t="inlineStr">
        <is>
          <t>rre</t>
        </is>
      </c>
      <c r="E41" s="8" t="inlineStr">
        <is>
          <t>Unkn</t>
        </is>
      </c>
      <c r="F41" s="8" t="inlineStr">
        <is>
          <t>7</t>
        </is>
      </c>
      <c r="H41" s="9" t="n">
        <v>23.0265112929199</v>
      </c>
    </row>
    <row r="42" ht="15" customHeight="1" s="31">
      <c r="B42" s="6" t="inlineStr">
        <is>
          <t>D09</t>
        </is>
      </c>
      <c r="C42" s="7" t="inlineStr">
        <is>
          <t>SYBR</t>
        </is>
      </c>
      <c r="D42" s="8" t="inlineStr">
        <is>
          <t>rre</t>
        </is>
      </c>
      <c r="E42" s="8" t="inlineStr">
        <is>
          <t>Unkn</t>
        </is>
      </c>
      <c r="F42" s="8" t="inlineStr">
        <is>
          <t>8</t>
        </is>
      </c>
      <c r="H42" s="9" t="n">
        <v>23.2299784164037</v>
      </c>
    </row>
    <row r="43" ht="15" customHeight="1" s="31">
      <c r="B43" s="6" t="inlineStr">
        <is>
          <t>D10</t>
        </is>
      </c>
      <c r="C43" s="7" t="inlineStr">
        <is>
          <t>SYBR</t>
        </is>
      </c>
      <c r="D43" s="8" t="inlineStr">
        <is>
          <t>rre</t>
        </is>
      </c>
      <c r="E43" s="8" t="inlineStr">
        <is>
          <t>Unkn</t>
        </is>
      </c>
      <c r="F43" s="8" t="inlineStr">
        <is>
          <t>9</t>
        </is>
      </c>
      <c r="H43" s="9" t="n">
        <v>21.4326838073267</v>
      </c>
    </row>
    <row r="44" ht="15" customHeight="1" s="31">
      <c r="B44" s="6" t="inlineStr">
        <is>
          <t>D11</t>
        </is>
      </c>
      <c r="C44" s="7" t="inlineStr">
        <is>
          <t>SYBR</t>
        </is>
      </c>
      <c r="D44" s="8" t="inlineStr">
        <is>
          <t>rre</t>
        </is>
      </c>
      <c r="E44" s="8" t="inlineStr">
        <is>
          <t>Unkn</t>
        </is>
      </c>
      <c r="F44" s="8" t="inlineStr">
        <is>
          <t>10</t>
        </is>
      </c>
      <c r="H44" s="9" t="n">
        <v>21.6419426358453</v>
      </c>
    </row>
    <row r="45" ht="15" customHeight="1" s="31">
      <c r="B45" s="6" t="inlineStr">
        <is>
          <t>D12</t>
        </is>
      </c>
      <c r="C45" s="7" t="inlineStr">
        <is>
          <t>SYBR</t>
        </is>
      </c>
      <c r="D45" s="8" t="inlineStr">
        <is>
          <t>rre</t>
        </is>
      </c>
      <c r="E45" s="8" t="inlineStr">
        <is>
          <t>NTC</t>
        </is>
      </c>
    </row>
    <row r="46" ht="15" customHeight="1" s="31">
      <c r="B46" s="6" t="inlineStr">
        <is>
          <t>E02</t>
        </is>
      </c>
      <c r="C46" s="7" t="inlineStr">
        <is>
          <t>SYBR</t>
        </is>
      </c>
      <c r="D46" s="8" t="inlineStr">
        <is>
          <t>ms</t>
        </is>
      </c>
      <c r="E46" s="8" t="inlineStr">
        <is>
          <t>Unkn</t>
        </is>
      </c>
      <c r="F46" s="8" t="inlineStr">
        <is>
          <t>1</t>
        </is>
      </c>
      <c r="H46" s="9" t="n">
        <v>31.6364752280048</v>
      </c>
      <c r="I46" s="9">
        <f>AVERAGE(H46,H57)</f>
        <v/>
      </c>
      <c r="J46" s="10">
        <f>STDEVA(H46,H57)</f>
        <v/>
      </c>
    </row>
    <row r="47" ht="15" customHeight="1" s="31">
      <c r="B47" s="6" t="inlineStr">
        <is>
          <t>E03</t>
        </is>
      </c>
      <c r="C47" s="7" t="inlineStr">
        <is>
          <t>SYBR</t>
        </is>
      </c>
      <c r="D47" s="8" t="inlineStr">
        <is>
          <t>ms</t>
        </is>
      </c>
      <c r="E47" s="8" t="inlineStr">
        <is>
          <t>Unkn</t>
        </is>
      </c>
      <c r="F47" s="8" t="inlineStr">
        <is>
          <t>2</t>
        </is>
      </c>
      <c r="H47" s="9" t="n">
        <v>32.3163155719286</v>
      </c>
      <c r="I47" s="9">
        <f>AVERAGE(H47,H58)</f>
        <v/>
      </c>
      <c r="J47" s="10">
        <f>STDEVA(H47,H58)</f>
        <v/>
      </c>
    </row>
    <row r="48" ht="15" customHeight="1" s="31">
      <c r="B48" s="6" t="inlineStr">
        <is>
          <t>E04</t>
        </is>
      </c>
      <c r="C48" s="7" t="inlineStr">
        <is>
          <t>SYBR</t>
        </is>
      </c>
      <c r="D48" s="8" t="inlineStr">
        <is>
          <t>ms</t>
        </is>
      </c>
      <c r="E48" s="8" t="inlineStr">
        <is>
          <t>Unkn</t>
        </is>
      </c>
      <c r="F48" s="8" t="inlineStr">
        <is>
          <t>3</t>
        </is>
      </c>
      <c r="H48" s="9" t="n">
        <v>32.2100137181557</v>
      </c>
      <c r="I48" s="9">
        <f>AVERAGE(H48,H59)</f>
        <v/>
      </c>
      <c r="J48" s="10">
        <f>STDEVA(H48,H59)</f>
        <v/>
      </c>
    </row>
    <row r="49" ht="15" customHeight="1" s="31">
      <c r="B49" s="6" t="inlineStr">
        <is>
          <t>E05</t>
        </is>
      </c>
      <c r="C49" s="7" t="inlineStr">
        <is>
          <t>SYBR</t>
        </is>
      </c>
      <c r="D49" s="8" t="inlineStr">
        <is>
          <t>ms</t>
        </is>
      </c>
      <c r="E49" s="8" t="inlineStr">
        <is>
          <t>Unkn</t>
        </is>
      </c>
      <c r="F49" s="8" t="inlineStr">
        <is>
          <t>4</t>
        </is>
      </c>
      <c r="H49" s="9" t="n">
        <v>32.6152579855085</v>
      </c>
      <c r="I49" s="9">
        <f>AVERAGE(H49,H60)</f>
        <v/>
      </c>
      <c r="J49" s="10">
        <f>STDEVA(H49,H60)</f>
        <v/>
      </c>
    </row>
    <row r="50" ht="15" customHeight="1" s="31">
      <c r="B50" s="6" t="inlineStr">
        <is>
          <t>E06</t>
        </is>
      </c>
      <c r="C50" s="7" t="inlineStr">
        <is>
          <t>SYBR</t>
        </is>
      </c>
      <c r="D50" s="8" t="inlineStr">
        <is>
          <t>ms</t>
        </is>
      </c>
      <c r="E50" s="8" t="inlineStr">
        <is>
          <t>Unkn</t>
        </is>
      </c>
      <c r="F50" s="8" t="inlineStr">
        <is>
          <t>5</t>
        </is>
      </c>
      <c r="H50" s="9" t="n">
        <v>31.2353619113466</v>
      </c>
      <c r="I50" s="9">
        <f>AVERAGE(H50,H61)</f>
        <v/>
      </c>
      <c r="J50" s="10">
        <f>STDEVA(H50,H61)</f>
        <v/>
      </c>
    </row>
    <row r="51" ht="15" customHeight="1" s="31">
      <c r="B51" s="6" t="inlineStr">
        <is>
          <t>E07</t>
        </is>
      </c>
      <c r="C51" s="7" t="inlineStr">
        <is>
          <t>SYBR</t>
        </is>
      </c>
      <c r="D51" s="8" t="inlineStr">
        <is>
          <t>ms</t>
        </is>
      </c>
      <c r="E51" s="8" t="inlineStr">
        <is>
          <t>Unkn</t>
        </is>
      </c>
      <c r="F51" s="8" t="inlineStr">
        <is>
          <t>6</t>
        </is>
      </c>
      <c r="H51" s="9" t="n">
        <v>31.6145522973324</v>
      </c>
      <c r="I51" s="9">
        <f>AVERAGE(H51,H62)</f>
        <v/>
      </c>
      <c r="J51" s="10">
        <f>STDEVA(H51,H62)</f>
        <v/>
      </c>
    </row>
    <row r="52" ht="15" customHeight="1" s="31">
      <c r="B52" s="6" t="inlineStr">
        <is>
          <t>E08</t>
        </is>
      </c>
      <c r="C52" s="7" t="inlineStr">
        <is>
          <t>SYBR</t>
        </is>
      </c>
      <c r="D52" s="8" t="inlineStr">
        <is>
          <t>ms</t>
        </is>
      </c>
      <c r="E52" s="8" t="inlineStr">
        <is>
          <t>Unkn</t>
        </is>
      </c>
      <c r="F52" s="8" t="inlineStr">
        <is>
          <t>7</t>
        </is>
      </c>
      <c r="H52" s="9" t="n">
        <v>22.0492812519129</v>
      </c>
      <c r="I52" s="9">
        <f>AVERAGE(H52,H63)</f>
        <v/>
      </c>
      <c r="J52" s="10">
        <f>STDEVA(H52,H63)</f>
        <v/>
      </c>
    </row>
    <row r="53" ht="15" customHeight="1" s="31">
      <c r="B53" s="6" t="inlineStr">
        <is>
          <t>E09</t>
        </is>
      </c>
      <c r="C53" s="7" t="inlineStr">
        <is>
          <t>SYBR</t>
        </is>
      </c>
      <c r="D53" s="8" t="inlineStr">
        <is>
          <t>ms</t>
        </is>
      </c>
      <c r="E53" s="8" t="inlineStr">
        <is>
          <t>Unkn</t>
        </is>
      </c>
      <c r="F53" s="8" t="inlineStr">
        <is>
          <t>8</t>
        </is>
      </c>
      <c r="H53" s="9" t="n">
        <v>22.3652030845301</v>
      </c>
      <c r="I53" s="9">
        <f>AVERAGE(H53,H64)</f>
        <v/>
      </c>
      <c r="J53" s="10">
        <f>STDEVA(H53,H64)</f>
        <v/>
      </c>
    </row>
    <row r="54" ht="15" customHeight="1" s="31">
      <c r="B54" s="6" t="inlineStr">
        <is>
          <t>E10</t>
        </is>
      </c>
      <c r="C54" s="7" t="inlineStr">
        <is>
          <t>SYBR</t>
        </is>
      </c>
      <c r="D54" s="8" t="inlineStr">
        <is>
          <t>ms</t>
        </is>
      </c>
      <c r="E54" s="8" t="inlineStr">
        <is>
          <t>Unkn</t>
        </is>
      </c>
      <c r="F54" s="8" t="inlineStr">
        <is>
          <t>9</t>
        </is>
      </c>
      <c r="H54" s="9" t="n">
        <v>20.384008426672</v>
      </c>
      <c r="I54" s="9">
        <f>AVERAGE(H54,H65)</f>
        <v/>
      </c>
      <c r="J54" s="10">
        <f>STDEVA(H54,H65)</f>
        <v/>
      </c>
    </row>
    <row r="55" ht="15" customHeight="1" s="31">
      <c r="B55" s="6" t="inlineStr">
        <is>
          <t>E11</t>
        </is>
      </c>
      <c r="C55" s="7" t="inlineStr">
        <is>
          <t>SYBR</t>
        </is>
      </c>
      <c r="D55" s="8" t="inlineStr">
        <is>
          <t>ms</t>
        </is>
      </c>
      <c r="E55" s="8" t="inlineStr">
        <is>
          <t>Unkn</t>
        </is>
      </c>
      <c r="F55" s="8" t="inlineStr">
        <is>
          <t>10</t>
        </is>
      </c>
      <c r="H55" s="9" t="n">
        <v>20.7834674182914</v>
      </c>
      <c r="I55" s="9">
        <f>AVERAGE(H55,H66)</f>
        <v/>
      </c>
      <c r="J55" s="10">
        <f>STDEVA(H55,H66)</f>
        <v/>
      </c>
    </row>
    <row r="56" ht="15" customHeight="1" s="31">
      <c r="B56" s="6" t="inlineStr">
        <is>
          <t>E12</t>
        </is>
      </c>
      <c r="C56" s="7" t="inlineStr">
        <is>
          <t>SYBR</t>
        </is>
      </c>
      <c r="D56" s="8" t="inlineStr">
        <is>
          <t>ms</t>
        </is>
      </c>
      <c r="E56" s="8" t="inlineStr">
        <is>
          <t>NTC</t>
        </is>
      </c>
    </row>
    <row r="57" ht="15" customHeight="1" s="31">
      <c r="B57" s="6" t="inlineStr">
        <is>
          <t>F02</t>
        </is>
      </c>
      <c r="C57" s="7" t="inlineStr">
        <is>
          <t>SYBR</t>
        </is>
      </c>
      <c r="D57" s="8" t="inlineStr">
        <is>
          <t>ms</t>
        </is>
      </c>
      <c r="E57" s="8" t="inlineStr">
        <is>
          <t>Unkn</t>
        </is>
      </c>
      <c r="F57" s="8" t="inlineStr">
        <is>
          <t>1</t>
        </is>
      </c>
      <c r="H57" s="9" t="n">
        <v>31.6691784953299</v>
      </c>
    </row>
    <row r="58" ht="15" customHeight="1" s="31">
      <c r="B58" s="6" t="inlineStr">
        <is>
          <t>F03</t>
        </is>
      </c>
      <c r="C58" s="7" t="inlineStr">
        <is>
          <t>SYBR</t>
        </is>
      </c>
      <c r="D58" s="8" t="inlineStr">
        <is>
          <t>ms</t>
        </is>
      </c>
      <c r="E58" s="8" t="inlineStr">
        <is>
          <t>Unkn</t>
        </is>
      </c>
      <c r="F58" s="8" t="inlineStr">
        <is>
          <t>2</t>
        </is>
      </c>
      <c r="H58" s="9" t="n">
        <v>32.241585914104</v>
      </c>
    </row>
    <row r="59" ht="15" customHeight="1" s="31">
      <c r="B59" s="6" t="inlineStr">
        <is>
          <t>F04</t>
        </is>
      </c>
      <c r="C59" s="7" t="inlineStr">
        <is>
          <t>SYBR</t>
        </is>
      </c>
      <c r="D59" s="8" t="inlineStr">
        <is>
          <t>ms</t>
        </is>
      </c>
      <c r="E59" s="8" t="inlineStr">
        <is>
          <t>Unkn</t>
        </is>
      </c>
      <c r="F59" s="8" t="inlineStr">
        <is>
          <t>3</t>
        </is>
      </c>
      <c r="H59" s="9" t="n">
        <v>32.1529260789749</v>
      </c>
    </row>
    <row r="60" ht="15" customHeight="1" s="31">
      <c r="B60" s="6" t="inlineStr">
        <is>
          <t>F05</t>
        </is>
      </c>
      <c r="C60" s="7" t="inlineStr">
        <is>
          <t>SYBR</t>
        </is>
      </c>
      <c r="D60" s="8" t="inlineStr">
        <is>
          <t>ms</t>
        </is>
      </c>
      <c r="E60" s="8" t="inlineStr">
        <is>
          <t>Unkn</t>
        </is>
      </c>
      <c r="F60" s="8" t="inlineStr">
        <is>
          <t>4</t>
        </is>
      </c>
      <c r="H60" s="9" t="n">
        <v>32.3726764351356</v>
      </c>
    </row>
    <row r="61" ht="15" customHeight="1" s="31">
      <c r="B61" s="6" t="inlineStr">
        <is>
          <t>F06</t>
        </is>
      </c>
      <c r="C61" s="7" t="inlineStr">
        <is>
          <t>SYBR</t>
        </is>
      </c>
      <c r="D61" s="8" t="inlineStr">
        <is>
          <t>ms</t>
        </is>
      </c>
      <c r="E61" s="8" t="inlineStr">
        <is>
          <t>Unkn</t>
        </is>
      </c>
      <c r="F61" s="8" t="inlineStr">
        <is>
          <t>5</t>
        </is>
      </c>
      <c r="H61" s="9" t="n">
        <v>31.0134116100495</v>
      </c>
    </row>
    <row r="62" ht="15" customHeight="1" s="31">
      <c r="B62" s="6" t="inlineStr">
        <is>
          <t>F07</t>
        </is>
      </c>
      <c r="C62" s="7" t="inlineStr">
        <is>
          <t>SYBR</t>
        </is>
      </c>
      <c r="D62" s="8" t="inlineStr">
        <is>
          <t>ms</t>
        </is>
      </c>
      <c r="E62" s="8" t="inlineStr">
        <is>
          <t>Unkn</t>
        </is>
      </c>
      <c r="F62" s="8" t="inlineStr">
        <is>
          <t>6</t>
        </is>
      </c>
      <c r="H62" s="9" t="n">
        <v>31.6233134729659</v>
      </c>
    </row>
    <row r="63" ht="15" customHeight="1" s="31">
      <c r="B63" s="6" t="inlineStr">
        <is>
          <t>F08</t>
        </is>
      </c>
      <c r="C63" s="7" t="inlineStr">
        <is>
          <t>SYBR</t>
        </is>
      </c>
      <c r="D63" s="8" t="inlineStr">
        <is>
          <t>ms</t>
        </is>
      </c>
      <c r="E63" s="8" t="inlineStr">
        <is>
          <t>Unkn</t>
        </is>
      </c>
      <c r="F63" s="8" t="inlineStr">
        <is>
          <t>7</t>
        </is>
      </c>
      <c r="H63" s="9" t="n">
        <v>22.1293251052987</v>
      </c>
    </row>
    <row r="64" ht="15" customHeight="1" s="31">
      <c r="B64" s="6" t="inlineStr">
        <is>
          <t>F09</t>
        </is>
      </c>
      <c r="C64" s="7" t="inlineStr">
        <is>
          <t>SYBR</t>
        </is>
      </c>
      <c r="D64" s="8" t="inlineStr">
        <is>
          <t>ms</t>
        </is>
      </c>
      <c r="E64" s="8" t="inlineStr">
        <is>
          <t>Unkn</t>
        </is>
      </c>
      <c r="F64" s="8" t="inlineStr">
        <is>
          <t>8</t>
        </is>
      </c>
      <c r="H64" s="9" t="n">
        <v>22.2110272582412</v>
      </c>
    </row>
    <row r="65" ht="15" customHeight="1" s="31">
      <c r="B65" s="6" t="inlineStr">
        <is>
          <t>F10</t>
        </is>
      </c>
      <c r="C65" s="7" t="inlineStr">
        <is>
          <t>SYBR</t>
        </is>
      </c>
      <c r="D65" s="8" t="inlineStr">
        <is>
          <t>ms</t>
        </is>
      </c>
      <c r="E65" s="8" t="inlineStr">
        <is>
          <t>Unkn</t>
        </is>
      </c>
      <c r="F65" s="8" t="inlineStr">
        <is>
          <t>9</t>
        </is>
      </c>
      <c r="H65" s="9" t="n">
        <v>20.3049458013993</v>
      </c>
    </row>
    <row r="66" ht="15" customHeight="1" s="31">
      <c r="B66" s="6" t="inlineStr">
        <is>
          <t>F11</t>
        </is>
      </c>
      <c r="C66" s="7" t="inlineStr">
        <is>
          <t>SYBR</t>
        </is>
      </c>
      <c r="D66" s="8" t="inlineStr">
        <is>
          <t>ms</t>
        </is>
      </c>
      <c r="E66" s="8" t="inlineStr">
        <is>
          <t>Unkn</t>
        </is>
      </c>
      <c r="F66" s="8" t="inlineStr">
        <is>
          <t>10</t>
        </is>
      </c>
      <c r="H66" s="9" t="n">
        <v>20.8285555633228</v>
      </c>
    </row>
    <row r="67" ht="15" customHeight="1" s="31">
      <c r="B67" s="6" t="inlineStr">
        <is>
          <t>F12</t>
        </is>
      </c>
      <c r="C67" s="7" t="inlineStr">
        <is>
          <t>SYBR</t>
        </is>
      </c>
      <c r="D67" s="8" t="inlineStr">
        <is>
          <t>ms</t>
        </is>
      </c>
      <c r="E67" s="8" t="inlineStr">
        <is>
          <t>NTC</t>
        </is>
      </c>
    </row>
    <row r="68" ht="15" customHeight="1" s="31">
      <c r="B68" s="6" t="inlineStr">
        <is>
          <t>G02</t>
        </is>
      </c>
      <c r="C68" s="7" t="inlineStr">
        <is>
          <t>SYBR</t>
        </is>
      </c>
      <c r="D68" s="8" t="inlineStr">
        <is>
          <t>gapdh</t>
        </is>
      </c>
      <c r="E68" s="8" t="inlineStr">
        <is>
          <t>Unkn</t>
        </is>
      </c>
      <c r="F68" s="8" t="inlineStr">
        <is>
          <t>11</t>
        </is>
      </c>
      <c r="H68" s="9" t="n">
        <v>15.9846932816891</v>
      </c>
      <c r="I68" s="9">
        <f>AVERAGE(H68,H74)</f>
        <v/>
      </c>
      <c r="J68" s="10">
        <f>STDEVA(H68,H74)</f>
        <v/>
      </c>
    </row>
    <row r="69" ht="15" customHeight="1" s="31">
      <c r="B69" s="6" t="inlineStr">
        <is>
          <t>G03</t>
        </is>
      </c>
      <c r="C69" s="7" t="inlineStr">
        <is>
          <t>SYBR</t>
        </is>
      </c>
      <c r="D69" s="8" t="inlineStr">
        <is>
          <t>rre</t>
        </is>
      </c>
      <c r="E69" s="8" t="inlineStr">
        <is>
          <t>Unkn</t>
        </is>
      </c>
      <c r="F69" s="8" t="inlineStr">
        <is>
          <t>11</t>
        </is>
      </c>
      <c r="H69" s="9" t="n">
        <v>21.3578027652822</v>
      </c>
      <c r="I69" s="9">
        <f>AVERAGE(H69,H75)</f>
        <v/>
      </c>
      <c r="J69" s="10">
        <f>STDEVA(H69,H75)</f>
        <v/>
      </c>
    </row>
    <row r="70" ht="15" customHeight="1" s="31">
      <c r="B70" s="6" t="inlineStr">
        <is>
          <t>G04</t>
        </is>
      </c>
      <c r="C70" s="7" t="inlineStr">
        <is>
          <t>SYBR</t>
        </is>
      </c>
      <c r="D70" s="8" t="inlineStr">
        <is>
          <t>ms</t>
        </is>
      </c>
      <c r="E70" s="8" t="inlineStr">
        <is>
          <t>Unkn</t>
        </is>
      </c>
      <c r="F70" s="8" t="inlineStr">
        <is>
          <t>11</t>
        </is>
      </c>
      <c r="H70" s="9" t="n">
        <v>21.1127660417157</v>
      </c>
      <c r="I70" s="9">
        <f>AVERAGE(H70,H76)</f>
        <v/>
      </c>
      <c r="J70" s="10">
        <f>STDEVA(H70,H76)</f>
        <v/>
      </c>
    </row>
    <row r="71" ht="15" customHeight="1" s="31">
      <c r="B71" s="6" t="inlineStr">
        <is>
          <t>G05</t>
        </is>
      </c>
      <c r="C71" s="7" t="inlineStr">
        <is>
          <t>SYBR</t>
        </is>
      </c>
      <c r="D71" s="8" t="inlineStr">
        <is>
          <t>gapdh</t>
        </is>
      </c>
      <c r="E71" s="8" t="inlineStr">
        <is>
          <t>Unkn</t>
        </is>
      </c>
      <c r="F71" s="8" t="inlineStr">
        <is>
          <t>12</t>
        </is>
      </c>
      <c r="H71" s="9" t="n">
        <v>15.8230963673252</v>
      </c>
      <c r="I71" s="9">
        <f>AVERAGE(H71,H77)</f>
        <v/>
      </c>
      <c r="J71" s="10">
        <f>STDEVA(H71,H77)</f>
        <v/>
      </c>
    </row>
    <row r="72" ht="15" customHeight="1" s="31">
      <c r="B72" s="6" t="inlineStr">
        <is>
          <t>G06</t>
        </is>
      </c>
      <c r="C72" s="7" t="inlineStr">
        <is>
          <t>SYBR</t>
        </is>
      </c>
      <c r="D72" s="8" t="inlineStr">
        <is>
          <t>rre</t>
        </is>
      </c>
      <c r="E72" s="8" t="inlineStr">
        <is>
          <t>Unkn</t>
        </is>
      </c>
      <c r="F72" s="8" t="inlineStr">
        <is>
          <t>12</t>
        </is>
      </c>
      <c r="H72" s="9" t="n">
        <v>21.4544187418383</v>
      </c>
      <c r="I72" s="9">
        <f>AVERAGE(H72,H78)</f>
        <v/>
      </c>
      <c r="J72" s="10">
        <f>STDEVA(H72,H78)</f>
        <v/>
      </c>
    </row>
    <row r="73" ht="15" customHeight="1" s="31">
      <c r="B73" s="6" t="inlineStr">
        <is>
          <t>G07</t>
        </is>
      </c>
      <c r="C73" s="7" t="inlineStr">
        <is>
          <t>SYBR</t>
        </is>
      </c>
      <c r="D73" s="8" t="inlineStr">
        <is>
          <t>ms</t>
        </is>
      </c>
      <c r="E73" s="8" t="inlineStr">
        <is>
          <t>Unkn</t>
        </is>
      </c>
      <c r="F73" s="8" t="inlineStr">
        <is>
          <t>12</t>
        </is>
      </c>
      <c r="H73" s="9" t="n">
        <v>20.9114142582672</v>
      </c>
      <c r="I73" s="9">
        <f>AVERAGE(H73,H79)</f>
        <v/>
      </c>
      <c r="J73" s="10">
        <f>STDEVA(H73,H79)</f>
        <v/>
      </c>
    </row>
    <row r="74" ht="15" customHeight="1" s="31">
      <c r="B74" s="6" t="inlineStr">
        <is>
          <t>H02</t>
        </is>
      </c>
      <c r="C74" s="7" t="inlineStr">
        <is>
          <t>SYBR</t>
        </is>
      </c>
      <c r="D74" s="8" t="inlineStr">
        <is>
          <t>gapdh</t>
        </is>
      </c>
      <c r="E74" s="8" t="inlineStr">
        <is>
          <t>Unkn</t>
        </is>
      </c>
      <c r="F74" s="8" t="inlineStr">
        <is>
          <t>11</t>
        </is>
      </c>
      <c r="H74" s="9" t="n">
        <v>16.0075469421818</v>
      </c>
    </row>
    <row r="75" ht="15" customHeight="1" s="31">
      <c r="B75" s="6" t="inlineStr">
        <is>
          <t>H03</t>
        </is>
      </c>
      <c r="C75" s="7" t="inlineStr">
        <is>
          <t>SYBR</t>
        </is>
      </c>
      <c r="D75" s="8" t="inlineStr">
        <is>
          <t>rre</t>
        </is>
      </c>
      <c r="E75" s="8" t="inlineStr">
        <is>
          <t>Unkn</t>
        </is>
      </c>
      <c r="F75" s="8" t="inlineStr">
        <is>
          <t>11</t>
        </is>
      </c>
      <c r="H75" s="9" t="n">
        <v>21.508274005944</v>
      </c>
    </row>
    <row r="76" ht="15" customHeight="1" s="31">
      <c r="B76" s="6" t="inlineStr">
        <is>
          <t>H04</t>
        </is>
      </c>
      <c r="C76" s="7" t="inlineStr">
        <is>
          <t>SYBR</t>
        </is>
      </c>
      <c r="D76" s="8" t="inlineStr">
        <is>
          <t>ms</t>
        </is>
      </c>
      <c r="E76" s="8" t="inlineStr">
        <is>
          <t>Unkn</t>
        </is>
      </c>
      <c r="F76" s="8" t="inlineStr">
        <is>
          <t>11</t>
        </is>
      </c>
      <c r="H76" s="9" t="n">
        <v>21.2858396195639</v>
      </c>
    </row>
    <row r="77" ht="15" customHeight="1" s="31">
      <c r="B77" s="6" t="inlineStr">
        <is>
          <t>H05</t>
        </is>
      </c>
      <c r="C77" s="7" t="inlineStr">
        <is>
          <t>SYBR</t>
        </is>
      </c>
      <c r="D77" s="8" t="inlineStr">
        <is>
          <t>gapdh</t>
        </is>
      </c>
      <c r="E77" s="8" t="inlineStr">
        <is>
          <t>Unkn</t>
        </is>
      </c>
      <c r="F77" s="8" t="inlineStr">
        <is>
          <t>12</t>
        </is>
      </c>
      <c r="H77" s="9" t="n">
        <v>15.8734180274379</v>
      </c>
    </row>
    <row r="78" ht="15" customHeight="1" s="31">
      <c r="B78" s="6" t="inlineStr">
        <is>
          <t>H06</t>
        </is>
      </c>
      <c r="C78" s="7" t="inlineStr">
        <is>
          <t>SYBR</t>
        </is>
      </c>
      <c r="D78" s="8" t="inlineStr">
        <is>
          <t>rre</t>
        </is>
      </c>
      <c r="E78" s="8" t="inlineStr">
        <is>
          <t>Unkn</t>
        </is>
      </c>
      <c r="F78" s="8" t="inlineStr">
        <is>
          <t>12</t>
        </is>
      </c>
      <c r="H78" s="9" t="n">
        <v>21.6011437897977</v>
      </c>
    </row>
    <row r="79" ht="15" customHeight="1" s="31">
      <c r="B79" s="6" t="inlineStr">
        <is>
          <t>H07</t>
        </is>
      </c>
      <c r="C79" s="7" t="inlineStr">
        <is>
          <t>SYBR</t>
        </is>
      </c>
      <c r="D79" s="8" t="inlineStr">
        <is>
          <t>ms</t>
        </is>
      </c>
      <c r="E79" s="8" t="inlineStr">
        <is>
          <t>Unkn</t>
        </is>
      </c>
      <c r="F79" s="8" t="inlineStr">
        <is>
          <t>12</t>
        </is>
      </c>
      <c r="H79" s="9" t="n">
        <v>21.0094081913699</v>
      </c>
    </row>
  </sheetData>
  <mergeCells count="2">
    <mergeCell ref="V1:W1"/>
    <mergeCell ref="T1:U1"/>
  </mergeCells>
  <printOptions headings="1" gridLines="1"/>
  <pageMargins left="0" right="0" top="0" bottom="0" header="0" footer="0"/>
  <pageSetup orientation="portrait" paperSize="9" useFirstPageNumber="1" pageOrder="overThenDown" blackAndWhite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79"/>
  <sheetViews>
    <sheetView workbookViewId="0">
      <pane xSplit="1" ySplit="1" topLeftCell="B35" activePane="bottomRight" state="frozen"/>
      <selection activeCell="B2" sqref="B2"/>
      <selection pane="topRight" activeCell="B2" sqref="B2"/>
      <selection pane="bottomLeft" activeCell="B2" sqref="B2"/>
      <selection pane="bottomRight" activeCell="B78" activeCellId="3" sqref="B69:J69 B72:J72 B75:J75 B78:J78"/>
    </sheetView>
  </sheetViews>
  <sheetFormatPr baseColWidth="8" defaultColWidth="10" defaultRowHeight="15" customHeight="1"/>
  <cols>
    <col width="1.5" customWidth="1" style="4" min="1" max="1"/>
    <col width="10" customWidth="1" style="6" min="2" max="2"/>
    <col width="10" customWidth="1" style="7" min="3" max="3"/>
    <col width="13.33203125" customWidth="1" style="8" min="4" max="4"/>
    <col width="11.6640625" customWidth="1" style="8" min="5" max="5"/>
    <col width="15" customWidth="1" style="8" min="6" max="6"/>
    <col hidden="1" width="15" customWidth="1" style="8" min="7" max="7"/>
    <col width="15" customWidth="1" style="9" min="8" max="8"/>
    <col width="13.33203125" customWidth="1" style="9" min="9" max="9"/>
    <col width="15" customWidth="1" style="10" min="10" max="10"/>
    <col hidden="1" width="18.33203125" customWidth="1" style="11" min="11" max="11"/>
    <col hidden="1" width="18.33203125" customWidth="1" style="10" min="12" max="12"/>
    <col hidden="1" width="18.33203125" customWidth="1" style="11" min="13" max="14"/>
    <col hidden="1" width="10" customWidth="1" style="12" min="15" max="15"/>
    <col hidden="1" width="18.33203125" customWidth="1" style="8" min="16" max="16"/>
    <col width="10" customWidth="1" style="1" min="17" max="22"/>
    <col width="10" customWidth="1" style="22" min="23" max="23"/>
    <col width="10" customWidth="1" style="1" min="24" max="26"/>
    <col width="10" customWidth="1" style="1" min="27" max="16384"/>
  </cols>
  <sheetData>
    <row r="1" ht="30" customFormat="1" customHeight="1" s="2">
      <c r="A1" s="5" t="n"/>
      <c r="B1" s="3" t="inlineStr">
        <is>
          <t>Well</t>
        </is>
      </c>
      <c r="C1" s="3" t="inlineStr">
        <is>
          <t>Fluor</t>
        </is>
      </c>
      <c r="D1" s="3" t="inlineStr">
        <is>
          <t>Target</t>
        </is>
      </c>
      <c r="E1" s="3" t="inlineStr">
        <is>
          <t>Content</t>
        </is>
      </c>
      <c r="F1" s="3" t="inlineStr">
        <is>
          <t>Sample</t>
        </is>
      </c>
      <c r="G1" s="3" t="inlineStr">
        <is>
          <t>Biological Set Name</t>
        </is>
      </c>
      <c r="H1" s="24" t="inlineStr">
        <is>
          <t>Cq</t>
        </is>
      </c>
      <c r="I1" s="3" t="inlineStr">
        <is>
          <t>Cq Mean</t>
        </is>
      </c>
      <c r="J1" s="3" t="inlineStr">
        <is>
          <t>Cq Std. Dev</t>
        </is>
      </c>
      <c r="K1" s="3" t="inlineStr">
        <is>
          <t>Starting Quantity (SQ)</t>
        </is>
      </c>
      <c r="L1" s="3" t="inlineStr">
        <is>
          <t>Log Starting Quantity</t>
        </is>
      </c>
      <c r="M1" s="3" t="inlineStr">
        <is>
          <t>SQ Mean</t>
        </is>
      </c>
      <c r="N1" s="3" t="inlineStr">
        <is>
          <t>SQ Std. Dev</t>
        </is>
      </c>
      <c r="O1" s="3" t="inlineStr">
        <is>
          <t>Set Point</t>
        </is>
      </c>
      <c r="P1" s="3" t="inlineStr">
        <is>
          <t>Well Note</t>
        </is>
      </c>
      <c r="R1" s="29" t="inlineStr">
        <is>
          <t>mean gapdh</t>
        </is>
      </c>
      <c r="T1" s="29" t="inlineStr">
        <is>
          <t>delCq</t>
        </is>
      </c>
      <c r="W1" s="26" t="n"/>
    </row>
    <row r="2" ht="15" customHeight="1" s="31">
      <c r="B2" s="28" t="inlineStr">
        <is>
          <t>A02</t>
        </is>
      </c>
      <c r="C2" s="7" t="inlineStr">
        <is>
          <t>SYBR</t>
        </is>
      </c>
      <c r="D2" s="8" t="inlineStr">
        <is>
          <t>gapdh</t>
        </is>
      </c>
      <c r="E2" s="8" t="inlineStr">
        <is>
          <t>Unkn</t>
        </is>
      </c>
      <c r="F2" s="8" t="inlineStr">
        <is>
          <t>1</t>
        </is>
      </c>
      <c r="H2" s="9" t="n">
        <v>16.2307546608181</v>
      </c>
      <c r="I2" s="9" t="n">
        <v>16.2307546608181</v>
      </c>
      <c r="J2" s="10" t="n">
        <v>0</v>
      </c>
      <c r="N2" s="11" t="n">
        <v>0</v>
      </c>
      <c r="O2" s="12" t="n">
        <v>60</v>
      </c>
      <c r="R2" s="23">
        <f>AVERAGE(H2,H13)</f>
        <v/>
      </c>
    </row>
    <row r="3" ht="15" customHeight="1" s="31">
      <c r="B3" s="6" t="inlineStr">
        <is>
          <t>A03</t>
        </is>
      </c>
      <c r="C3" s="7" t="inlineStr">
        <is>
          <t>SYBR</t>
        </is>
      </c>
      <c r="D3" s="8" t="inlineStr">
        <is>
          <t>gapdh</t>
        </is>
      </c>
      <c r="E3" s="8" t="inlineStr">
        <is>
          <t>Unkn</t>
        </is>
      </c>
      <c r="F3" s="8" t="inlineStr">
        <is>
          <t>2</t>
        </is>
      </c>
      <c r="H3" s="9" t="n">
        <v>16.9665250184723</v>
      </c>
      <c r="I3" s="9" t="n">
        <v>16.9665250184723</v>
      </c>
      <c r="J3" s="10" t="n">
        <v>0</v>
      </c>
      <c r="N3" s="11" t="n">
        <v>0</v>
      </c>
      <c r="O3" s="12" t="n">
        <v>60</v>
      </c>
      <c r="R3" s="23">
        <f>AVERAGE(H3,H14)</f>
        <v/>
      </c>
    </row>
    <row r="4" ht="15" customHeight="1" s="31">
      <c r="B4" s="6" t="inlineStr">
        <is>
          <t>A04</t>
        </is>
      </c>
      <c r="C4" s="7" t="inlineStr">
        <is>
          <t>SYBR</t>
        </is>
      </c>
      <c r="D4" s="8" t="inlineStr">
        <is>
          <t>gapdh</t>
        </is>
      </c>
      <c r="E4" s="8" t="inlineStr">
        <is>
          <t>Unkn</t>
        </is>
      </c>
      <c r="F4" s="8" t="inlineStr">
        <is>
          <t>3</t>
        </is>
      </c>
      <c r="H4" s="9" t="n">
        <v>16.8352074256451</v>
      </c>
      <c r="I4" s="9" t="n">
        <v>16.8352074256451</v>
      </c>
      <c r="J4" s="10" t="n">
        <v>0</v>
      </c>
      <c r="N4" s="11" t="n">
        <v>0</v>
      </c>
      <c r="O4" s="12" t="n">
        <v>60</v>
      </c>
      <c r="R4" s="23">
        <f>AVERAGE(H4,H15)</f>
        <v/>
      </c>
    </row>
    <row r="5" ht="15" customHeight="1" s="31">
      <c r="B5" s="6" t="inlineStr">
        <is>
          <t>A05</t>
        </is>
      </c>
      <c r="C5" s="7" t="inlineStr">
        <is>
          <t>SYBR</t>
        </is>
      </c>
      <c r="D5" s="8" t="inlineStr">
        <is>
          <t>gapdh</t>
        </is>
      </c>
      <c r="E5" s="8" t="inlineStr">
        <is>
          <t>Unkn</t>
        </is>
      </c>
      <c r="F5" s="8" t="inlineStr">
        <is>
          <t>4</t>
        </is>
      </c>
      <c r="H5" s="9" t="n">
        <v>17.0923092178838</v>
      </c>
      <c r="I5" s="9" t="n">
        <v>17.0923092178838</v>
      </c>
      <c r="J5" s="10" t="n">
        <v>0</v>
      </c>
      <c r="N5" s="11" t="n">
        <v>0</v>
      </c>
      <c r="O5" s="12" t="n">
        <v>60</v>
      </c>
      <c r="R5" s="23">
        <f>AVERAGE(H5,H16)</f>
        <v/>
      </c>
    </row>
    <row r="6" ht="15" customHeight="1" s="31">
      <c r="B6" s="6" t="inlineStr">
        <is>
          <t>A06</t>
        </is>
      </c>
      <c r="C6" s="7" t="inlineStr">
        <is>
          <t>SYBR</t>
        </is>
      </c>
      <c r="D6" s="8" t="inlineStr">
        <is>
          <t>gapdh</t>
        </is>
      </c>
      <c r="E6" s="8" t="inlineStr">
        <is>
          <t>Unkn</t>
        </is>
      </c>
      <c r="F6" s="8" t="inlineStr">
        <is>
          <t>5</t>
        </is>
      </c>
      <c r="H6" s="9" t="n">
        <v>16.1089813717418</v>
      </c>
      <c r="I6" s="9" t="n">
        <v>16.1089813717418</v>
      </c>
      <c r="J6" s="10" t="n">
        <v>0</v>
      </c>
      <c r="N6" s="11" t="n">
        <v>0</v>
      </c>
      <c r="O6" s="12" t="n">
        <v>60</v>
      </c>
      <c r="R6" s="23">
        <f>AVERAGE(H6,H17)</f>
        <v/>
      </c>
    </row>
    <row r="7" ht="15" customHeight="1" s="31">
      <c r="B7" s="6" t="inlineStr">
        <is>
          <t>A07</t>
        </is>
      </c>
      <c r="C7" s="7" t="inlineStr">
        <is>
          <t>SYBR</t>
        </is>
      </c>
      <c r="D7" s="8" t="inlineStr">
        <is>
          <t>gapdh</t>
        </is>
      </c>
      <c r="E7" s="8" t="inlineStr">
        <is>
          <t>Unkn</t>
        </is>
      </c>
      <c r="F7" s="8" t="inlineStr">
        <is>
          <t>6</t>
        </is>
      </c>
      <c r="H7" s="9" t="n">
        <v>16.0066037460286</v>
      </c>
      <c r="I7" s="9" t="n">
        <v>16.0066037460286</v>
      </c>
      <c r="J7" s="10" t="n">
        <v>0</v>
      </c>
      <c r="N7" s="11" t="n">
        <v>0</v>
      </c>
      <c r="O7" s="12" t="n">
        <v>60</v>
      </c>
      <c r="R7" s="23">
        <f>AVERAGE(H7,H18)</f>
        <v/>
      </c>
    </row>
    <row r="8" ht="15" customHeight="1" s="31">
      <c r="B8" s="6" t="inlineStr">
        <is>
          <t>A08</t>
        </is>
      </c>
      <c r="C8" s="7" t="inlineStr">
        <is>
          <t>SYBR</t>
        </is>
      </c>
      <c r="D8" s="8" t="inlineStr">
        <is>
          <t>gapdh</t>
        </is>
      </c>
      <c r="E8" s="8" t="inlineStr">
        <is>
          <t>Unkn</t>
        </is>
      </c>
      <c r="F8" s="8" t="inlineStr">
        <is>
          <t>7</t>
        </is>
      </c>
      <c r="H8" s="9" t="n">
        <v>16.8059372466917</v>
      </c>
      <c r="I8" s="9" t="n">
        <v>16.8059372466917</v>
      </c>
      <c r="J8" s="10" t="n">
        <v>0</v>
      </c>
      <c r="N8" s="11" t="n">
        <v>0</v>
      </c>
      <c r="O8" s="12" t="n">
        <v>60</v>
      </c>
      <c r="R8" s="23">
        <f>AVERAGE(H8,H19)</f>
        <v/>
      </c>
    </row>
    <row r="9" ht="15" customHeight="1" s="31">
      <c r="B9" s="6" t="inlineStr">
        <is>
          <t>A09</t>
        </is>
      </c>
      <c r="C9" s="7" t="inlineStr">
        <is>
          <t>SYBR</t>
        </is>
      </c>
      <c r="D9" s="8" t="inlineStr">
        <is>
          <t>gapdh</t>
        </is>
      </c>
      <c r="E9" s="8" t="inlineStr">
        <is>
          <t>Unkn</t>
        </is>
      </c>
      <c r="F9" s="8" t="inlineStr">
        <is>
          <t>8</t>
        </is>
      </c>
      <c r="H9" s="9" t="n">
        <v>16.8657414260218</v>
      </c>
      <c r="I9" s="9" t="n">
        <v>16.8657414260218</v>
      </c>
      <c r="J9" s="10" t="n">
        <v>0</v>
      </c>
      <c r="N9" s="11" t="n">
        <v>0</v>
      </c>
      <c r="O9" s="12" t="n">
        <v>60</v>
      </c>
      <c r="R9" s="23">
        <f>AVERAGE(H9,H20)</f>
        <v/>
      </c>
    </row>
    <row r="10" ht="15" customHeight="1" s="31">
      <c r="B10" s="6" t="inlineStr">
        <is>
          <t>A10</t>
        </is>
      </c>
      <c r="C10" s="7" t="inlineStr">
        <is>
          <t>SYBR</t>
        </is>
      </c>
      <c r="D10" s="8" t="inlineStr">
        <is>
          <t>gapdh</t>
        </is>
      </c>
      <c r="E10" s="8" t="inlineStr">
        <is>
          <t>Unkn</t>
        </is>
      </c>
      <c r="F10" s="8" t="inlineStr">
        <is>
          <t>9</t>
        </is>
      </c>
      <c r="H10" s="9" t="n">
        <v>16.0253206972298</v>
      </c>
      <c r="I10" s="9" t="n">
        <v>16.0253206972298</v>
      </c>
      <c r="J10" s="10" t="n">
        <v>0</v>
      </c>
      <c r="N10" s="11" t="n">
        <v>0</v>
      </c>
      <c r="O10" s="12" t="n">
        <v>60</v>
      </c>
      <c r="R10" s="23">
        <f>AVERAGE(H10,H21)</f>
        <v/>
      </c>
    </row>
    <row r="11" ht="15" customHeight="1" s="31">
      <c r="B11" s="6" t="inlineStr">
        <is>
          <t>A11</t>
        </is>
      </c>
      <c r="C11" s="7" t="inlineStr">
        <is>
          <t>SYBR</t>
        </is>
      </c>
      <c r="D11" s="8" t="inlineStr">
        <is>
          <t>gapdh</t>
        </is>
      </c>
      <c r="E11" s="8" t="inlineStr">
        <is>
          <t>Unkn</t>
        </is>
      </c>
      <c r="F11" s="28" t="inlineStr">
        <is>
          <t>10</t>
        </is>
      </c>
      <c r="H11" s="9" t="n">
        <v>16.1601724872619</v>
      </c>
      <c r="I11" s="9" t="n">
        <v>16.1601724872619</v>
      </c>
      <c r="J11" s="10" t="n">
        <v>0</v>
      </c>
      <c r="N11" s="11" t="n">
        <v>0</v>
      </c>
      <c r="O11" s="12" t="n">
        <v>60</v>
      </c>
      <c r="R11" s="23">
        <f>AVERAGE(H11,H22)</f>
        <v/>
      </c>
    </row>
    <row r="12" ht="15" customHeight="1" s="31">
      <c r="B12" s="6" t="inlineStr">
        <is>
          <t>A12</t>
        </is>
      </c>
      <c r="C12" s="7" t="inlineStr">
        <is>
          <t>SYBR</t>
        </is>
      </c>
      <c r="D12" s="8" t="inlineStr">
        <is>
          <t>gapdh</t>
        </is>
      </c>
      <c r="E12" s="8" t="inlineStr">
        <is>
          <t>NTC</t>
        </is>
      </c>
      <c r="I12" s="9" t="n">
        <v>0</v>
      </c>
      <c r="J12" s="10" t="n">
        <v>0</v>
      </c>
      <c r="M12" s="11" t="n">
        <v>0</v>
      </c>
      <c r="N12" s="11" t="n">
        <v>0</v>
      </c>
      <c r="O12" s="12" t="n">
        <v>60</v>
      </c>
    </row>
    <row r="13" ht="15" customHeight="1" s="31">
      <c r="B13" s="6" t="inlineStr">
        <is>
          <t>B02</t>
        </is>
      </c>
      <c r="C13" s="7" t="inlineStr">
        <is>
          <t>SYBR</t>
        </is>
      </c>
      <c r="D13" s="8" t="inlineStr">
        <is>
          <t>gapdh</t>
        </is>
      </c>
      <c r="E13" s="8" t="inlineStr">
        <is>
          <t>Unkn</t>
        </is>
      </c>
      <c r="F13" s="8" t="inlineStr">
        <is>
          <t>1</t>
        </is>
      </c>
      <c r="H13" s="9" t="n">
        <v>16.0286086279014</v>
      </c>
      <c r="I13" s="9" t="n">
        <v>16.0286086279014</v>
      </c>
      <c r="J13" s="10" t="n">
        <v>0</v>
      </c>
      <c r="N13" s="11" t="n">
        <v>0</v>
      </c>
      <c r="O13" s="12" t="n">
        <v>60</v>
      </c>
      <c r="R13" s="25" t="inlineStr">
        <is>
          <t>średnia z Cq dla gapdh</t>
        </is>
      </c>
    </row>
    <row r="14" ht="15" customHeight="1" s="31">
      <c r="B14" s="6" t="inlineStr">
        <is>
          <t>B03</t>
        </is>
      </c>
      <c r="C14" s="7" t="inlineStr">
        <is>
          <t>SYBR</t>
        </is>
      </c>
      <c r="D14" s="8" t="inlineStr">
        <is>
          <t>gapdh</t>
        </is>
      </c>
      <c r="E14" s="8" t="inlineStr">
        <is>
          <t>Unkn</t>
        </is>
      </c>
      <c r="F14" s="8" t="inlineStr">
        <is>
          <t>2</t>
        </is>
      </c>
      <c r="H14" s="9" t="n">
        <v>16.7748728650025</v>
      </c>
      <c r="I14" s="9" t="n">
        <v>16.7748728650025</v>
      </c>
      <c r="J14" s="10" t="n">
        <v>0</v>
      </c>
      <c r="N14" s="11" t="n">
        <v>0</v>
      </c>
      <c r="O14" s="12" t="n">
        <v>60</v>
      </c>
    </row>
    <row r="15" ht="15" customHeight="1" s="31">
      <c r="B15" s="6" t="inlineStr">
        <is>
          <t>B04</t>
        </is>
      </c>
      <c r="C15" s="7" t="inlineStr">
        <is>
          <t>SYBR</t>
        </is>
      </c>
      <c r="D15" s="8" t="inlineStr">
        <is>
          <t>gapdh</t>
        </is>
      </c>
      <c r="E15" s="8" t="inlineStr">
        <is>
          <t>Unkn</t>
        </is>
      </c>
      <c r="F15" s="8" t="inlineStr">
        <is>
          <t>3</t>
        </is>
      </c>
      <c r="H15" s="9" t="n">
        <v>16.3143622604417</v>
      </c>
      <c r="I15" s="9" t="n">
        <v>16.3143622604417</v>
      </c>
      <c r="J15" s="10" t="n">
        <v>0</v>
      </c>
      <c r="N15" s="11" t="n">
        <v>0</v>
      </c>
      <c r="O15" s="12" t="n">
        <v>60</v>
      </c>
    </row>
    <row r="16" ht="15" customHeight="1" s="31">
      <c r="B16" s="6" t="inlineStr">
        <is>
          <t>B05</t>
        </is>
      </c>
      <c r="C16" s="7" t="inlineStr">
        <is>
          <t>SYBR</t>
        </is>
      </c>
      <c r="D16" s="8" t="inlineStr">
        <is>
          <t>gapdh</t>
        </is>
      </c>
      <c r="E16" s="8" t="inlineStr">
        <is>
          <t>Unkn</t>
        </is>
      </c>
      <c r="F16" s="8" t="inlineStr">
        <is>
          <t>4</t>
        </is>
      </c>
      <c r="H16" s="9" t="n">
        <v>16.7096138118084</v>
      </c>
      <c r="I16" s="9" t="n">
        <v>16.7096138118084</v>
      </c>
      <c r="J16" s="10" t="n">
        <v>0</v>
      </c>
      <c r="N16" s="11" t="n">
        <v>0</v>
      </c>
      <c r="O16" s="12" t="n">
        <v>60</v>
      </c>
    </row>
    <row r="17" ht="15" customHeight="1" s="31">
      <c r="B17" s="6" t="inlineStr">
        <is>
          <t>B06</t>
        </is>
      </c>
      <c r="C17" s="7" t="inlineStr">
        <is>
          <t>SYBR</t>
        </is>
      </c>
      <c r="D17" s="8" t="inlineStr">
        <is>
          <t>gapdh</t>
        </is>
      </c>
      <c r="E17" s="8" t="inlineStr">
        <is>
          <t>Unkn</t>
        </is>
      </c>
      <c r="F17" s="8" t="inlineStr">
        <is>
          <t>5</t>
        </is>
      </c>
      <c r="H17" s="9" t="n">
        <v>15.6707913254936</v>
      </c>
      <c r="I17" s="9" t="n">
        <v>15.6707913254936</v>
      </c>
      <c r="J17" s="10" t="n">
        <v>0</v>
      </c>
      <c r="N17" s="11" t="n">
        <v>0</v>
      </c>
      <c r="O17" s="12" t="n">
        <v>60</v>
      </c>
    </row>
    <row r="18" ht="15" customHeight="1" s="31">
      <c r="B18" s="6" t="inlineStr">
        <is>
          <t>B07</t>
        </is>
      </c>
      <c r="C18" s="7" t="inlineStr">
        <is>
          <t>SYBR</t>
        </is>
      </c>
      <c r="D18" s="8" t="inlineStr">
        <is>
          <t>gapdh</t>
        </is>
      </c>
      <c r="E18" s="8" t="inlineStr">
        <is>
          <t>Unkn</t>
        </is>
      </c>
      <c r="F18" s="8" t="inlineStr">
        <is>
          <t>6</t>
        </is>
      </c>
      <c r="H18" s="9" t="n">
        <v>15.5810916239506</v>
      </c>
      <c r="I18" s="9" t="n">
        <v>15.5810916239506</v>
      </c>
      <c r="J18" s="10" t="n">
        <v>0</v>
      </c>
      <c r="N18" s="11" t="n">
        <v>0</v>
      </c>
      <c r="O18" s="12" t="n">
        <v>60</v>
      </c>
    </row>
    <row r="19" ht="15" customHeight="1" s="31">
      <c r="B19" s="6" t="inlineStr">
        <is>
          <t>B08</t>
        </is>
      </c>
      <c r="C19" s="7" t="inlineStr">
        <is>
          <t>SYBR</t>
        </is>
      </c>
      <c r="D19" s="8" t="inlineStr">
        <is>
          <t>gapdh</t>
        </is>
      </c>
      <c r="E19" s="8" t="inlineStr">
        <is>
          <t>Unkn</t>
        </is>
      </c>
      <c r="F19" s="8" t="inlineStr">
        <is>
          <t>7</t>
        </is>
      </c>
      <c r="H19" s="9" t="n">
        <v>16.452508559018</v>
      </c>
      <c r="I19" s="9" t="n">
        <v>16.452508559018</v>
      </c>
      <c r="J19" s="10" t="n">
        <v>0</v>
      </c>
      <c r="N19" s="11" t="n">
        <v>0</v>
      </c>
      <c r="O19" s="12" t="n">
        <v>60</v>
      </c>
    </row>
    <row r="20" ht="15" customHeight="1" s="31">
      <c r="B20" s="6" t="inlineStr">
        <is>
          <t>B09</t>
        </is>
      </c>
      <c r="C20" s="7" t="inlineStr">
        <is>
          <t>SYBR</t>
        </is>
      </c>
      <c r="D20" s="8" t="inlineStr">
        <is>
          <t>gapdh</t>
        </is>
      </c>
      <c r="E20" s="8" t="inlineStr">
        <is>
          <t>Unkn</t>
        </is>
      </c>
      <c r="F20" s="8" t="inlineStr">
        <is>
          <t>8</t>
        </is>
      </c>
      <c r="H20" s="9" t="n">
        <v>16.5356443304747</v>
      </c>
      <c r="I20" s="9" t="n">
        <v>16.5356443304747</v>
      </c>
      <c r="J20" s="10" t="n">
        <v>0</v>
      </c>
      <c r="N20" s="11" t="n">
        <v>0</v>
      </c>
      <c r="O20" s="12" t="n">
        <v>60</v>
      </c>
    </row>
    <row r="21" ht="15" customHeight="1" s="31">
      <c r="B21" s="6" t="inlineStr">
        <is>
          <t>B10</t>
        </is>
      </c>
      <c r="C21" s="7" t="inlineStr">
        <is>
          <t>SYBR</t>
        </is>
      </c>
      <c r="D21" s="8" t="inlineStr">
        <is>
          <t>gapdh</t>
        </is>
      </c>
      <c r="E21" s="8" t="inlineStr">
        <is>
          <t>Unkn</t>
        </is>
      </c>
      <c r="F21" s="8" t="inlineStr">
        <is>
          <t>9</t>
        </is>
      </c>
      <c r="H21" s="9" t="n">
        <v>15.7029267552348</v>
      </c>
      <c r="I21" s="9" t="n">
        <v>15.7029267552348</v>
      </c>
      <c r="J21" s="10" t="n">
        <v>0</v>
      </c>
      <c r="N21" s="11" t="n">
        <v>0</v>
      </c>
      <c r="O21" s="12" t="n">
        <v>60</v>
      </c>
      <c r="T21" s="25" t="inlineStr">
        <is>
          <t>delCq</t>
        </is>
      </c>
    </row>
    <row r="22" ht="15" customHeight="1" s="31">
      <c r="B22" s="6" t="inlineStr">
        <is>
          <t>B11</t>
        </is>
      </c>
      <c r="C22" s="7" t="inlineStr">
        <is>
          <t>SYBR</t>
        </is>
      </c>
      <c r="D22" s="8" t="inlineStr">
        <is>
          <t>gapdh</t>
        </is>
      </c>
      <c r="E22" s="8" t="inlineStr">
        <is>
          <t>Unkn</t>
        </is>
      </c>
      <c r="F22" s="8" t="inlineStr">
        <is>
          <t>10</t>
        </is>
      </c>
      <c r="H22" s="9" t="n">
        <v>16.0751212004274</v>
      </c>
      <c r="I22" s="9" t="n">
        <v>16.0751212004274</v>
      </c>
      <c r="J22" s="10" t="n">
        <v>0</v>
      </c>
      <c r="N22" s="11" t="n">
        <v>0</v>
      </c>
      <c r="O22" s="12" t="n">
        <v>60</v>
      </c>
      <c r="T22" s="25" t="inlineStr">
        <is>
          <t>Cq(próbka nrx)-meanCg(gapdh)</t>
        </is>
      </c>
      <c r="AB22" s="25" t="inlineStr">
        <is>
          <t>fold change of relative expression</t>
        </is>
      </c>
    </row>
    <row r="23" ht="15" customHeight="1" s="31">
      <c r="B23" s="6" t="inlineStr">
        <is>
          <t>B12</t>
        </is>
      </c>
      <c r="C23" s="7" t="inlineStr">
        <is>
          <t>SYBR</t>
        </is>
      </c>
      <c r="D23" s="8" t="inlineStr">
        <is>
          <t>gapdh</t>
        </is>
      </c>
      <c r="E23" s="8" t="inlineStr">
        <is>
          <t>NTC</t>
        </is>
      </c>
      <c r="I23" s="9" t="n">
        <v>0</v>
      </c>
      <c r="J23" s="10" t="n">
        <v>0</v>
      </c>
      <c r="M23" s="11" t="n">
        <v>0</v>
      </c>
      <c r="N23" s="11" t="n">
        <v>0</v>
      </c>
      <c r="O23" s="12" t="n">
        <v>60</v>
      </c>
      <c r="W23" s="27" t="inlineStr">
        <is>
          <t>relatywna ekspresja</t>
        </is>
      </c>
      <c r="Y23" s="25" t="inlineStr">
        <is>
          <t>średnia z próbki kontrolnej</t>
        </is>
      </c>
      <c r="AB23" s="25" t="inlineStr">
        <is>
          <t>przyrównanie do próbki kontrolnej</t>
        </is>
      </c>
      <c r="AE23" s="25" t="inlineStr">
        <is>
          <t>średnia</t>
        </is>
      </c>
      <c r="AF23" s="25" t="inlineStr">
        <is>
          <t>odch stand</t>
        </is>
      </c>
    </row>
    <row r="24" ht="15" customHeight="1" s="31">
      <c r="B24" s="6" t="inlineStr">
        <is>
          <t>C02</t>
        </is>
      </c>
      <c r="C24" s="7" t="inlineStr">
        <is>
          <t>SYBR</t>
        </is>
      </c>
      <c r="D24" s="8" t="inlineStr">
        <is>
          <t>rre</t>
        </is>
      </c>
      <c r="E24" s="8" t="inlineStr">
        <is>
          <t>Unkn</t>
        </is>
      </c>
      <c r="F24" s="8" t="inlineStr">
        <is>
          <t>1</t>
        </is>
      </c>
      <c r="H24" s="9" t="n">
        <v>31.9042508128651</v>
      </c>
      <c r="I24" s="9" t="n">
        <v>31.9042508128651</v>
      </c>
      <c r="J24" s="10" t="n">
        <v>0</v>
      </c>
      <c r="N24" s="11" t="n">
        <v>0</v>
      </c>
      <c r="O24" s="12" t="n">
        <v>60</v>
      </c>
      <c r="T24" s="21">
        <f>H24-R2</f>
        <v/>
      </c>
      <c r="W24" s="22">
        <f>2^(-T24)</f>
        <v/>
      </c>
      <c r="Y24" s="22">
        <f>AVERAGE(W24,W35)</f>
        <v/>
      </c>
      <c r="AB24" s="22">
        <f>W24/$Y$24</f>
        <v/>
      </c>
      <c r="AE24" s="22">
        <f>AVERAGE(AB24,AB35)</f>
        <v/>
      </c>
      <c r="AF24" s="1">
        <f>STDEVA(AB24,AB35)</f>
        <v/>
      </c>
    </row>
    <row r="25" ht="15" customHeight="1" s="31">
      <c r="B25" s="6" t="inlineStr">
        <is>
          <t>C03</t>
        </is>
      </c>
      <c r="C25" s="7" t="inlineStr">
        <is>
          <t>SYBR</t>
        </is>
      </c>
      <c r="D25" s="8" t="inlineStr">
        <is>
          <t>rre</t>
        </is>
      </c>
      <c r="E25" s="8" t="inlineStr">
        <is>
          <t>Unkn</t>
        </is>
      </c>
      <c r="F25" s="8" t="inlineStr">
        <is>
          <t>2</t>
        </is>
      </c>
      <c r="H25" s="9" t="n">
        <v>32.8548012318062</v>
      </c>
      <c r="I25" s="9" t="n">
        <v>32.8548012318062</v>
      </c>
      <c r="J25" s="10" t="n">
        <v>0</v>
      </c>
      <c r="N25" s="11" t="n">
        <v>0</v>
      </c>
      <c r="O25" s="12" t="n">
        <v>60</v>
      </c>
      <c r="T25" s="21">
        <f>H25-R3</f>
        <v/>
      </c>
      <c r="W25" s="22">
        <f>2^(-T25)</f>
        <v/>
      </c>
      <c r="AB25" s="22">
        <f>W25/$Y$24</f>
        <v/>
      </c>
      <c r="AE25" s="22">
        <f>AVERAGE(AB25,AB36)</f>
        <v/>
      </c>
      <c r="AF25" s="1">
        <f>STDEVA(AB25,AB36)</f>
        <v/>
      </c>
    </row>
    <row r="26" ht="15" customHeight="1" s="31">
      <c r="B26" s="6" t="inlineStr">
        <is>
          <t>C04</t>
        </is>
      </c>
      <c r="C26" s="7" t="inlineStr">
        <is>
          <t>SYBR</t>
        </is>
      </c>
      <c r="D26" s="8" t="inlineStr">
        <is>
          <t>rre</t>
        </is>
      </c>
      <c r="E26" s="8" t="inlineStr">
        <is>
          <t>Unkn</t>
        </is>
      </c>
      <c r="F26" s="8" t="inlineStr">
        <is>
          <t>3</t>
        </is>
      </c>
      <c r="H26" s="9" t="n">
        <v>31.7426363039042</v>
      </c>
      <c r="I26" s="9" t="n">
        <v>31.7426363039042</v>
      </c>
      <c r="J26" s="10" t="n">
        <v>0</v>
      </c>
      <c r="N26" s="11" t="n">
        <v>0</v>
      </c>
      <c r="O26" s="12" t="n">
        <v>60</v>
      </c>
      <c r="T26" s="21">
        <f>H26-R4</f>
        <v/>
      </c>
      <c r="W26" s="22">
        <f>2^(-T26)</f>
        <v/>
      </c>
      <c r="AB26" s="22">
        <f>W26/$Y$24</f>
        <v/>
      </c>
      <c r="AE26" s="22">
        <f>AVERAGE(AB26,AB37)</f>
        <v/>
      </c>
      <c r="AF26" s="1">
        <f>STDEVA(AB26,AB37)</f>
        <v/>
      </c>
    </row>
    <row r="27" ht="15" customHeight="1" s="31">
      <c r="B27" s="6" t="inlineStr">
        <is>
          <t>C05</t>
        </is>
      </c>
      <c r="C27" s="7" t="inlineStr">
        <is>
          <t>SYBR</t>
        </is>
      </c>
      <c r="D27" s="8" t="inlineStr">
        <is>
          <t>rre</t>
        </is>
      </c>
      <c r="E27" s="8" t="inlineStr">
        <is>
          <t>Unkn</t>
        </is>
      </c>
      <c r="F27" s="8" t="inlineStr">
        <is>
          <t>4</t>
        </is>
      </c>
      <c r="H27" s="9" t="n">
        <v>32.099418074671</v>
      </c>
      <c r="I27" s="9" t="n">
        <v>32.099418074671</v>
      </c>
      <c r="J27" s="10" t="n">
        <v>0</v>
      </c>
      <c r="N27" s="11" t="n">
        <v>0</v>
      </c>
      <c r="O27" s="12" t="n">
        <v>60</v>
      </c>
      <c r="T27" s="21">
        <f>H27-R5</f>
        <v/>
      </c>
      <c r="W27" s="22">
        <f>2^(-T27)</f>
        <v/>
      </c>
      <c r="AB27" s="22">
        <f>W27/$Y$24</f>
        <v/>
      </c>
      <c r="AE27" s="22">
        <f>AVERAGE(AB27,AB38)</f>
        <v/>
      </c>
      <c r="AF27" s="1">
        <f>STDEVA(AB27,AB38)</f>
        <v/>
      </c>
    </row>
    <row r="28" ht="15" customHeight="1" s="31">
      <c r="B28" s="6" t="inlineStr">
        <is>
          <t>C06</t>
        </is>
      </c>
      <c r="C28" s="7" t="inlineStr">
        <is>
          <t>SYBR</t>
        </is>
      </c>
      <c r="D28" s="8" t="inlineStr">
        <is>
          <t>rre</t>
        </is>
      </c>
      <c r="E28" s="8" t="inlineStr">
        <is>
          <t>Unkn</t>
        </is>
      </c>
      <c r="F28" s="8" t="inlineStr">
        <is>
          <t>5</t>
        </is>
      </c>
      <c r="H28" s="9" t="n">
        <v>30.2321270182592</v>
      </c>
      <c r="I28" s="9" t="n">
        <v>30.2321270182592</v>
      </c>
      <c r="J28" s="10" t="n">
        <v>0</v>
      </c>
      <c r="N28" s="11" t="n">
        <v>0</v>
      </c>
      <c r="O28" s="12" t="n">
        <v>60</v>
      </c>
      <c r="T28" s="21">
        <f>H28-R6</f>
        <v/>
      </c>
      <c r="W28" s="22">
        <f>2^(-T28)</f>
        <v/>
      </c>
      <c r="AB28" s="22">
        <f>W28/$Y$24</f>
        <v/>
      </c>
      <c r="AE28" s="22">
        <f>AVERAGE(AB28,AB39)</f>
        <v/>
      </c>
      <c r="AF28" s="1">
        <f>STDEVA(AB28,AB39)</f>
        <v/>
      </c>
    </row>
    <row r="29" ht="15" customHeight="1" s="31">
      <c r="B29" s="6" t="inlineStr">
        <is>
          <t>C07</t>
        </is>
      </c>
      <c r="C29" s="7" t="inlineStr">
        <is>
          <t>SYBR</t>
        </is>
      </c>
      <c r="D29" s="8" t="inlineStr">
        <is>
          <t>rre</t>
        </is>
      </c>
      <c r="E29" s="8" t="inlineStr">
        <is>
          <t>Unkn</t>
        </is>
      </c>
      <c r="F29" s="8" t="inlineStr">
        <is>
          <t>6</t>
        </is>
      </c>
      <c r="H29" s="9" t="n">
        <v>31.2542183309342</v>
      </c>
      <c r="I29" s="9" t="n">
        <v>31.2542183309342</v>
      </c>
      <c r="J29" s="10" t="n">
        <v>0</v>
      </c>
      <c r="N29" s="11" t="n">
        <v>0</v>
      </c>
      <c r="O29" s="12" t="n">
        <v>60</v>
      </c>
      <c r="T29" s="21">
        <f>H29-R7</f>
        <v/>
      </c>
      <c r="W29" s="22">
        <f>2^(-T29)</f>
        <v/>
      </c>
      <c r="AB29" s="22">
        <f>W29/$Y$24</f>
        <v/>
      </c>
      <c r="AE29" s="22">
        <f>AVERAGE(AB29,AB40)</f>
        <v/>
      </c>
      <c r="AF29" s="1">
        <f>STDEVA(AB29,AB40)</f>
        <v/>
      </c>
    </row>
    <row r="30" ht="15" customHeight="1" s="31">
      <c r="B30" s="6" t="inlineStr">
        <is>
          <t>C08</t>
        </is>
      </c>
      <c r="C30" s="7" t="inlineStr">
        <is>
          <t>SYBR</t>
        </is>
      </c>
      <c r="D30" s="8" t="inlineStr">
        <is>
          <t>rre</t>
        </is>
      </c>
      <c r="E30" s="8" t="inlineStr">
        <is>
          <t>Unkn</t>
        </is>
      </c>
      <c r="F30" s="8" t="inlineStr">
        <is>
          <t>7</t>
        </is>
      </c>
      <c r="H30" s="9" t="n">
        <v>23.0534994014646</v>
      </c>
      <c r="I30" s="9" t="n">
        <v>23.0534994014646</v>
      </c>
      <c r="J30" s="10" t="n">
        <v>0</v>
      </c>
      <c r="N30" s="11" t="n">
        <v>0</v>
      </c>
      <c r="O30" s="12" t="n">
        <v>60</v>
      </c>
      <c r="T30" s="21">
        <f>H30-R8</f>
        <v/>
      </c>
      <c r="W30" s="22">
        <f>2^(-T30)</f>
        <v/>
      </c>
      <c r="AB30" s="22">
        <f>W30/$Y$24</f>
        <v/>
      </c>
      <c r="AE30" s="22">
        <f>AVERAGE(AB30,AB41)</f>
        <v/>
      </c>
      <c r="AF30" s="1">
        <f>STDEVA(AB30,AB41)</f>
        <v/>
      </c>
    </row>
    <row r="31" ht="15" customHeight="1" s="31">
      <c r="B31" s="6" t="inlineStr">
        <is>
          <t>C09</t>
        </is>
      </c>
      <c r="C31" s="7" t="inlineStr">
        <is>
          <t>SYBR</t>
        </is>
      </c>
      <c r="D31" s="8" t="inlineStr">
        <is>
          <t>rre</t>
        </is>
      </c>
      <c r="E31" s="8" t="inlineStr">
        <is>
          <t>Unkn</t>
        </is>
      </c>
      <c r="F31" s="8" t="inlineStr">
        <is>
          <t>8</t>
        </is>
      </c>
      <c r="H31" s="9" t="n">
        <v>23.1766364251701</v>
      </c>
      <c r="I31" s="9" t="n">
        <v>23.1766364251701</v>
      </c>
      <c r="J31" s="10" t="n">
        <v>0</v>
      </c>
      <c r="N31" s="11" t="n">
        <v>0</v>
      </c>
      <c r="O31" s="12" t="n">
        <v>60</v>
      </c>
      <c r="T31" s="21">
        <f>H31-R9</f>
        <v/>
      </c>
      <c r="W31" s="22">
        <f>2^(-T31)</f>
        <v/>
      </c>
      <c r="AB31" s="22">
        <f>W31/$Y$24</f>
        <v/>
      </c>
      <c r="AE31" s="22">
        <f>AVERAGE(AB31,AB42)</f>
        <v/>
      </c>
      <c r="AF31" s="1">
        <f>STDEVA(AB31,AB42)</f>
        <v/>
      </c>
    </row>
    <row r="32" ht="15" customHeight="1" s="31">
      <c r="B32" s="6" t="inlineStr">
        <is>
          <t>C10</t>
        </is>
      </c>
      <c r="C32" s="7" t="inlineStr">
        <is>
          <t>SYBR</t>
        </is>
      </c>
      <c r="D32" s="8" t="inlineStr">
        <is>
          <t>rre</t>
        </is>
      </c>
      <c r="E32" s="8" t="inlineStr">
        <is>
          <t>Unkn</t>
        </is>
      </c>
      <c r="F32" s="8" t="inlineStr">
        <is>
          <t>9</t>
        </is>
      </c>
      <c r="H32" s="9" t="n">
        <v>21.5385164849952</v>
      </c>
      <c r="I32" s="9" t="n">
        <v>21.5385164849952</v>
      </c>
      <c r="J32" s="10" t="n">
        <v>0</v>
      </c>
      <c r="N32" s="11" t="n">
        <v>0</v>
      </c>
      <c r="O32" s="12" t="n">
        <v>60</v>
      </c>
      <c r="T32" s="21">
        <f>H32-R10</f>
        <v/>
      </c>
      <c r="W32" s="22">
        <f>2^(-T32)</f>
        <v/>
      </c>
      <c r="AB32" s="22">
        <f>W32/$Y$24</f>
        <v/>
      </c>
      <c r="AE32" s="22">
        <f>AVERAGE(AB32,AB43)</f>
        <v/>
      </c>
      <c r="AF32" s="1">
        <f>STDEVA(AB32,AB43)</f>
        <v/>
      </c>
    </row>
    <row r="33" ht="15" customHeight="1" s="31">
      <c r="B33" s="6" t="inlineStr">
        <is>
          <t>C11</t>
        </is>
      </c>
      <c r="C33" s="7" t="inlineStr">
        <is>
          <t>SYBR</t>
        </is>
      </c>
      <c r="D33" s="8" t="inlineStr">
        <is>
          <t>rre</t>
        </is>
      </c>
      <c r="E33" s="8" t="inlineStr">
        <is>
          <t>Unkn</t>
        </is>
      </c>
      <c r="F33" s="8" t="inlineStr">
        <is>
          <t>10</t>
        </is>
      </c>
      <c r="H33" s="9" t="n">
        <v>21.6262092496751</v>
      </c>
      <c r="I33" s="9" t="n">
        <v>21.6262092496751</v>
      </c>
      <c r="J33" s="10" t="n">
        <v>0</v>
      </c>
      <c r="N33" s="11" t="n">
        <v>0</v>
      </c>
      <c r="O33" s="12" t="n">
        <v>60</v>
      </c>
      <c r="T33" s="21">
        <f>H33-R11</f>
        <v/>
      </c>
      <c r="W33" s="22">
        <f>2^(-T33)</f>
        <v/>
      </c>
      <c r="AB33" s="22">
        <f>W33/$Y$24</f>
        <v/>
      </c>
      <c r="AE33" s="22">
        <f>AVERAGE(AB33,AB44)</f>
        <v/>
      </c>
      <c r="AF33" s="1">
        <f>STDEVA(AB33,AB44)</f>
        <v/>
      </c>
    </row>
    <row r="34" ht="15" customHeight="1" s="31">
      <c r="B34" s="6" t="inlineStr">
        <is>
          <t>C12</t>
        </is>
      </c>
      <c r="C34" s="7" t="inlineStr">
        <is>
          <t>SYBR</t>
        </is>
      </c>
      <c r="D34" s="8" t="inlineStr">
        <is>
          <t>rre</t>
        </is>
      </c>
      <c r="E34" s="8" t="inlineStr">
        <is>
          <t>NTC</t>
        </is>
      </c>
      <c r="I34" s="9" t="n">
        <v>0</v>
      </c>
      <c r="J34" s="10" t="n">
        <v>0</v>
      </c>
      <c r="M34" s="11" t="n">
        <v>0</v>
      </c>
      <c r="N34" s="11" t="n">
        <v>0</v>
      </c>
      <c r="O34" s="12" t="n">
        <v>60</v>
      </c>
      <c r="AF34" s="25" t="inlineStr">
        <is>
          <t>do słupków błędu</t>
        </is>
      </c>
    </row>
    <row r="35" ht="15" customHeight="1" s="31">
      <c r="B35" s="6" t="inlineStr">
        <is>
          <t>D02</t>
        </is>
      </c>
      <c r="C35" s="7" t="inlineStr">
        <is>
          <t>SYBR</t>
        </is>
      </c>
      <c r="D35" s="8" t="inlineStr">
        <is>
          <t>rre</t>
        </is>
      </c>
      <c r="E35" s="8" t="inlineStr">
        <is>
          <t>Unkn</t>
        </is>
      </c>
      <c r="F35" s="8" t="inlineStr">
        <is>
          <t>1</t>
        </is>
      </c>
      <c r="H35" s="9" t="n">
        <v>31.7384364985122</v>
      </c>
      <c r="I35" s="9" t="n">
        <v>31.7384364985122</v>
      </c>
      <c r="J35" s="10" t="n">
        <v>0</v>
      </c>
      <c r="N35" s="11" t="n">
        <v>0</v>
      </c>
      <c r="O35" s="12" t="n">
        <v>60</v>
      </c>
      <c r="T35" s="21">
        <f>H35-R2</f>
        <v/>
      </c>
      <c r="W35" s="22">
        <f>2^(-T35)</f>
        <v/>
      </c>
      <c r="AB35" s="22">
        <f>W35/$Y$24</f>
        <v/>
      </c>
    </row>
    <row r="36" ht="15" customHeight="1" s="31">
      <c r="B36" s="6" t="inlineStr">
        <is>
          <t>D03</t>
        </is>
      </c>
      <c r="C36" s="7" t="inlineStr">
        <is>
          <t>SYBR</t>
        </is>
      </c>
      <c r="D36" s="8" t="inlineStr">
        <is>
          <t>rre</t>
        </is>
      </c>
      <c r="E36" s="8" t="inlineStr">
        <is>
          <t>Unkn</t>
        </is>
      </c>
      <c r="F36" s="8" t="inlineStr">
        <is>
          <t>2</t>
        </is>
      </c>
      <c r="H36" s="9" t="n">
        <v>32.1449149477614</v>
      </c>
      <c r="I36" s="9" t="n">
        <v>32.1449149477614</v>
      </c>
      <c r="J36" s="10" t="n">
        <v>0</v>
      </c>
      <c r="N36" s="11" t="n">
        <v>0</v>
      </c>
      <c r="O36" s="12" t="n">
        <v>60</v>
      </c>
      <c r="T36" s="21">
        <f>H36-R3</f>
        <v/>
      </c>
      <c r="W36" s="22">
        <f>2^(-T36)</f>
        <v/>
      </c>
      <c r="AB36" s="22">
        <f>W36/$Y$24</f>
        <v/>
      </c>
    </row>
    <row r="37" ht="15" customHeight="1" s="31">
      <c r="B37" s="6" t="inlineStr">
        <is>
          <t>D04</t>
        </is>
      </c>
      <c r="C37" s="7" t="inlineStr">
        <is>
          <t>SYBR</t>
        </is>
      </c>
      <c r="D37" s="8" t="inlineStr">
        <is>
          <t>rre</t>
        </is>
      </c>
      <c r="E37" s="8" t="inlineStr">
        <is>
          <t>Unkn</t>
        </is>
      </c>
      <c r="F37" s="8" t="inlineStr">
        <is>
          <t>3</t>
        </is>
      </c>
      <c r="H37" s="9" t="n">
        <v>30.6793069337581</v>
      </c>
      <c r="I37" s="9" t="n">
        <v>30.6793069337581</v>
      </c>
      <c r="J37" s="10" t="n">
        <v>0</v>
      </c>
      <c r="N37" s="11" t="n">
        <v>0</v>
      </c>
      <c r="O37" s="12" t="n">
        <v>60</v>
      </c>
      <c r="T37" s="21">
        <f>H37-R4</f>
        <v/>
      </c>
      <c r="W37" s="22">
        <f>2^(-T37)</f>
        <v/>
      </c>
      <c r="AB37" s="22">
        <f>W37/$Y$24</f>
        <v/>
      </c>
    </row>
    <row r="38" ht="15" customHeight="1" s="31">
      <c r="B38" s="6" t="inlineStr">
        <is>
          <t>D05</t>
        </is>
      </c>
      <c r="C38" s="7" t="inlineStr">
        <is>
          <t>SYBR</t>
        </is>
      </c>
      <c r="D38" s="8" t="inlineStr">
        <is>
          <t>rre</t>
        </is>
      </c>
      <c r="E38" s="8" t="inlineStr">
        <is>
          <t>Unkn</t>
        </is>
      </c>
      <c r="F38" s="8" t="inlineStr">
        <is>
          <t>4</t>
        </is>
      </c>
      <c r="H38" s="9" t="n">
        <v>31.2043358317114</v>
      </c>
      <c r="I38" s="9" t="n">
        <v>31.2043358317114</v>
      </c>
      <c r="J38" s="10" t="n">
        <v>0</v>
      </c>
      <c r="N38" s="11" t="n">
        <v>0</v>
      </c>
      <c r="O38" s="12" t="n">
        <v>60</v>
      </c>
      <c r="T38" s="21">
        <f>H38-R5</f>
        <v/>
      </c>
      <c r="W38" s="22">
        <f>2^(-T38)</f>
        <v/>
      </c>
      <c r="AB38" s="22">
        <f>W38/$Y$24</f>
        <v/>
      </c>
    </row>
    <row r="39" ht="15" customHeight="1" s="31">
      <c r="B39" s="6" t="inlineStr">
        <is>
          <t>D06</t>
        </is>
      </c>
      <c r="C39" s="7" t="inlineStr">
        <is>
          <t>SYBR</t>
        </is>
      </c>
      <c r="D39" s="8" t="inlineStr">
        <is>
          <t>rre</t>
        </is>
      </c>
      <c r="E39" s="8" t="inlineStr">
        <is>
          <t>Unkn</t>
        </is>
      </c>
      <c r="F39" s="8" t="inlineStr">
        <is>
          <t>5</t>
        </is>
      </c>
      <c r="H39" s="9" t="n">
        <v>30.5742941057274</v>
      </c>
      <c r="I39" s="9" t="n">
        <v>30.5742941057274</v>
      </c>
      <c r="J39" s="10" t="n">
        <v>0</v>
      </c>
      <c r="N39" s="11" t="n">
        <v>0</v>
      </c>
      <c r="O39" s="12" t="n">
        <v>60</v>
      </c>
      <c r="T39" s="21">
        <f>H39-R6</f>
        <v/>
      </c>
      <c r="W39" s="22">
        <f>2^(-T39)</f>
        <v/>
      </c>
      <c r="AB39" s="22">
        <f>W39/$Y$24</f>
        <v/>
      </c>
    </row>
    <row r="40" ht="15" customHeight="1" s="31">
      <c r="B40" s="6" t="inlineStr">
        <is>
          <t>D07</t>
        </is>
      </c>
      <c r="C40" s="7" t="inlineStr">
        <is>
          <t>SYBR</t>
        </is>
      </c>
      <c r="D40" s="8" t="inlineStr">
        <is>
          <t>rre</t>
        </is>
      </c>
      <c r="E40" s="8" t="inlineStr">
        <is>
          <t>Unkn</t>
        </is>
      </c>
      <c r="F40" s="8" t="inlineStr">
        <is>
          <t>6</t>
        </is>
      </c>
      <c r="H40" s="9" t="n">
        <v>30.7195692508192</v>
      </c>
      <c r="I40" s="9" t="n">
        <v>30.7195692508192</v>
      </c>
      <c r="J40" s="10" t="n">
        <v>0</v>
      </c>
      <c r="N40" s="11" t="n">
        <v>0</v>
      </c>
      <c r="O40" s="12" t="n">
        <v>60</v>
      </c>
      <c r="T40" s="21">
        <f>H40-R7</f>
        <v/>
      </c>
      <c r="W40" s="22">
        <f>2^(-T40)</f>
        <v/>
      </c>
      <c r="AB40" s="22">
        <f>W40/$Y$24</f>
        <v/>
      </c>
    </row>
    <row r="41" ht="15" customHeight="1" s="31">
      <c r="B41" s="6" t="inlineStr">
        <is>
          <t>D08</t>
        </is>
      </c>
      <c r="C41" s="7" t="inlineStr">
        <is>
          <t>SYBR</t>
        </is>
      </c>
      <c r="D41" s="8" t="inlineStr">
        <is>
          <t>rre</t>
        </is>
      </c>
      <c r="E41" s="8" t="inlineStr">
        <is>
          <t>Unkn</t>
        </is>
      </c>
      <c r="F41" s="8" t="inlineStr">
        <is>
          <t>7</t>
        </is>
      </c>
      <c r="H41" s="9" t="n">
        <v>23.0265112929199</v>
      </c>
      <c r="I41" s="9" t="n">
        <v>23.0265112929199</v>
      </c>
      <c r="J41" s="10" t="n">
        <v>0</v>
      </c>
      <c r="N41" s="11" t="n">
        <v>0</v>
      </c>
      <c r="O41" s="12" t="n">
        <v>60</v>
      </c>
      <c r="T41" s="21">
        <f>H41-R8</f>
        <v/>
      </c>
      <c r="W41" s="22">
        <f>2^(-T41)</f>
        <v/>
      </c>
      <c r="AB41" s="22">
        <f>W41/$Y$24</f>
        <v/>
      </c>
    </row>
    <row r="42" ht="15" customHeight="1" s="31">
      <c r="B42" s="6" t="inlineStr">
        <is>
          <t>D09</t>
        </is>
      </c>
      <c r="C42" s="7" t="inlineStr">
        <is>
          <t>SYBR</t>
        </is>
      </c>
      <c r="D42" s="8" t="inlineStr">
        <is>
          <t>rre</t>
        </is>
      </c>
      <c r="E42" s="8" t="inlineStr">
        <is>
          <t>Unkn</t>
        </is>
      </c>
      <c r="F42" s="8" t="inlineStr">
        <is>
          <t>8</t>
        </is>
      </c>
      <c r="H42" s="9" t="n">
        <v>23.2299784164037</v>
      </c>
      <c r="I42" s="9" t="n">
        <v>23.2299784164037</v>
      </c>
      <c r="J42" s="10" t="n">
        <v>0</v>
      </c>
      <c r="N42" s="11" t="n">
        <v>0</v>
      </c>
      <c r="O42" s="12" t="n">
        <v>60</v>
      </c>
      <c r="T42" s="21">
        <f>H42-R9</f>
        <v/>
      </c>
      <c r="W42" s="22">
        <f>2^(-T42)</f>
        <v/>
      </c>
      <c r="AB42" s="22">
        <f>W42/$Y$24</f>
        <v/>
      </c>
    </row>
    <row r="43" ht="15" customHeight="1" s="31">
      <c r="B43" s="6" t="inlineStr">
        <is>
          <t>D10</t>
        </is>
      </c>
      <c r="C43" s="7" t="inlineStr">
        <is>
          <t>SYBR</t>
        </is>
      </c>
      <c r="D43" s="8" t="inlineStr">
        <is>
          <t>rre</t>
        </is>
      </c>
      <c r="E43" s="8" t="inlineStr">
        <is>
          <t>Unkn</t>
        </is>
      </c>
      <c r="F43" s="8" t="inlineStr">
        <is>
          <t>9</t>
        </is>
      </c>
      <c r="H43" s="9" t="n">
        <v>21.4326838073267</v>
      </c>
      <c r="I43" s="9" t="n">
        <v>21.4326838073267</v>
      </c>
      <c r="J43" s="10" t="n">
        <v>0</v>
      </c>
      <c r="N43" s="11" t="n">
        <v>0</v>
      </c>
      <c r="O43" s="12" t="n">
        <v>60</v>
      </c>
      <c r="T43" s="21">
        <f>H43-R10</f>
        <v/>
      </c>
      <c r="W43" s="22">
        <f>2^(-T43)</f>
        <v/>
      </c>
      <c r="AB43" s="22">
        <f>W43/$Y$24</f>
        <v/>
      </c>
    </row>
    <row r="44" ht="15" customHeight="1" s="31">
      <c r="B44" s="6" t="inlineStr">
        <is>
          <t>D11</t>
        </is>
      </c>
      <c r="C44" s="7" t="inlineStr">
        <is>
          <t>SYBR</t>
        </is>
      </c>
      <c r="D44" s="8" t="inlineStr">
        <is>
          <t>rre</t>
        </is>
      </c>
      <c r="E44" s="8" t="inlineStr">
        <is>
          <t>Unkn</t>
        </is>
      </c>
      <c r="F44" s="8" t="inlineStr">
        <is>
          <t>10</t>
        </is>
      </c>
      <c r="H44" s="9" t="n">
        <v>21.6419426358453</v>
      </c>
      <c r="I44" s="9" t="n">
        <v>21.6419426358453</v>
      </c>
      <c r="J44" s="10" t="n">
        <v>0</v>
      </c>
      <c r="N44" s="11" t="n">
        <v>0</v>
      </c>
      <c r="O44" s="12" t="n">
        <v>60</v>
      </c>
      <c r="T44" s="21">
        <f>H44-R11</f>
        <v/>
      </c>
      <c r="W44" s="22">
        <f>2^(-T44)</f>
        <v/>
      </c>
      <c r="AB44" s="22">
        <f>W44/$Y$24</f>
        <v/>
      </c>
    </row>
    <row r="45" ht="15" customHeight="1" s="31">
      <c r="B45" s="6" t="inlineStr">
        <is>
          <t>D12</t>
        </is>
      </c>
      <c r="C45" s="7" t="inlineStr">
        <is>
          <t>SYBR</t>
        </is>
      </c>
      <c r="D45" s="8" t="inlineStr">
        <is>
          <t>rre</t>
        </is>
      </c>
      <c r="E45" s="8" t="inlineStr">
        <is>
          <t>NTC</t>
        </is>
      </c>
      <c r="I45" s="9" t="n">
        <v>0</v>
      </c>
      <c r="J45" s="10" t="n">
        <v>0</v>
      </c>
      <c r="M45" s="11" t="n">
        <v>0</v>
      </c>
      <c r="N45" s="11" t="n">
        <v>0</v>
      </c>
      <c r="O45" s="12" t="n">
        <v>60</v>
      </c>
    </row>
    <row r="46" ht="15" customHeight="1" s="31">
      <c r="B46" s="6" t="inlineStr">
        <is>
          <t>E02</t>
        </is>
      </c>
      <c r="C46" s="7" t="inlineStr">
        <is>
          <t>SYBR</t>
        </is>
      </c>
      <c r="D46" s="8" t="inlineStr">
        <is>
          <t>ms</t>
        </is>
      </c>
      <c r="E46" s="8" t="inlineStr">
        <is>
          <t>Unkn</t>
        </is>
      </c>
      <c r="F46" s="8" t="inlineStr">
        <is>
          <t>1</t>
        </is>
      </c>
      <c r="H46" s="9" t="n">
        <v>31.6364752280048</v>
      </c>
      <c r="I46" s="9" t="n">
        <v>31.6364752280048</v>
      </c>
      <c r="J46" s="10" t="n">
        <v>0</v>
      </c>
      <c r="N46" s="11" t="n">
        <v>0</v>
      </c>
      <c r="O46" s="12" t="n">
        <v>60</v>
      </c>
      <c r="T46" s="21">
        <f>H46-R2</f>
        <v/>
      </c>
      <c r="W46" s="22">
        <f>2^(-T46)</f>
        <v/>
      </c>
      <c r="Y46" s="22">
        <f>AVERAGE(W46,W57)</f>
        <v/>
      </c>
      <c r="AB46" s="22">
        <f>W46/$Y$46</f>
        <v/>
      </c>
      <c r="AE46" s="22">
        <f>AVERAGE(AB46,AB57)</f>
        <v/>
      </c>
      <c r="AF46" s="1">
        <f>STDEVA(AB46,AB57)</f>
        <v/>
      </c>
    </row>
    <row r="47" ht="15" customHeight="1" s="31">
      <c r="B47" s="6" t="inlineStr">
        <is>
          <t>E03</t>
        </is>
      </c>
      <c r="C47" s="7" t="inlineStr">
        <is>
          <t>SYBR</t>
        </is>
      </c>
      <c r="D47" s="8" t="inlineStr">
        <is>
          <t>ms</t>
        </is>
      </c>
      <c r="E47" s="8" t="inlineStr">
        <is>
          <t>Unkn</t>
        </is>
      </c>
      <c r="F47" s="8" t="inlineStr">
        <is>
          <t>2</t>
        </is>
      </c>
      <c r="H47" s="9" t="n">
        <v>32.3163155719286</v>
      </c>
      <c r="I47" s="9" t="n">
        <v>32.3163155719286</v>
      </c>
      <c r="J47" s="10" t="n">
        <v>0</v>
      </c>
      <c r="N47" s="11" t="n">
        <v>0</v>
      </c>
      <c r="O47" s="12" t="n">
        <v>60</v>
      </c>
      <c r="T47" s="21">
        <f>H47-R3</f>
        <v/>
      </c>
      <c r="W47" s="22">
        <f>2^(-T47)</f>
        <v/>
      </c>
      <c r="AB47" s="22">
        <f>W47/$Y$46</f>
        <v/>
      </c>
      <c r="AE47" s="22">
        <f>AVERAGE(AB47,AB58)</f>
        <v/>
      </c>
      <c r="AF47" s="1">
        <f>STDEVA(AB47,AB58)</f>
        <v/>
      </c>
    </row>
    <row r="48" ht="15" customHeight="1" s="31">
      <c r="B48" s="6" t="inlineStr">
        <is>
          <t>E04</t>
        </is>
      </c>
      <c r="C48" s="7" t="inlineStr">
        <is>
          <t>SYBR</t>
        </is>
      </c>
      <c r="D48" s="8" t="inlineStr">
        <is>
          <t>ms</t>
        </is>
      </c>
      <c r="E48" s="8" t="inlineStr">
        <is>
          <t>Unkn</t>
        </is>
      </c>
      <c r="F48" s="8" t="inlineStr">
        <is>
          <t>3</t>
        </is>
      </c>
      <c r="H48" s="9" t="n">
        <v>32.2100137181557</v>
      </c>
      <c r="I48" s="9" t="n">
        <v>32.2100137181557</v>
      </c>
      <c r="J48" s="10" t="n">
        <v>0</v>
      </c>
      <c r="N48" s="11" t="n">
        <v>0</v>
      </c>
      <c r="O48" s="12" t="n">
        <v>60</v>
      </c>
      <c r="T48" s="21">
        <f>H48-R4</f>
        <v/>
      </c>
      <c r="W48" s="22">
        <f>2^(-T48)</f>
        <v/>
      </c>
      <c r="AB48" s="22">
        <f>W48/$Y$46</f>
        <v/>
      </c>
      <c r="AE48" s="22">
        <f>AVERAGE(AB48,AB59)</f>
        <v/>
      </c>
      <c r="AF48" s="1">
        <f>STDEVA(AB48,AB59)</f>
        <v/>
      </c>
    </row>
    <row r="49" ht="15" customHeight="1" s="31">
      <c r="B49" s="6" t="inlineStr">
        <is>
          <t>E05</t>
        </is>
      </c>
      <c r="C49" s="7" t="inlineStr">
        <is>
          <t>SYBR</t>
        </is>
      </c>
      <c r="D49" s="8" t="inlineStr">
        <is>
          <t>ms</t>
        </is>
      </c>
      <c r="E49" s="8" t="inlineStr">
        <is>
          <t>Unkn</t>
        </is>
      </c>
      <c r="F49" s="8" t="inlineStr">
        <is>
          <t>4</t>
        </is>
      </c>
      <c r="H49" s="9" t="n">
        <v>32.6152579855085</v>
      </c>
      <c r="I49" s="9" t="n">
        <v>32.6152579855085</v>
      </c>
      <c r="J49" s="10" t="n">
        <v>0</v>
      </c>
      <c r="N49" s="11" t="n">
        <v>0</v>
      </c>
      <c r="O49" s="12" t="n">
        <v>60</v>
      </c>
      <c r="T49" s="21">
        <f>H49-R5</f>
        <v/>
      </c>
      <c r="W49" s="22">
        <f>2^(-T49)</f>
        <v/>
      </c>
      <c r="AB49" s="22">
        <f>W49/$Y$46</f>
        <v/>
      </c>
      <c r="AE49" s="22">
        <f>AVERAGE(AB49,AB60)</f>
        <v/>
      </c>
      <c r="AF49" s="1">
        <f>STDEVA(AB49,AB60)</f>
        <v/>
      </c>
    </row>
    <row r="50" ht="15" customHeight="1" s="31">
      <c r="B50" s="6" t="inlineStr">
        <is>
          <t>E06</t>
        </is>
      </c>
      <c r="C50" s="7" t="inlineStr">
        <is>
          <t>SYBR</t>
        </is>
      </c>
      <c r="D50" s="8" t="inlineStr">
        <is>
          <t>ms</t>
        </is>
      </c>
      <c r="E50" s="8" t="inlineStr">
        <is>
          <t>Unkn</t>
        </is>
      </c>
      <c r="F50" s="8" t="inlineStr">
        <is>
          <t>5</t>
        </is>
      </c>
      <c r="H50" s="9" t="n">
        <v>31.2353619113466</v>
      </c>
      <c r="I50" s="9" t="n">
        <v>31.2353619113466</v>
      </c>
      <c r="J50" s="10" t="n">
        <v>0</v>
      </c>
      <c r="N50" s="11" t="n">
        <v>0</v>
      </c>
      <c r="O50" s="12" t="n">
        <v>60</v>
      </c>
      <c r="T50" s="21">
        <f>H50-R6</f>
        <v/>
      </c>
      <c r="W50" s="22">
        <f>2^(-T50)</f>
        <v/>
      </c>
      <c r="AB50" s="22">
        <f>W50/$Y$46</f>
        <v/>
      </c>
      <c r="AE50" s="22">
        <f>AVERAGE(AB50,AB61)</f>
        <v/>
      </c>
      <c r="AF50" s="1">
        <f>STDEVA(AB50,AB61)</f>
        <v/>
      </c>
    </row>
    <row r="51" ht="15" customHeight="1" s="31">
      <c r="B51" s="6" t="inlineStr">
        <is>
          <t>E07</t>
        </is>
      </c>
      <c r="C51" s="7" t="inlineStr">
        <is>
          <t>SYBR</t>
        </is>
      </c>
      <c r="D51" s="8" t="inlineStr">
        <is>
          <t>ms</t>
        </is>
      </c>
      <c r="E51" s="8" t="inlineStr">
        <is>
          <t>Unkn</t>
        </is>
      </c>
      <c r="F51" s="8" t="inlineStr">
        <is>
          <t>6</t>
        </is>
      </c>
      <c r="H51" s="9" t="n">
        <v>31.6145522973324</v>
      </c>
      <c r="I51" s="9" t="n">
        <v>31.6145522973324</v>
      </c>
      <c r="J51" s="10" t="n">
        <v>0</v>
      </c>
      <c r="N51" s="11" t="n">
        <v>0</v>
      </c>
      <c r="O51" s="12" t="n">
        <v>60</v>
      </c>
      <c r="T51" s="21">
        <f>H51-R7</f>
        <v/>
      </c>
      <c r="W51" s="22">
        <f>2^(-T51)</f>
        <v/>
      </c>
      <c r="AB51" s="22">
        <f>W51/$Y$46</f>
        <v/>
      </c>
      <c r="AE51" s="22">
        <f>AVERAGE(AB51,AB62)</f>
        <v/>
      </c>
      <c r="AF51" s="1">
        <f>STDEVA(AB51,AB62)</f>
        <v/>
      </c>
    </row>
    <row r="52" ht="15" customHeight="1" s="31">
      <c r="B52" s="6" t="inlineStr">
        <is>
          <t>E08</t>
        </is>
      </c>
      <c r="C52" s="7" t="inlineStr">
        <is>
          <t>SYBR</t>
        </is>
      </c>
      <c r="D52" s="8" t="inlineStr">
        <is>
          <t>ms</t>
        </is>
      </c>
      <c r="E52" s="8" t="inlineStr">
        <is>
          <t>Unkn</t>
        </is>
      </c>
      <c r="F52" s="8" t="inlineStr">
        <is>
          <t>7</t>
        </is>
      </c>
      <c r="H52" s="9" t="n">
        <v>22.0492812519129</v>
      </c>
      <c r="I52" s="9" t="n">
        <v>22.0492812519129</v>
      </c>
      <c r="J52" s="10" t="n">
        <v>0</v>
      </c>
      <c r="N52" s="11" t="n">
        <v>0</v>
      </c>
      <c r="O52" s="12" t="n">
        <v>60</v>
      </c>
      <c r="T52" s="21">
        <f>H52-R8</f>
        <v/>
      </c>
      <c r="W52" s="22">
        <f>2^(-T52)</f>
        <v/>
      </c>
      <c r="AB52" s="22">
        <f>W52/$Y$46</f>
        <v/>
      </c>
      <c r="AE52" s="22">
        <f>AVERAGE(AB52,AB63)</f>
        <v/>
      </c>
      <c r="AF52" s="1">
        <f>STDEVA(AB52,AB63)</f>
        <v/>
      </c>
    </row>
    <row r="53" ht="15" customHeight="1" s="31">
      <c r="B53" s="6" t="inlineStr">
        <is>
          <t>E09</t>
        </is>
      </c>
      <c r="C53" s="7" t="inlineStr">
        <is>
          <t>SYBR</t>
        </is>
      </c>
      <c r="D53" s="8" t="inlineStr">
        <is>
          <t>ms</t>
        </is>
      </c>
      <c r="E53" s="8" t="inlineStr">
        <is>
          <t>Unkn</t>
        </is>
      </c>
      <c r="F53" s="8" t="inlineStr">
        <is>
          <t>8</t>
        </is>
      </c>
      <c r="H53" s="9" t="n">
        <v>22.3652030845301</v>
      </c>
      <c r="I53" s="9" t="n">
        <v>22.3652030845301</v>
      </c>
      <c r="J53" s="10" t="n">
        <v>0</v>
      </c>
      <c r="N53" s="11" t="n">
        <v>0</v>
      </c>
      <c r="O53" s="12" t="n">
        <v>60</v>
      </c>
      <c r="T53" s="21">
        <f>H53-R9</f>
        <v/>
      </c>
      <c r="W53" s="22">
        <f>2^(-T53)</f>
        <v/>
      </c>
      <c r="AB53" s="22">
        <f>W53/$Y$46</f>
        <v/>
      </c>
      <c r="AE53" s="22">
        <f>AVERAGE(AB53,AB64)</f>
        <v/>
      </c>
      <c r="AF53" s="1">
        <f>STDEVA(AB53,AB64)</f>
        <v/>
      </c>
    </row>
    <row r="54" ht="15" customHeight="1" s="31">
      <c r="B54" s="6" t="inlineStr">
        <is>
          <t>E10</t>
        </is>
      </c>
      <c r="C54" s="7" t="inlineStr">
        <is>
          <t>SYBR</t>
        </is>
      </c>
      <c r="D54" s="8" t="inlineStr">
        <is>
          <t>ms</t>
        </is>
      </c>
      <c r="E54" s="8" t="inlineStr">
        <is>
          <t>Unkn</t>
        </is>
      </c>
      <c r="F54" s="8" t="inlineStr">
        <is>
          <t>9</t>
        </is>
      </c>
      <c r="H54" s="9" t="n">
        <v>20.384008426672</v>
      </c>
      <c r="I54" s="9" t="n">
        <v>20.384008426672</v>
      </c>
      <c r="J54" s="10" t="n">
        <v>0</v>
      </c>
      <c r="N54" s="11" t="n">
        <v>0</v>
      </c>
      <c r="O54" s="12" t="n">
        <v>60</v>
      </c>
      <c r="T54" s="21">
        <f>H54-R10</f>
        <v/>
      </c>
      <c r="W54" s="22">
        <f>2^(-T54)</f>
        <v/>
      </c>
      <c r="AB54" s="22">
        <f>W54/$Y$46</f>
        <v/>
      </c>
      <c r="AE54" s="22">
        <f>AVERAGE(AB54,AB65)</f>
        <v/>
      </c>
      <c r="AF54" s="1">
        <f>STDEVA(AB54,AB65)</f>
        <v/>
      </c>
    </row>
    <row r="55" ht="15" customHeight="1" s="31">
      <c r="B55" s="6" t="inlineStr">
        <is>
          <t>E11</t>
        </is>
      </c>
      <c r="C55" s="7" t="inlineStr">
        <is>
          <t>SYBR</t>
        </is>
      </c>
      <c r="D55" s="8" t="inlineStr">
        <is>
          <t>ms</t>
        </is>
      </c>
      <c r="E55" s="8" t="inlineStr">
        <is>
          <t>Unkn</t>
        </is>
      </c>
      <c r="F55" s="8" t="inlineStr">
        <is>
          <t>10</t>
        </is>
      </c>
      <c r="H55" s="9" t="n">
        <v>20.7834674182914</v>
      </c>
      <c r="I55" s="9" t="n">
        <v>20.7834674182914</v>
      </c>
      <c r="J55" s="10" t="n">
        <v>0</v>
      </c>
      <c r="N55" s="11" t="n">
        <v>0</v>
      </c>
      <c r="O55" s="12" t="n">
        <v>60</v>
      </c>
      <c r="T55" s="21">
        <f>H55-R11</f>
        <v/>
      </c>
      <c r="W55" s="22">
        <f>2^(-T55)</f>
        <v/>
      </c>
      <c r="AB55" s="22">
        <f>W55/$Y$46</f>
        <v/>
      </c>
      <c r="AE55" s="22">
        <f>AVERAGE(AB55,AB66)</f>
        <v/>
      </c>
      <c r="AF55" s="1">
        <f>STDEVA(AB55,AB66)</f>
        <v/>
      </c>
    </row>
    <row r="56" ht="15" customHeight="1" s="31">
      <c r="B56" s="6" t="inlineStr">
        <is>
          <t>E12</t>
        </is>
      </c>
      <c r="C56" s="7" t="inlineStr">
        <is>
          <t>SYBR</t>
        </is>
      </c>
      <c r="D56" s="8" t="inlineStr">
        <is>
          <t>ms</t>
        </is>
      </c>
      <c r="E56" s="8" t="inlineStr">
        <is>
          <t>NTC</t>
        </is>
      </c>
      <c r="I56" s="9" t="n">
        <v>0</v>
      </c>
      <c r="J56" s="10" t="n">
        <v>0</v>
      </c>
      <c r="M56" s="11" t="n">
        <v>0</v>
      </c>
      <c r="N56" s="11" t="n">
        <v>0</v>
      </c>
      <c r="O56" s="12" t="n">
        <v>60</v>
      </c>
    </row>
    <row r="57" ht="15" customHeight="1" s="31">
      <c r="B57" s="6" t="inlineStr">
        <is>
          <t>F02</t>
        </is>
      </c>
      <c r="C57" s="7" t="inlineStr">
        <is>
          <t>SYBR</t>
        </is>
      </c>
      <c r="D57" s="8" t="inlineStr">
        <is>
          <t>ms</t>
        </is>
      </c>
      <c r="E57" s="8" t="inlineStr">
        <is>
          <t>Unkn</t>
        </is>
      </c>
      <c r="F57" s="8" t="inlineStr">
        <is>
          <t>1</t>
        </is>
      </c>
      <c r="H57" s="9" t="n">
        <v>31.6691784953299</v>
      </c>
      <c r="I57" s="9" t="n">
        <v>31.6691784953299</v>
      </c>
      <c r="J57" s="10" t="n">
        <v>0</v>
      </c>
      <c r="N57" s="11" t="n">
        <v>0</v>
      </c>
      <c r="O57" s="12" t="n">
        <v>60</v>
      </c>
      <c r="T57" s="21">
        <f>H57-R2</f>
        <v/>
      </c>
      <c r="W57" s="22">
        <f>2^(-T57)</f>
        <v/>
      </c>
      <c r="AB57" s="22">
        <f>W57/$Y$46</f>
        <v/>
      </c>
    </row>
    <row r="58" ht="15" customHeight="1" s="31">
      <c r="B58" s="6" t="inlineStr">
        <is>
          <t>F03</t>
        </is>
      </c>
      <c r="C58" s="7" t="inlineStr">
        <is>
          <t>SYBR</t>
        </is>
      </c>
      <c r="D58" s="8" t="inlineStr">
        <is>
          <t>ms</t>
        </is>
      </c>
      <c r="E58" s="8" t="inlineStr">
        <is>
          <t>Unkn</t>
        </is>
      </c>
      <c r="F58" s="8" t="inlineStr">
        <is>
          <t>2</t>
        </is>
      </c>
      <c r="H58" s="9" t="n">
        <v>32.241585914104</v>
      </c>
      <c r="I58" s="9" t="n">
        <v>32.241585914104</v>
      </c>
      <c r="J58" s="10" t="n">
        <v>0</v>
      </c>
      <c r="N58" s="11" t="n">
        <v>0</v>
      </c>
      <c r="O58" s="12" t="n">
        <v>60</v>
      </c>
      <c r="T58" s="21">
        <f>H58-R3</f>
        <v/>
      </c>
      <c r="W58" s="22">
        <f>2^(-T58)</f>
        <v/>
      </c>
      <c r="AB58" s="22">
        <f>W58/$Y$46</f>
        <v/>
      </c>
    </row>
    <row r="59" ht="15" customHeight="1" s="31">
      <c r="B59" s="6" t="inlineStr">
        <is>
          <t>F04</t>
        </is>
      </c>
      <c r="C59" s="7" t="inlineStr">
        <is>
          <t>SYBR</t>
        </is>
      </c>
      <c r="D59" s="8" t="inlineStr">
        <is>
          <t>ms</t>
        </is>
      </c>
      <c r="E59" s="8" t="inlineStr">
        <is>
          <t>Unkn</t>
        </is>
      </c>
      <c r="F59" s="8" t="inlineStr">
        <is>
          <t>3</t>
        </is>
      </c>
      <c r="H59" s="9" t="n">
        <v>32.1529260789749</v>
      </c>
      <c r="I59" s="9" t="n">
        <v>32.1529260789749</v>
      </c>
      <c r="J59" s="10" t="n">
        <v>0</v>
      </c>
      <c r="N59" s="11" t="n">
        <v>0</v>
      </c>
      <c r="O59" s="12" t="n">
        <v>60</v>
      </c>
      <c r="T59" s="21">
        <f>H59-R4</f>
        <v/>
      </c>
      <c r="W59" s="22">
        <f>2^(-T59)</f>
        <v/>
      </c>
      <c r="AB59" s="22">
        <f>W59/$Y$46</f>
        <v/>
      </c>
    </row>
    <row r="60" ht="15" customHeight="1" s="31">
      <c r="B60" s="6" t="inlineStr">
        <is>
          <t>F05</t>
        </is>
      </c>
      <c r="C60" s="7" t="inlineStr">
        <is>
          <t>SYBR</t>
        </is>
      </c>
      <c r="D60" s="8" t="inlineStr">
        <is>
          <t>ms</t>
        </is>
      </c>
      <c r="E60" s="8" t="inlineStr">
        <is>
          <t>Unkn</t>
        </is>
      </c>
      <c r="F60" s="8" t="inlineStr">
        <is>
          <t>4</t>
        </is>
      </c>
      <c r="H60" s="9" t="n">
        <v>32.3726764351356</v>
      </c>
      <c r="I60" s="9" t="n">
        <v>32.3726764351356</v>
      </c>
      <c r="J60" s="10" t="n">
        <v>0</v>
      </c>
      <c r="N60" s="11" t="n">
        <v>0</v>
      </c>
      <c r="O60" s="12" t="n">
        <v>60</v>
      </c>
      <c r="T60" s="21">
        <f>H60-R5</f>
        <v/>
      </c>
      <c r="W60" s="22">
        <f>2^(-T60)</f>
        <v/>
      </c>
      <c r="AB60" s="22">
        <f>W60/$Y$46</f>
        <v/>
      </c>
    </row>
    <row r="61" ht="15" customHeight="1" s="31">
      <c r="B61" s="6" t="inlineStr">
        <is>
          <t>F06</t>
        </is>
      </c>
      <c r="C61" s="7" t="inlineStr">
        <is>
          <t>SYBR</t>
        </is>
      </c>
      <c r="D61" s="8" t="inlineStr">
        <is>
          <t>ms</t>
        </is>
      </c>
      <c r="E61" s="8" t="inlineStr">
        <is>
          <t>Unkn</t>
        </is>
      </c>
      <c r="F61" s="8" t="inlineStr">
        <is>
          <t>5</t>
        </is>
      </c>
      <c r="H61" s="9" t="n">
        <v>31.0134116100495</v>
      </c>
      <c r="I61" s="9" t="n">
        <v>31.0134116100495</v>
      </c>
      <c r="J61" s="10" t="n">
        <v>0</v>
      </c>
      <c r="N61" s="11" t="n">
        <v>0</v>
      </c>
      <c r="O61" s="12" t="n">
        <v>60</v>
      </c>
      <c r="T61" s="21">
        <f>H61-R6</f>
        <v/>
      </c>
      <c r="W61" s="22">
        <f>2^(-T61)</f>
        <v/>
      </c>
      <c r="AB61" s="22">
        <f>W61/$Y$46</f>
        <v/>
      </c>
    </row>
    <row r="62" ht="15" customHeight="1" s="31">
      <c r="B62" s="6" t="inlineStr">
        <is>
          <t>F07</t>
        </is>
      </c>
      <c r="C62" s="7" t="inlineStr">
        <is>
          <t>SYBR</t>
        </is>
      </c>
      <c r="D62" s="8" t="inlineStr">
        <is>
          <t>ms</t>
        </is>
      </c>
      <c r="E62" s="8" t="inlineStr">
        <is>
          <t>Unkn</t>
        </is>
      </c>
      <c r="F62" s="8" t="inlineStr">
        <is>
          <t>6</t>
        </is>
      </c>
      <c r="H62" s="9" t="n">
        <v>31.6233134729659</v>
      </c>
      <c r="I62" s="9" t="n">
        <v>31.6233134729659</v>
      </c>
      <c r="J62" s="10" t="n">
        <v>0</v>
      </c>
      <c r="N62" s="11" t="n">
        <v>0</v>
      </c>
      <c r="O62" s="12" t="n">
        <v>60</v>
      </c>
      <c r="T62" s="21">
        <f>H62-R7</f>
        <v/>
      </c>
      <c r="W62" s="22">
        <f>2^(-T62)</f>
        <v/>
      </c>
      <c r="AB62" s="22">
        <f>W62/$Y$46</f>
        <v/>
      </c>
    </row>
    <row r="63" ht="15" customHeight="1" s="31">
      <c r="B63" s="6" t="inlineStr">
        <is>
          <t>F08</t>
        </is>
      </c>
      <c r="C63" s="7" t="inlineStr">
        <is>
          <t>SYBR</t>
        </is>
      </c>
      <c r="D63" s="8" t="inlineStr">
        <is>
          <t>ms</t>
        </is>
      </c>
      <c r="E63" s="8" t="inlineStr">
        <is>
          <t>Unkn</t>
        </is>
      </c>
      <c r="F63" s="8" t="inlineStr">
        <is>
          <t>7</t>
        </is>
      </c>
      <c r="H63" s="9" t="n">
        <v>22.1293251052987</v>
      </c>
      <c r="I63" s="9" t="n">
        <v>22.1293251052987</v>
      </c>
      <c r="J63" s="10" t="n">
        <v>0</v>
      </c>
      <c r="N63" s="11" t="n">
        <v>0</v>
      </c>
      <c r="O63" s="12" t="n">
        <v>60</v>
      </c>
      <c r="T63" s="21">
        <f>H63-R8</f>
        <v/>
      </c>
      <c r="W63" s="22">
        <f>2^(-T63)</f>
        <v/>
      </c>
      <c r="AB63" s="22">
        <f>W63/$Y$46</f>
        <v/>
      </c>
    </row>
    <row r="64" ht="15" customHeight="1" s="31">
      <c r="B64" s="6" t="inlineStr">
        <is>
          <t>F09</t>
        </is>
      </c>
      <c r="C64" s="7" t="inlineStr">
        <is>
          <t>SYBR</t>
        </is>
      </c>
      <c r="D64" s="8" t="inlineStr">
        <is>
          <t>ms</t>
        </is>
      </c>
      <c r="E64" s="8" t="inlineStr">
        <is>
          <t>Unkn</t>
        </is>
      </c>
      <c r="F64" s="8" t="inlineStr">
        <is>
          <t>8</t>
        </is>
      </c>
      <c r="H64" s="9" t="n">
        <v>22.2110272582412</v>
      </c>
      <c r="I64" s="9" t="n">
        <v>22.2110272582412</v>
      </c>
      <c r="J64" s="10" t="n">
        <v>0</v>
      </c>
      <c r="N64" s="11" t="n">
        <v>0</v>
      </c>
      <c r="O64" s="12" t="n">
        <v>60</v>
      </c>
      <c r="T64" s="21">
        <f>H64-R9</f>
        <v/>
      </c>
      <c r="W64" s="22">
        <f>2^(-T64)</f>
        <v/>
      </c>
      <c r="AB64" s="22">
        <f>W64/$Y$46</f>
        <v/>
      </c>
    </row>
    <row r="65" ht="15" customHeight="1" s="31">
      <c r="B65" s="6" t="inlineStr">
        <is>
          <t>F10</t>
        </is>
      </c>
      <c r="C65" s="7" t="inlineStr">
        <is>
          <t>SYBR</t>
        </is>
      </c>
      <c r="D65" s="8" t="inlineStr">
        <is>
          <t>ms</t>
        </is>
      </c>
      <c r="E65" s="8" t="inlineStr">
        <is>
          <t>Unkn</t>
        </is>
      </c>
      <c r="F65" s="8" t="inlineStr">
        <is>
          <t>9</t>
        </is>
      </c>
      <c r="H65" s="9" t="n">
        <v>20.3049458013993</v>
      </c>
      <c r="I65" s="9" t="n">
        <v>20.3049458013993</v>
      </c>
      <c r="J65" s="10" t="n">
        <v>0</v>
      </c>
      <c r="N65" s="11" t="n">
        <v>0</v>
      </c>
      <c r="O65" s="12" t="n">
        <v>60</v>
      </c>
      <c r="T65" s="21">
        <f>H65-R10</f>
        <v/>
      </c>
      <c r="W65" s="22">
        <f>2^(-T65)</f>
        <v/>
      </c>
      <c r="AB65" s="22">
        <f>W65/$Y$46</f>
        <v/>
      </c>
    </row>
    <row r="66" ht="15" customHeight="1" s="31">
      <c r="B66" s="6" t="inlineStr">
        <is>
          <t>F11</t>
        </is>
      </c>
      <c r="C66" s="7" t="inlineStr">
        <is>
          <t>SYBR</t>
        </is>
      </c>
      <c r="D66" s="8" t="inlineStr">
        <is>
          <t>ms</t>
        </is>
      </c>
      <c r="E66" s="8" t="inlineStr">
        <is>
          <t>Unkn</t>
        </is>
      </c>
      <c r="F66" s="8" t="inlineStr">
        <is>
          <t>10</t>
        </is>
      </c>
      <c r="H66" s="9" t="n">
        <v>20.8285555633228</v>
      </c>
      <c r="I66" s="9" t="n">
        <v>20.8285555633228</v>
      </c>
      <c r="J66" s="10" t="n">
        <v>0</v>
      </c>
      <c r="N66" s="11" t="n">
        <v>0</v>
      </c>
      <c r="O66" s="12" t="n">
        <v>60</v>
      </c>
      <c r="T66" s="21">
        <f>H66-R11</f>
        <v/>
      </c>
      <c r="W66" s="22">
        <f>2^(-T66)</f>
        <v/>
      </c>
      <c r="AB66" s="22">
        <f>W66/$Y$46</f>
        <v/>
      </c>
    </row>
    <row r="67" ht="15" customHeight="1" s="31">
      <c r="B67" s="6" t="inlineStr">
        <is>
          <t>F12</t>
        </is>
      </c>
      <c r="C67" s="7" t="inlineStr">
        <is>
          <t>SYBR</t>
        </is>
      </c>
      <c r="D67" s="8" t="inlineStr">
        <is>
          <t>ms</t>
        </is>
      </c>
      <c r="E67" s="8" t="inlineStr">
        <is>
          <t>NTC</t>
        </is>
      </c>
      <c r="I67" s="9" t="n">
        <v>0</v>
      </c>
      <c r="J67" s="10" t="n">
        <v>0</v>
      </c>
      <c r="M67" s="11" t="n">
        <v>0</v>
      </c>
      <c r="N67" s="11" t="n">
        <v>0</v>
      </c>
      <c r="O67" s="12" t="n">
        <v>60</v>
      </c>
    </row>
    <row r="68" ht="15" customHeight="1" s="31">
      <c r="B68" s="6" t="inlineStr">
        <is>
          <t>G02</t>
        </is>
      </c>
      <c r="C68" s="7" t="inlineStr">
        <is>
          <t>SYBR</t>
        </is>
      </c>
      <c r="D68" s="8" t="inlineStr">
        <is>
          <t>gapdh</t>
        </is>
      </c>
      <c r="E68" s="8" t="inlineStr">
        <is>
          <t>Unkn</t>
        </is>
      </c>
      <c r="F68" s="8" t="inlineStr">
        <is>
          <t>11</t>
        </is>
      </c>
      <c r="H68" s="9" t="n">
        <v>15.9846932816891</v>
      </c>
      <c r="I68" s="9" t="n">
        <v>15.9846932816891</v>
      </c>
      <c r="J68" s="10" t="n">
        <v>0</v>
      </c>
      <c r="N68" s="11" t="n">
        <v>0</v>
      </c>
      <c r="O68" s="12" t="n">
        <v>60</v>
      </c>
    </row>
    <row r="69" ht="15" customHeight="1" s="31">
      <c r="B69" s="6" t="inlineStr">
        <is>
          <t>G03</t>
        </is>
      </c>
      <c r="C69" s="7" t="inlineStr">
        <is>
          <t>SYBR</t>
        </is>
      </c>
      <c r="D69" s="8" t="inlineStr">
        <is>
          <t>rre</t>
        </is>
      </c>
      <c r="E69" s="8" t="inlineStr">
        <is>
          <t>Unkn</t>
        </is>
      </c>
      <c r="F69" s="8" t="inlineStr">
        <is>
          <t>11</t>
        </is>
      </c>
      <c r="H69" s="9" t="n">
        <v>21.3578027652822</v>
      </c>
      <c r="I69" s="9" t="n">
        <v>21.3578027652822</v>
      </c>
      <c r="J69" s="10" t="n">
        <v>0</v>
      </c>
      <c r="N69" s="11" t="n">
        <v>0</v>
      </c>
      <c r="O69" s="12" t="n">
        <v>60</v>
      </c>
    </row>
    <row r="70" ht="15" customHeight="1" s="31">
      <c r="B70" s="6" t="inlineStr">
        <is>
          <t>G04</t>
        </is>
      </c>
      <c r="C70" s="7" t="inlineStr">
        <is>
          <t>SYBR</t>
        </is>
      </c>
      <c r="D70" s="8" t="inlineStr">
        <is>
          <t>ms</t>
        </is>
      </c>
      <c r="E70" s="8" t="inlineStr">
        <is>
          <t>Unkn</t>
        </is>
      </c>
      <c r="F70" s="8" t="inlineStr">
        <is>
          <t>11</t>
        </is>
      </c>
      <c r="H70" s="9" t="n">
        <v>21.1127660417157</v>
      </c>
      <c r="I70" s="9" t="n">
        <v>21.1127660417157</v>
      </c>
      <c r="J70" s="10" t="n">
        <v>0</v>
      </c>
      <c r="N70" s="11" t="n">
        <v>0</v>
      </c>
      <c r="O70" s="12" t="n">
        <v>60</v>
      </c>
    </row>
    <row r="71" ht="15" customHeight="1" s="31">
      <c r="B71" s="6" t="inlineStr">
        <is>
          <t>G05</t>
        </is>
      </c>
      <c r="C71" s="7" t="inlineStr">
        <is>
          <t>SYBR</t>
        </is>
      </c>
      <c r="D71" s="8" t="inlineStr">
        <is>
          <t>gapdh</t>
        </is>
      </c>
      <c r="E71" s="8" t="inlineStr">
        <is>
          <t>Unkn</t>
        </is>
      </c>
      <c r="F71" s="8" t="inlineStr">
        <is>
          <t>12</t>
        </is>
      </c>
      <c r="H71" s="9" t="n">
        <v>15.8230963673252</v>
      </c>
      <c r="I71" s="9" t="n">
        <v>15.8230963673252</v>
      </c>
      <c r="J71" s="10" t="n">
        <v>0</v>
      </c>
      <c r="N71" s="11" t="n">
        <v>0</v>
      </c>
      <c r="O71" s="12" t="n">
        <v>60</v>
      </c>
    </row>
    <row r="72" ht="15" customHeight="1" s="31">
      <c r="B72" s="6" t="inlineStr">
        <is>
          <t>G06</t>
        </is>
      </c>
      <c r="C72" s="7" t="inlineStr">
        <is>
          <t>SYBR</t>
        </is>
      </c>
      <c r="D72" s="8" t="inlineStr">
        <is>
          <t>rre</t>
        </is>
      </c>
      <c r="E72" s="8" t="inlineStr">
        <is>
          <t>Unkn</t>
        </is>
      </c>
      <c r="F72" s="8" t="inlineStr">
        <is>
          <t>12</t>
        </is>
      </c>
      <c r="H72" s="9" t="n">
        <v>21.4544187418383</v>
      </c>
      <c r="I72" s="9" t="n">
        <v>21.4544187418383</v>
      </c>
      <c r="J72" s="10" t="n">
        <v>0</v>
      </c>
      <c r="N72" s="11" t="n">
        <v>0</v>
      </c>
      <c r="O72" s="12" t="n">
        <v>60</v>
      </c>
    </row>
    <row r="73" ht="15" customHeight="1" s="31">
      <c r="B73" s="6" t="inlineStr">
        <is>
          <t>G07</t>
        </is>
      </c>
      <c r="C73" s="7" t="inlineStr">
        <is>
          <t>SYBR</t>
        </is>
      </c>
      <c r="D73" s="8" t="inlineStr">
        <is>
          <t>ms</t>
        </is>
      </c>
      <c r="E73" s="8" t="inlineStr">
        <is>
          <t>Unkn</t>
        </is>
      </c>
      <c r="F73" s="8" t="inlineStr">
        <is>
          <t>12</t>
        </is>
      </c>
      <c r="H73" s="9" t="n">
        <v>20.9114142582672</v>
      </c>
      <c r="I73" s="9" t="n">
        <v>20.9114142582672</v>
      </c>
      <c r="J73" s="10" t="n">
        <v>0</v>
      </c>
      <c r="N73" s="11" t="n">
        <v>0</v>
      </c>
      <c r="O73" s="12" t="n">
        <v>60</v>
      </c>
    </row>
    <row r="74" ht="15" customHeight="1" s="31">
      <c r="B74" s="6" t="inlineStr">
        <is>
          <t>H02</t>
        </is>
      </c>
      <c r="C74" s="7" t="inlineStr">
        <is>
          <t>SYBR</t>
        </is>
      </c>
      <c r="D74" s="8" t="inlineStr">
        <is>
          <t>gapdh</t>
        </is>
      </c>
      <c r="E74" s="8" t="inlineStr">
        <is>
          <t>Unkn</t>
        </is>
      </c>
      <c r="F74" s="8" t="inlineStr">
        <is>
          <t>11</t>
        </is>
      </c>
      <c r="H74" s="9" t="n">
        <v>16.0075469421818</v>
      </c>
      <c r="I74" s="9" t="n">
        <v>16.0075469421818</v>
      </c>
      <c r="J74" s="10" t="n">
        <v>0</v>
      </c>
      <c r="N74" s="11" t="n">
        <v>0</v>
      </c>
      <c r="O74" s="12" t="n">
        <v>60</v>
      </c>
    </row>
    <row r="75" ht="15" customHeight="1" s="31">
      <c r="B75" s="6" t="inlineStr">
        <is>
          <t>H03</t>
        </is>
      </c>
      <c r="C75" s="7" t="inlineStr">
        <is>
          <t>SYBR</t>
        </is>
      </c>
      <c r="D75" s="8" t="inlineStr">
        <is>
          <t>rre</t>
        </is>
      </c>
      <c r="E75" s="8" t="inlineStr">
        <is>
          <t>Unkn</t>
        </is>
      </c>
      <c r="F75" s="8" t="inlineStr">
        <is>
          <t>11</t>
        </is>
      </c>
      <c r="H75" s="9" t="n">
        <v>21.508274005944</v>
      </c>
      <c r="I75" s="9" t="n">
        <v>21.508274005944</v>
      </c>
      <c r="J75" s="10" t="n">
        <v>0</v>
      </c>
      <c r="N75" s="11" t="n">
        <v>0</v>
      </c>
      <c r="O75" s="12" t="n">
        <v>60</v>
      </c>
    </row>
    <row r="76" ht="15" customHeight="1" s="31">
      <c r="B76" s="6" t="inlineStr">
        <is>
          <t>H04</t>
        </is>
      </c>
      <c r="C76" s="7" t="inlineStr">
        <is>
          <t>SYBR</t>
        </is>
      </c>
      <c r="D76" s="8" t="inlineStr">
        <is>
          <t>ms</t>
        </is>
      </c>
      <c r="E76" s="8" t="inlineStr">
        <is>
          <t>Unkn</t>
        </is>
      </c>
      <c r="F76" s="8" t="inlineStr">
        <is>
          <t>11</t>
        </is>
      </c>
      <c r="H76" s="9" t="n">
        <v>21.2858396195639</v>
      </c>
      <c r="I76" s="9" t="n">
        <v>21.2858396195639</v>
      </c>
      <c r="J76" s="10" t="n">
        <v>0</v>
      </c>
      <c r="N76" s="11" t="n">
        <v>0</v>
      </c>
      <c r="O76" s="12" t="n">
        <v>60</v>
      </c>
    </row>
    <row r="77" ht="15" customHeight="1" s="31">
      <c r="B77" s="6" t="inlineStr">
        <is>
          <t>H05</t>
        </is>
      </c>
      <c r="C77" s="7" t="inlineStr">
        <is>
          <t>SYBR</t>
        </is>
      </c>
      <c r="D77" s="8" t="inlineStr">
        <is>
          <t>gapdh</t>
        </is>
      </c>
      <c r="E77" s="8" t="inlineStr">
        <is>
          <t>Unkn</t>
        </is>
      </c>
      <c r="F77" s="8" t="inlineStr">
        <is>
          <t>12</t>
        </is>
      </c>
      <c r="H77" s="9" t="n">
        <v>15.8734180274379</v>
      </c>
      <c r="I77" s="9" t="n">
        <v>15.8734180274379</v>
      </c>
      <c r="J77" s="10" t="n">
        <v>0</v>
      </c>
      <c r="N77" s="11" t="n">
        <v>0</v>
      </c>
      <c r="O77" s="12" t="n">
        <v>60</v>
      </c>
    </row>
    <row r="78" ht="15" customHeight="1" s="31">
      <c r="B78" s="6" t="inlineStr">
        <is>
          <t>H06</t>
        </is>
      </c>
      <c r="C78" s="7" t="inlineStr">
        <is>
          <t>SYBR</t>
        </is>
      </c>
      <c r="D78" s="8" t="inlineStr">
        <is>
          <t>rre</t>
        </is>
      </c>
      <c r="E78" s="8" t="inlineStr">
        <is>
          <t>Unkn</t>
        </is>
      </c>
      <c r="F78" s="8" t="inlineStr">
        <is>
          <t>12</t>
        </is>
      </c>
      <c r="H78" s="9" t="n">
        <v>21.6011437897977</v>
      </c>
      <c r="I78" s="9" t="n">
        <v>21.6011437897977</v>
      </c>
      <c r="J78" s="10" t="n">
        <v>0</v>
      </c>
      <c r="N78" s="11" t="n">
        <v>0</v>
      </c>
      <c r="O78" s="12" t="n">
        <v>60</v>
      </c>
    </row>
    <row r="79" ht="15" customHeight="1" s="31">
      <c r="B79" s="6" t="inlineStr">
        <is>
          <t>H07</t>
        </is>
      </c>
      <c r="C79" s="7" t="inlineStr">
        <is>
          <t>SYBR</t>
        </is>
      </c>
      <c r="D79" s="8" t="inlineStr">
        <is>
          <t>ms</t>
        </is>
      </c>
      <c r="E79" s="8" t="inlineStr">
        <is>
          <t>Unkn</t>
        </is>
      </c>
      <c r="F79" s="8" t="inlineStr">
        <is>
          <t>12</t>
        </is>
      </c>
      <c r="H79" s="9" t="n">
        <v>21.0094081913699</v>
      </c>
      <c r="I79" s="9" t="n">
        <v>21.0094081913699</v>
      </c>
      <c r="J79" s="10" t="n">
        <v>0</v>
      </c>
      <c r="N79" s="11" t="n">
        <v>0</v>
      </c>
      <c r="O79" s="12" t="n">
        <v>60</v>
      </c>
    </row>
  </sheetData>
  <printOptions headings="1" gridLines="1"/>
  <pageMargins left="0" right="0" top="0" bottom="0" header="0" footer="0"/>
  <pageSetup orientation="portrait" paperSize="9" scale="10" useFirstPageNumber="1" pageOrder="overThenDown" blackAndWhite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A1" sqref="A1"/>
    </sheetView>
  </sheetViews>
  <sheetFormatPr baseColWidth="8" defaultColWidth="10" defaultRowHeight="15" customHeight="1"/>
  <cols>
    <col width="23.1640625" customWidth="1" style="13" min="1" max="1"/>
    <col width="26.5" customWidth="1" style="13" min="2" max="2"/>
    <col width="10" customWidth="1" style="13" min="3" max="6"/>
    <col width="10" customWidth="1" style="13" min="7" max="16384"/>
  </cols>
  <sheetData>
    <row r="1" ht="15" customHeight="1" s="31">
      <c r="A1" s="13" t="inlineStr">
        <is>
          <t>File Name</t>
        </is>
      </c>
      <c r="B1" s="13" t="inlineStr">
        <is>
          <t>admin_2022-05-09 5FU jlat.pcrd</t>
        </is>
      </c>
    </row>
    <row r="2" ht="15" customHeight="1" s="31">
      <c r="A2" s="13" t="inlineStr">
        <is>
          <t>Created By User</t>
        </is>
      </c>
      <c r="B2" s="13" t="inlineStr">
        <is>
          <t>admin</t>
        </is>
      </c>
    </row>
    <row r="3" ht="15" customHeight="1" s="31">
      <c r="A3" s="13" t="inlineStr">
        <is>
          <t>Notes</t>
        </is>
      </c>
      <c r="B3" s="14" t="n"/>
    </row>
    <row r="4" ht="15" customHeight="1" s="31">
      <c r="A4" s="13" t="inlineStr">
        <is>
          <t>ID</t>
        </is>
      </c>
    </row>
    <row r="5" ht="15" customHeight="1" s="31">
      <c r="A5" s="13" t="inlineStr">
        <is>
          <t>Run Started</t>
        </is>
      </c>
      <c r="B5" s="13" t="inlineStr">
        <is>
          <t>05/09/2022 12:05:05 UTC</t>
        </is>
      </c>
    </row>
    <row r="6" ht="15" customHeight="1" s="31">
      <c r="A6" s="13" t="inlineStr">
        <is>
          <t>Run Ended</t>
        </is>
      </c>
      <c r="B6" s="13" t="inlineStr">
        <is>
          <t>05/09/2022 13:28:24 UTC</t>
        </is>
      </c>
    </row>
    <row r="7" ht="15" customHeight="1" s="31">
      <c r="A7" s="13" t="inlineStr">
        <is>
          <t>Sample Vol</t>
        </is>
      </c>
      <c r="B7" s="15" t="n">
        <v>10</v>
      </c>
    </row>
    <row r="8" ht="15" customHeight="1" s="31">
      <c r="A8" s="13" t="inlineStr">
        <is>
          <t>Lid Temp</t>
        </is>
      </c>
      <c r="B8" s="15" t="n">
        <v>105</v>
      </c>
    </row>
    <row r="9" ht="15" customHeight="1" s="31">
      <c r="A9" s="13" t="inlineStr">
        <is>
          <t>Protocol File Name</t>
        </is>
      </c>
      <c r="B9" s="13" t="inlineStr">
        <is>
          <t>SYBR.prcl</t>
        </is>
      </c>
    </row>
    <row r="10" ht="15" customHeight="1" s="31">
      <c r="A10" s="13" t="inlineStr">
        <is>
          <t>Plate Setup File Name</t>
        </is>
      </c>
      <c r="B10" s="13" t="inlineStr">
        <is>
          <t>2022-05-09-5FU.pltd</t>
        </is>
      </c>
    </row>
    <row r="11" ht="15" customHeight="1" s="31">
      <c r="A11" s="13" t="inlineStr">
        <is>
          <t>Base Serial Number</t>
        </is>
      </c>
      <c r="B11" s="13" t="inlineStr">
        <is>
          <t>CT050702</t>
        </is>
      </c>
    </row>
    <row r="12" ht="15" customHeight="1" s="31">
      <c r="A12" s="13" t="inlineStr">
        <is>
          <t>Optical Head Serial Number</t>
        </is>
      </c>
      <c r="B12" s="13" t="inlineStr">
        <is>
          <t>785BR26646</t>
        </is>
      </c>
    </row>
    <row r="13" ht="15" customHeight="1" s="31">
      <c r="A13" s="13" t="inlineStr">
        <is>
          <t>CFX Maestro Version</t>
        </is>
      </c>
      <c r="B13" s="13" t="inlineStr">
        <is>
          <t xml:space="preserve">5.2.008.0222. </t>
        </is>
      </c>
    </row>
  </sheetData>
  <printOptions headings="1" gridLines="1"/>
  <pageMargins left="0" right="0" top="0" bottom="0" header="0" footer="0"/>
  <pageSetup orientation="portrait" paperSize="0" scale="0" useFirstPageNumber="1" pageOrder="overThenDown" blackAndWhit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selection activeCell="A1" sqref="A1"/>
    </sheetView>
  </sheetViews>
  <sheetFormatPr baseColWidth="8" defaultRowHeight="15"/>
  <sheetData>
    <row r="1">
      <c r="B1" s="32" t="inlineStr">
        <is>
          <t>Sample</t>
        </is>
      </c>
      <c r="C1" s="32" t="inlineStr">
        <is>
          <t>gapdh_CqMean</t>
        </is>
      </c>
      <c r="D1" s="32" t="inlineStr">
        <is>
          <t>rre_DeltaCq</t>
        </is>
      </c>
      <c r="E1" s="32" t="inlineStr">
        <is>
          <t>ms_DeltaCq</t>
        </is>
      </c>
      <c r="F1" s="32" t="inlineStr">
        <is>
          <t>rre_RelativeExpression</t>
        </is>
      </c>
      <c r="G1" s="32" t="inlineStr">
        <is>
          <t>ms_RelativeExpression</t>
        </is>
      </c>
      <c r="H1" s="32" t="inlineStr">
        <is>
          <t>rre control sample mean</t>
        </is>
      </c>
      <c r="I1" s="32" t="inlineStr">
        <is>
          <t>ms control sample mean</t>
        </is>
      </c>
      <c r="J1" s="32" t="inlineStr">
        <is>
          <t>rre_fold_change</t>
        </is>
      </c>
      <c r="K1" s="32" t="inlineStr">
        <is>
          <t>ms_fold_change</t>
        </is>
      </c>
      <c r="L1" s="32" t="inlineStr">
        <is>
          <t>rre_mean</t>
        </is>
      </c>
      <c r="M1" s="32" t="inlineStr">
        <is>
          <t>ms_mean</t>
        </is>
      </c>
      <c r="N1" s="32" t="inlineStr">
        <is>
          <t>rre_std</t>
        </is>
      </c>
      <c r="O1" s="32" t="inlineStr">
        <is>
          <t>ms_std</t>
        </is>
      </c>
    </row>
    <row r="2">
      <c r="A2" s="32" t="n">
        <v>0</v>
      </c>
      <c r="B2" t="n">
        <v>1</v>
      </c>
      <c r="C2" t="n">
        <v>16.12968164435975</v>
      </c>
      <c r="D2" t="n">
        <v>15.77456916850535</v>
      </c>
      <c r="E2" t="n">
        <v>15.50679358364505</v>
      </c>
      <c r="F2" t="n">
        <v>1.783945209054711e-05</v>
      </c>
      <c r="G2" t="n">
        <v>2.147780993127208e-05</v>
      </c>
      <c r="H2" t="n">
        <v>1.89258665818431e-05</v>
      </c>
      <c r="I2" t="n">
        <v>2.123711686994786e-05</v>
      </c>
      <c r="J2" t="n">
        <v>0.9425963145942144</v>
      </c>
      <c r="K2" t="n">
        <v>1.011333603464076</v>
      </c>
      <c r="L2" t="n">
        <v>1</v>
      </c>
      <c r="M2" t="n">
        <v>1</v>
      </c>
      <c r="N2" t="n">
        <v>0.0811810704310606</v>
      </c>
      <c r="O2" t="n">
        <v>0.01602813572945461</v>
      </c>
    </row>
    <row r="3">
      <c r="A3" s="32" t="n">
        <v>1</v>
      </c>
      <c r="B3" t="n">
        <v>2</v>
      </c>
      <c r="C3" t="n">
        <v>16.8706989417374</v>
      </c>
      <c r="D3" t="n">
        <v>15.9841022900688</v>
      </c>
      <c r="E3" t="n">
        <v>15.4456166301912</v>
      </c>
      <c r="F3" t="n">
        <v>1.542786240561512e-05</v>
      </c>
      <c r="G3" t="n">
        <v>2.240815463320362e-05</v>
      </c>
      <c r="H3" t="inlineStr"/>
      <c r="I3" t="inlineStr"/>
      <c r="J3" t="n">
        <v>0.81517336809381</v>
      </c>
      <c r="K3" t="n">
        <v>1.055141089556882</v>
      </c>
      <c r="L3" t="n">
        <v>1.074266108886476</v>
      </c>
      <c r="M3" t="n">
        <v>1.083188675041685</v>
      </c>
      <c r="N3" t="n">
        <v>0.3664124679414057</v>
      </c>
      <c r="O3" t="n">
        <v>0.03966527578442829</v>
      </c>
    </row>
    <row r="4">
      <c r="A4" s="32" t="n">
        <v>2</v>
      </c>
      <c r="B4" t="n">
        <v>3</v>
      </c>
      <c r="C4" t="n">
        <v>16.5747848430434</v>
      </c>
      <c r="D4" t="n">
        <v>15.1678514608608</v>
      </c>
      <c r="E4" t="n">
        <v>15.6352288751123</v>
      </c>
      <c r="F4" t="n">
        <v>2.71657525546246e-05</v>
      </c>
      <c r="G4" t="n">
        <v>1.964839677190655e-05</v>
      </c>
      <c r="H4" t="inlineStr"/>
      <c r="I4" t="inlineStr"/>
      <c r="J4" t="n">
        <v>1.435376944941934</v>
      </c>
      <c r="K4" t="n">
        <v>0.9251913474050961</v>
      </c>
      <c r="L4" t="n">
        <v>2.217476927951414</v>
      </c>
      <c r="M4" t="n">
        <v>0.9438633109527511</v>
      </c>
      <c r="N4" t="n">
        <v>1.106056403103774</v>
      </c>
      <c r="O4" t="n">
        <v>0.02640614408522974</v>
      </c>
    </row>
    <row r="5">
      <c r="A5" s="32" t="n">
        <v>3</v>
      </c>
      <c r="B5" t="n">
        <v>4</v>
      </c>
      <c r="C5" t="n">
        <v>16.9009615148461</v>
      </c>
      <c r="D5" t="n">
        <v>15.1984565598249</v>
      </c>
      <c r="E5" t="n">
        <v>15.7142964706624</v>
      </c>
      <c r="F5" t="n">
        <v>2.659553234320269e-05</v>
      </c>
      <c r="G5" t="n">
        <v>1.860053353232811e-05</v>
      </c>
      <c r="H5" t="inlineStr"/>
      <c r="I5" t="inlineStr"/>
      <c r="J5" t="n">
        <v>1.405247798202151</v>
      </c>
      <c r="K5" t="n">
        <v>0.8758502223364082</v>
      </c>
      <c r="L5" t="n">
        <v>2.009304734611678</v>
      </c>
      <c r="M5" t="n">
        <v>0.95603773253114</v>
      </c>
      <c r="N5" t="n">
        <v>0.8542655119158945</v>
      </c>
      <c r="O5" t="n">
        <v>0.1134022644503205</v>
      </c>
    </row>
    <row r="6">
      <c r="A6" s="32" t="n">
        <v>4</v>
      </c>
      <c r="B6" t="n">
        <v>5</v>
      </c>
      <c r="C6" t="n">
        <v>15.8898863486177</v>
      </c>
      <c r="D6" t="n">
        <v>14.3422406696415</v>
      </c>
      <c r="E6" t="n">
        <v>15.3454755627289</v>
      </c>
      <c r="F6" t="n">
        <v>4.81454614334162e-05</v>
      </c>
      <c r="G6" t="n">
        <v>2.401881393742543e-05</v>
      </c>
      <c r="H6" t="inlineStr"/>
      <c r="I6" t="inlineStr"/>
      <c r="J6" t="n">
        <v>2.543897328305457</v>
      </c>
      <c r="K6" t="n">
        <v>1.130982801691594</v>
      </c>
      <c r="L6" t="n">
        <v>2.275332329642092</v>
      </c>
      <c r="M6" t="n">
        <v>1.225029219352793</v>
      </c>
      <c r="N6" t="n">
        <v>0.3798082634884428</v>
      </c>
      <c r="O6" t="n">
        <v>0.1330017193490722</v>
      </c>
    </row>
    <row r="7">
      <c r="A7" s="32" t="n">
        <v>5</v>
      </c>
      <c r="B7" t="n">
        <v>6</v>
      </c>
      <c r="C7" t="n">
        <v>15.7938476849896</v>
      </c>
      <c r="D7" t="n">
        <v>15.4603706459446</v>
      </c>
      <c r="E7" t="n">
        <v>15.8207046123428</v>
      </c>
      <c r="F7" t="n">
        <v>2.218016085867808e-05</v>
      </c>
      <c r="G7" t="n">
        <v>1.727799560293009e-05</v>
      </c>
      <c r="H7" t="inlineStr"/>
      <c r="I7" t="inlineStr"/>
      <c r="J7" t="n">
        <v>1.171949551834897</v>
      </c>
      <c r="K7" t="n">
        <v>0.8135753882571404</v>
      </c>
      <c r="L7" t="n">
        <v>1.434811834750453</v>
      </c>
      <c r="M7" t="n">
        <v>0.8111125401215493</v>
      </c>
      <c r="N7" t="n">
        <v>0.3717434055355331</v>
      </c>
      <c r="O7" t="n">
        <v>0.003482993235418241</v>
      </c>
    </row>
    <row r="8">
      <c r="A8" s="32" t="n">
        <v>6</v>
      </c>
      <c r="B8" t="n">
        <v>7</v>
      </c>
      <c r="C8" t="n">
        <v>16.62922290285485</v>
      </c>
      <c r="D8" t="n">
        <v>6.42427649860975</v>
      </c>
      <c r="E8" t="n">
        <v>5.420058349058049</v>
      </c>
      <c r="F8" t="n">
        <v>0.01164394307203974</v>
      </c>
      <c r="G8" t="n">
        <v>0.02335607486639688</v>
      </c>
      <c r="H8" t="inlineStr"/>
      <c r="I8" t="inlineStr"/>
      <c r="J8" t="n">
        <v>615.2396257094289</v>
      </c>
      <c r="K8" t="n">
        <v>1099.776161209882</v>
      </c>
      <c r="L8" t="n">
        <v>621.0483486229137</v>
      </c>
      <c r="M8" t="n">
        <v>1070.098091118139</v>
      </c>
      <c r="N8" t="n">
        <v>8.214774724317664</v>
      </c>
      <c r="O8" t="n">
        <v>41.97112922880283</v>
      </c>
    </row>
    <row r="9">
      <c r="A9" s="32" t="n">
        <v>7</v>
      </c>
      <c r="B9" t="n">
        <v>8</v>
      </c>
      <c r="C9" t="n">
        <v>16.70069287824825</v>
      </c>
      <c r="D9" t="n">
        <v>6.475943546921851</v>
      </c>
      <c r="E9" t="n">
        <v>5.664510206281854</v>
      </c>
      <c r="F9" t="n">
        <v>0.01123431875643892</v>
      </c>
      <c r="G9" t="n">
        <v>0.01971571434486539</v>
      </c>
      <c r="H9" t="inlineStr"/>
      <c r="I9" t="inlineStr"/>
      <c r="J9" t="n">
        <v>593.596003007692</v>
      </c>
      <c r="K9" t="n">
        <v>928.3611549345773</v>
      </c>
      <c r="L9" t="n">
        <v>582.8226317815675</v>
      </c>
      <c r="M9" t="n">
        <v>980.7141008700021</v>
      </c>
      <c r="N9" t="n">
        <v>15.23584770046554</v>
      </c>
      <c r="O9" t="n">
        <v>74.03824617206311</v>
      </c>
    </row>
    <row r="10">
      <c r="A10" s="32" t="n">
        <v>8</v>
      </c>
      <c r="B10" t="n">
        <v>9</v>
      </c>
      <c r="C10" t="n">
        <v>15.8641237262323</v>
      </c>
      <c r="D10" t="n">
        <v>5.674392758762899</v>
      </c>
      <c r="E10" t="n">
        <v>4.5198847004397</v>
      </c>
      <c r="F10" t="n">
        <v>0.01958112196131727</v>
      </c>
      <c r="G10" t="n">
        <v>0.04358922306600101</v>
      </c>
      <c r="H10" t="inlineStr"/>
      <c r="I10" t="inlineStr"/>
      <c r="J10" t="n">
        <v>1034.62221276054</v>
      </c>
      <c r="K10" t="n">
        <v>2052.501916005514</v>
      </c>
      <c r="L10" t="n">
        <v>1073.997508385328</v>
      </c>
      <c r="M10" t="n">
        <v>2110.312149427365</v>
      </c>
      <c r="N10" t="n">
        <v>55.68507709502584</v>
      </c>
      <c r="O10" t="n">
        <v>81.75601614913457</v>
      </c>
    </row>
    <row r="11">
      <c r="A11" s="32" t="n">
        <v>9</v>
      </c>
      <c r="B11" t="n">
        <v>10</v>
      </c>
      <c r="C11" t="n">
        <v>16.11764684384465</v>
      </c>
      <c r="D11" t="n">
        <v>5.50856240583045</v>
      </c>
      <c r="E11" t="n">
        <v>4.665820574446752</v>
      </c>
      <c r="F11" t="n">
        <v>0.02196632894498454</v>
      </c>
      <c r="G11" t="n">
        <v>0.03939563025051139</v>
      </c>
      <c r="H11" t="inlineStr"/>
      <c r="I11" t="inlineStr"/>
      <c r="J11" t="n">
        <v>1160.651156975732</v>
      </c>
      <c r="K11" t="n">
        <v>1855.036655482139</v>
      </c>
      <c r="L11" t="n">
        <v>1154.3567703135</v>
      </c>
      <c r="M11" t="n">
        <v>1826.497470802984</v>
      </c>
      <c r="N11" t="n">
        <v>8.901606984549133</v>
      </c>
      <c r="O11" t="n">
        <v>40.36050203233117</v>
      </c>
    </row>
    <row r="12">
      <c r="A12" s="32" t="n">
        <v>10</v>
      </c>
      <c r="B12" t="n">
        <v>11</v>
      </c>
      <c r="C12" t="n">
        <v>15.99612011193545</v>
      </c>
      <c r="D12" t="n">
        <v>5.361682653346751</v>
      </c>
      <c r="E12" t="n">
        <v>5.116645929780251</v>
      </c>
      <c r="F12" t="n">
        <v>0.02432051091165051</v>
      </c>
      <c r="G12" t="n">
        <v>0.02882279533721019</v>
      </c>
      <c r="H12" t="inlineStr"/>
      <c r="I12" t="inlineStr"/>
      <c r="J12" t="n">
        <v>1285.040809438172</v>
      </c>
      <c r="K12" t="n">
        <v>1357.189655908361</v>
      </c>
      <c r="L12" t="n">
        <v>1221.403100080785</v>
      </c>
      <c r="M12" t="n">
        <v>1280.475236193969</v>
      </c>
      <c r="N12" t="n">
        <v>89.99731165157382</v>
      </c>
      <c r="O12" t="n">
        <v>108.4905727896762</v>
      </c>
    </row>
    <row r="13">
      <c r="A13" s="32" t="n">
        <v>11</v>
      </c>
      <c r="B13" t="n">
        <v>12</v>
      </c>
      <c r="C13" t="n">
        <v>15.84825719738155</v>
      </c>
      <c r="D13" t="n">
        <v>5.60616154445675</v>
      </c>
      <c r="E13" t="n">
        <v>5.063157060885651</v>
      </c>
      <c r="F13" t="n">
        <v>0.02052944527965778</v>
      </c>
      <c r="G13" t="n">
        <v>0.02991147653926367</v>
      </c>
      <c r="H13" t="inlineStr"/>
      <c r="I13" t="inlineStr"/>
      <c r="J13" t="n">
        <v>1084.729472802746</v>
      </c>
      <c r="K13" t="n">
        <v>1408.452791517605</v>
      </c>
      <c r="L13" t="n">
        <v>1032.282068658782</v>
      </c>
      <c r="M13" t="n">
        <v>1362.207142682762</v>
      </c>
      <c r="N13" t="n">
        <v>74.17183025165801</v>
      </c>
      <c r="O13" t="n">
        <v>65.40122378297832</v>
      </c>
    </row>
    <row r="14">
      <c r="A14" s="32" t="n">
        <v>12</v>
      </c>
      <c r="B14" t="n">
        <v>1</v>
      </c>
      <c r="C14" t="inlineStr"/>
      <c r="D14" t="n">
        <v>15.60875485415245</v>
      </c>
      <c r="E14" t="n">
        <v>15.53949685097015</v>
      </c>
      <c r="F14" t="n">
        <v>2.00122810731391e-05</v>
      </c>
      <c r="G14" t="n">
        <v>2.099642380862364e-05</v>
      </c>
      <c r="H14" t="inlineStr"/>
      <c r="I14" t="inlineStr"/>
      <c r="J14" t="n">
        <v>1.057403685405786</v>
      </c>
      <c r="K14" t="n">
        <v>0.9886663965359244</v>
      </c>
      <c r="L14" t="inlineStr"/>
      <c r="M14" t="inlineStr"/>
      <c r="N14" t="inlineStr"/>
      <c r="O14" t="inlineStr"/>
    </row>
    <row r="15">
      <c r="A15" s="32" t="n">
        <v>13</v>
      </c>
      <c r="B15" t="n">
        <v>2</v>
      </c>
      <c r="C15" t="inlineStr"/>
      <c r="D15" t="n">
        <v>15.274216006024</v>
      </c>
      <c r="E15" t="n">
        <v>15.3708869723666</v>
      </c>
      <c r="F15" t="n">
        <v>2.523497169474725e-05</v>
      </c>
      <c r="G15" t="n">
        <v>2.359945433492488e-05</v>
      </c>
      <c r="H15" t="inlineStr"/>
      <c r="I15" t="inlineStr"/>
      <c r="J15" t="n">
        <v>1.333358849679143</v>
      </c>
      <c r="K15" t="n">
        <v>1.111236260526489</v>
      </c>
      <c r="L15" t="inlineStr"/>
      <c r="M15" t="inlineStr"/>
      <c r="N15" t="inlineStr"/>
      <c r="O15" t="inlineStr"/>
    </row>
    <row r="16">
      <c r="A16" s="32" t="n">
        <v>14</v>
      </c>
      <c r="B16" t="n">
        <v>3</v>
      </c>
      <c r="C16" t="inlineStr"/>
      <c r="D16" t="n">
        <v>14.1045220907147</v>
      </c>
      <c r="E16" t="n">
        <v>15.5781412359315</v>
      </c>
      <c r="F16" t="n">
        <v>5.676959241882293e-05</v>
      </c>
      <c r="G16" t="n">
        <v>2.044147411601246e-05</v>
      </c>
      <c r="H16" t="inlineStr"/>
      <c r="I16" t="inlineStr"/>
      <c r="J16" t="n">
        <v>2.999576910960894</v>
      </c>
      <c r="K16" t="n">
        <v>0.9625352745004061</v>
      </c>
      <c r="L16" t="inlineStr"/>
      <c r="M16" t="inlineStr"/>
      <c r="N16" t="inlineStr"/>
      <c r="O16" t="inlineStr"/>
    </row>
    <row r="17">
      <c r="A17" s="32" t="n">
        <v>15</v>
      </c>
      <c r="B17" t="n">
        <v>4</v>
      </c>
      <c r="C17" t="inlineStr"/>
      <c r="D17" t="n">
        <v>14.3033743168653</v>
      </c>
      <c r="E17" t="n">
        <v>15.4717149202895</v>
      </c>
      <c r="F17" t="n">
        <v>4.946013431584986e-05</v>
      </c>
      <c r="G17" t="n">
        <v>2.200643658335942e-05</v>
      </c>
      <c r="H17" t="inlineStr"/>
      <c r="I17" t="inlineStr"/>
      <c r="J17" t="n">
        <v>2.613361671021204</v>
      </c>
      <c r="K17" t="n">
        <v>1.036225242725872</v>
      </c>
      <c r="L17" t="inlineStr"/>
      <c r="M17" t="inlineStr"/>
      <c r="N17" t="inlineStr"/>
      <c r="O17" t="inlineStr"/>
    </row>
    <row r="18">
      <c r="A18" s="32" t="n">
        <v>16</v>
      </c>
      <c r="B18" t="n">
        <v>5</v>
      </c>
      <c r="C18" t="inlineStr"/>
      <c r="D18" t="n">
        <v>14.6844077571097</v>
      </c>
      <c r="E18" t="n">
        <v>15.1235252614318</v>
      </c>
      <c r="F18" t="n">
        <v>3.797981076690476e-05</v>
      </c>
      <c r="G18" t="n">
        <v>2.801336346356706e-05</v>
      </c>
      <c r="H18" t="inlineStr"/>
      <c r="I18" t="inlineStr"/>
      <c r="J18" t="n">
        <v>2.006767330978727</v>
      </c>
      <c r="K18" t="n">
        <v>1.319075637013992</v>
      </c>
      <c r="L18" t="inlineStr"/>
      <c r="M18" t="inlineStr"/>
      <c r="N18" t="inlineStr"/>
      <c r="O18" t="inlineStr"/>
    </row>
    <row r="19">
      <c r="A19" s="32" t="n">
        <v>17</v>
      </c>
      <c r="B19" t="n">
        <v>6</v>
      </c>
      <c r="C19" t="inlineStr"/>
      <c r="D19" t="n">
        <v>14.9257215658296</v>
      </c>
      <c r="E19" t="n">
        <v>15.8294657879763</v>
      </c>
      <c r="F19" t="n">
        <v>3.21299538503951e-05</v>
      </c>
      <c r="G19" t="n">
        <v>1.717338801555313e-05</v>
      </c>
      <c r="H19" t="inlineStr"/>
      <c r="I19" t="inlineStr"/>
      <c r="J19" t="n">
        <v>1.69767411766601</v>
      </c>
      <c r="K19" t="n">
        <v>0.8086496919859582</v>
      </c>
      <c r="L19" t="inlineStr"/>
      <c r="M19" t="inlineStr"/>
      <c r="N19" t="inlineStr"/>
      <c r="O19" t="inlineStr"/>
    </row>
    <row r="20">
      <c r="A20" s="32" t="n">
        <v>18</v>
      </c>
      <c r="B20" t="n">
        <v>7</v>
      </c>
      <c r="C20" t="inlineStr"/>
      <c r="D20" t="n">
        <v>6.39728839006505</v>
      </c>
      <c r="E20" t="n">
        <v>5.500102202443852</v>
      </c>
      <c r="F20" t="n">
        <v>0.01186381330178276</v>
      </c>
      <c r="G20" t="n">
        <v>0.02209552158037117</v>
      </c>
      <c r="H20" t="inlineStr"/>
      <c r="I20" t="inlineStr"/>
      <c r="J20" t="n">
        <v>626.8570715363986</v>
      </c>
      <c r="K20" t="n">
        <v>1040.420021026395</v>
      </c>
      <c r="L20" t="inlineStr"/>
      <c r="M20" t="inlineStr"/>
      <c r="N20" t="inlineStr"/>
      <c r="O20" t="inlineStr"/>
    </row>
    <row r="21">
      <c r="A21" s="32" t="n">
        <v>19</v>
      </c>
      <c r="B21" t="n">
        <v>8</v>
      </c>
      <c r="C21" t="inlineStr"/>
      <c r="D21" t="n">
        <v>6.529285538155452</v>
      </c>
      <c r="E21" t="n">
        <v>5.510334379992951</v>
      </c>
      <c r="F21" t="n">
        <v>0.01082652798351431</v>
      </c>
      <c r="G21" t="n">
        <v>0.02193936560749874</v>
      </c>
      <c r="H21" t="inlineStr"/>
      <c r="I21" t="inlineStr"/>
      <c r="J21" t="n">
        <v>572.0492605554427</v>
      </c>
      <c r="K21" t="n">
        <v>1033.067046805427</v>
      </c>
      <c r="L21" t="inlineStr"/>
      <c r="M21" t="inlineStr"/>
      <c r="N21" t="inlineStr"/>
      <c r="O21" t="inlineStr"/>
    </row>
    <row r="22">
      <c r="A22" s="32" t="n">
        <v>20</v>
      </c>
      <c r="B22" t="n">
        <v>9</v>
      </c>
      <c r="C22" t="inlineStr"/>
      <c r="D22" t="n">
        <v>5.5685600810944</v>
      </c>
      <c r="E22" t="n">
        <v>4.440822075166999</v>
      </c>
      <c r="F22" t="n">
        <v>0.02107154514454802</v>
      </c>
      <c r="G22" t="n">
        <v>0.04604466843291859</v>
      </c>
      <c r="H22" t="inlineStr"/>
      <c r="I22" t="inlineStr"/>
      <c r="J22" t="n">
        <v>1113.372804010117</v>
      </c>
      <c r="K22" t="n">
        <v>2168.122382849214</v>
      </c>
      <c r="L22" t="inlineStr"/>
      <c r="M22" t="inlineStr"/>
      <c r="N22" t="inlineStr"/>
      <c r="O22" t="inlineStr"/>
    </row>
    <row r="23">
      <c r="A23" s="32" t="n">
        <v>21</v>
      </c>
      <c r="B23" t="n">
        <v>10</v>
      </c>
      <c r="C23" t="inlineStr"/>
      <c r="D23" t="n">
        <v>5.52429579200065</v>
      </c>
      <c r="E23" t="n">
        <v>4.710908719478152</v>
      </c>
      <c r="F23" t="n">
        <v>0.02172807550061666</v>
      </c>
      <c r="G23" t="n">
        <v>0.03818345024970292</v>
      </c>
      <c r="H23" t="inlineStr"/>
      <c r="I23" t="inlineStr"/>
      <c r="J23" t="n">
        <v>1148.062383651268</v>
      </c>
      <c r="K23" t="n">
        <v>1797.95828612383</v>
      </c>
      <c r="L23" t="inlineStr"/>
      <c r="M23" t="inlineStr"/>
      <c r="N23" t="inlineStr"/>
      <c r="O23" t="inlineStr"/>
    </row>
    <row r="24">
      <c r="A24" s="32" t="n">
        <v>22</v>
      </c>
      <c r="B24" t="n">
        <v>11</v>
      </c>
      <c r="C24" t="inlineStr"/>
      <c r="D24" t="n">
        <v>5.512153894008549</v>
      </c>
      <c r="E24" t="n">
        <v>5.289719507628451</v>
      </c>
      <c r="F24" t="n">
        <v>0.02191171331790648</v>
      </c>
      <c r="G24" t="n">
        <v>0.0255644091430406</v>
      </c>
      <c r="H24" t="inlineStr"/>
      <c r="I24" t="inlineStr"/>
      <c r="J24" t="n">
        <v>1157.765390723398</v>
      </c>
      <c r="K24" t="n">
        <v>1203.760816479576</v>
      </c>
      <c r="L24" t="inlineStr"/>
      <c r="M24" t="inlineStr"/>
      <c r="N24" t="inlineStr"/>
      <c r="O24" t="inlineStr"/>
    </row>
    <row r="25">
      <c r="A25" s="32" t="n">
        <v>23</v>
      </c>
      <c r="B25" t="n">
        <v>12</v>
      </c>
      <c r="C25" t="inlineStr"/>
      <c r="D25" t="n">
        <v>5.75288659241615</v>
      </c>
      <c r="E25" t="n">
        <v>5.16115099398835</v>
      </c>
      <c r="F25" t="n">
        <v>0.01854422013287241</v>
      </c>
      <c r="G25" t="n">
        <v>0.02794722804119942</v>
      </c>
      <c r="H25" t="inlineStr"/>
      <c r="I25" t="inlineStr"/>
      <c r="J25" t="n">
        <v>979.8346645148166</v>
      </c>
      <c r="K25" t="n">
        <v>1315.961493847919</v>
      </c>
      <c r="L25" t="inlineStr"/>
      <c r="M25" t="inlineStr"/>
      <c r="N25" t="inlineStr"/>
      <c r="O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Agnieszka Suder</dc:creator>
  <dcterms:created xsi:type="dcterms:W3CDTF">2023-06-18T16:50:51Z</dcterms:created>
  <dcterms:modified xsi:type="dcterms:W3CDTF">2023-06-25T13:33:07Z</dcterms:modified>
  <cp:lastModifiedBy>Agnieszka Suder</cp:lastModifiedBy>
</cp:coreProperties>
</file>