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xr:revisionPtr revIDLastSave="0" documentId="10_ncr:8100000_{FA14F15E-D8E2-49CB-A10C-370F2855EDF7}" xr6:coauthVersionLast="32" xr6:coauthVersionMax="32" xr10:uidLastSave="{00000000-0000-0000-0000-000000000000}"/>
  <bookViews>
    <workbookView xWindow="0" yWindow="0" windowWidth="13935" windowHeight="4470" firstSheet="2" activeTab="6" xr2:uid="{4C010853-6741-4ED0-A6E8-52379FC29EFB}"/>
  </bookViews>
  <sheets>
    <sheet name="Vehicle Population" sheetId="8" r:id="rId1"/>
    <sheet name="Number Plate" sheetId="7" r:id="rId2"/>
    <sheet name="Drivers License" sheetId="6" r:id="rId3"/>
    <sheet name="RTC" sheetId="1" r:id="rId4"/>
    <sheet name="Sex injured&amp;killed in RTC" sheetId="2" r:id="rId5"/>
    <sheet name="Vehicles involved in RTC" sheetId="4" r:id="rId6"/>
    <sheet name="Cause of RTC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  <c r="G8" i="8"/>
  <c r="G7" i="8"/>
  <c r="G6" i="8"/>
  <c r="G5" i="8"/>
  <c r="G4" i="8"/>
  <c r="C4" i="8" l="1"/>
  <c r="E4" i="8"/>
  <c r="C5" i="8"/>
  <c r="E5" i="8"/>
  <c r="C6" i="8"/>
  <c r="E6" i="8"/>
  <c r="C7" i="8"/>
  <c r="E7" i="8"/>
  <c r="B8" i="8"/>
  <c r="C8" i="8"/>
  <c r="D8" i="8"/>
  <c r="E8" i="8"/>
  <c r="I41" i="7" l="1"/>
  <c r="J41" i="7"/>
  <c r="K41" i="7"/>
  <c r="L41" i="7"/>
  <c r="H41" i="7"/>
  <c r="D41" i="7"/>
  <c r="E41" i="7"/>
  <c r="F41" i="7"/>
  <c r="G41" i="7" s="1"/>
  <c r="C4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9" i="6"/>
  <c r="D38" i="6"/>
  <c r="D40" i="6"/>
  <c r="D3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3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0" i="5"/>
  <c r="C15" i="4"/>
  <c r="E15" i="4"/>
  <c r="B15" i="4"/>
  <c r="F14" i="4"/>
  <c r="D15" i="4" s="1"/>
  <c r="O5" i="4"/>
  <c r="F6" i="4" s="1"/>
  <c r="C21" i="2"/>
  <c r="B21" i="2"/>
  <c r="C18" i="2" s="1"/>
  <c r="B8" i="2"/>
  <c r="C7" i="2" s="1"/>
  <c r="C40" i="1"/>
  <c r="D40" i="1"/>
  <c r="E40" i="1"/>
  <c r="F40" i="1"/>
  <c r="G40" i="1"/>
  <c r="H40" i="1"/>
  <c r="I40" i="1"/>
  <c r="B40" i="1"/>
  <c r="G41" i="5" l="1"/>
  <c r="D41" i="5"/>
  <c r="F41" i="5"/>
  <c r="E41" i="5"/>
  <c r="C6" i="2"/>
  <c r="M6" i="4"/>
  <c r="C4" i="2"/>
  <c r="C5" i="2"/>
  <c r="C20" i="2"/>
  <c r="B6" i="4"/>
  <c r="L6" i="4"/>
  <c r="H6" i="4"/>
  <c r="D6" i="4"/>
  <c r="F15" i="4"/>
  <c r="E6" i="4"/>
  <c r="C8" i="2"/>
  <c r="C19" i="2"/>
  <c r="O6" i="4"/>
  <c r="K6" i="4"/>
  <c r="G6" i="4"/>
  <c r="C6" i="4"/>
  <c r="T40" i="5"/>
  <c r="K41" i="5" s="1"/>
  <c r="C41" i="5"/>
  <c r="I6" i="4"/>
  <c r="C17" i="2"/>
  <c r="N6" i="4"/>
  <c r="J6" i="4"/>
  <c r="I41" i="5" l="1"/>
  <c r="H41" i="5"/>
  <c r="T41" i="5"/>
  <c r="B41" i="5"/>
  <c r="M41" i="5"/>
  <c r="N41" i="5"/>
  <c r="L41" i="5"/>
  <c r="O41" i="5"/>
  <c r="J41" i="5"/>
  <c r="Q41" i="5"/>
  <c r="R41" i="5"/>
  <c r="P41" i="5"/>
  <c r="S41" i="5"/>
</calcChain>
</file>

<file path=xl/sharedStrings.xml><?xml version="1.0" encoding="utf-8"?>
<sst xmlns="http://schemas.openxmlformats.org/spreadsheetml/2006/main" count="270" uniqueCount="167">
  <si>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</si>
  <si>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</si>
  <si>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</si>
  <si>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</si>
  <si>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</si>
  <si>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</si>
  <si>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</si>
  <si>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</si>
  <si>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</si>
  <si>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</si>
  <si>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</si>
  <si>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</si>
  <si>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</si>
  <si>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</si>
  <si>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</si>
  <si>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</si>
  <si>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</si>
  <si>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</si>
  <si>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</si>
  <si>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</si>
  <si>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</si>
  <si>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</si>
  <si>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</si>
  <si>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</si>
  <si>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</si>
  <si>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</si>
  <si>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</si>
  <si>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</si>
  <si>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</si>
  <si>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</si>
  <si>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</si>
  <si>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</si>
  <si>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</si>
  <si>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</si>
  <si>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</si>
  <si>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</si>
  <si>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</si>
  <si>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</si>
  <si>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</si>
  <si>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</si>
  <si>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</si>
  <si>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</si>
  <si>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</si>
  <si>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</si>
  <si>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</si>
  <si>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</si>
  <si>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</si>
  <si>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ROAD TRAFFIC CRASHES ON STATE BASIS (1ST QUARTER 2018)</t>
  </si>
  <si>
    <t>SEX</t>
  </si>
  <si>
    <t>Persons Injured</t>
  </si>
  <si>
    <t>Frequency</t>
  </si>
  <si>
    <t>MALE ADULT</t>
  </si>
  <si>
    <t>FEMALE ADULT</t>
  </si>
  <si>
    <t>MALE CHILD</t>
  </si>
  <si>
    <t>FEMALE CHILD</t>
  </si>
  <si>
    <t>Source: Federal Road Safety Corps (FRSC)</t>
  </si>
  <si>
    <r>
      <t>SEX DISTRIBUTION OF PERSONS INJURED IN RTC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</si>
  <si>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t>%</t>
  </si>
  <si>
    <t>Persons Killed</t>
  </si>
  <si>
    <r>
      <t>SEX DISTRIBUTION OF PERSONS KILLED IN RTC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</si>
  <si>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t>1ST QUARTER 2018</t>
  </si>
  <si>
    <t>VEHICLE INVOLVED</t>
  </si>
  <si>
    <t>BICYCLE</t>
  </si>
  <si>
    <t>MOTORCYCLE</t>
  </si>
  <si>
    <t>TRICYCLE</t>
  </si>
  <si>
    <t>CAR</t>
  </si>
  <si>
    <t>SUV(JEEP)</t>
  </si>
  <si>
    <t>VAN</t>
  </si>
  <si>
    <t>MINIBUS</t>
  </si>
  <si>
    <t>LUXURY BUS</t>
  </si>
  <si>
    <t>PICK-UP</t>
  </si>
  <si>
    <t>TRUCK</t>
  </si>
  <si>
    <t>TANKER</t>
  </si>
  <si>
    <t>TRAILER</t>
  </si>
  <si>
    <t>OTHERS</t>
  </si>
  <si>
    <t>VEHICLE CATEGORY</t>
  </si>
  <si>
    <t>PRIVATE</t>
  </si>
  <si>
    <t>COMMERCIAL</t>
  </si>
  <si>
    <t>GOVERNMENT</t>
  </si>
  <si>
    <t>DIPLOMAT</t>
  </si>
  <si>
    <r>
      <t>NUMBER OF VEHICLES INVOLVED IN ROAD TRAFFIC CRASHES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</si>
  <si>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r>
      <t>CATEGORY OF VEHICLES INVOLVED IN ROAD TRAFFIC CRASHES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</si>
  <si>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t>TOTAL No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</si>
  <si>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</si>
  <si>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</si>
  <si>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</si>
  <si>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</si>
  <si>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</si>
  <si>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</si>
  <si>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</si>
  <si>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</si>
  <si>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</si>
  <si>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</si>
  <si>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</si>
  <si>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</si>
  <si>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</si>
  <si>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</si>
  <si>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</si>
  <si>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</si>
  <si>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</si>
  <si>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</si>
  <si>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CAUSATIVE FACTORS OF ROAD TRAFFIC CRASHES (1ST QUARTER 2018)</t>
  </si>
  <si>
    <t>S/N</t>
  </si>
  <si>
    <t>State</t>
  </si>
  <si>
    <t>Akwa-Ibom</t>
  </si>
  <si>
    <t>Cross-River</t>
  </si>
  <si>
    <t>% of Causes</t>
  </si>
  <si>
    <t>No Issued</t>
  </si>
  <si>
    <r>
      <t>NATIONAL DRIVER LICENSE PRODUCTION ON STATE BASIS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</si>
  <si>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t>CMC PRDC</t>
  </si>
  <si>
    <t>CMC REGD</t>
  </si>
  <si>
    <t>CMV PRDC</t>
  </si>
  <si>
    <t>CMV REGD</t>
  </si>
  <si>
    <t>PMC PRDC</t>
  </si>
  <si>
    <t>PMC REGD</t>
  </si>
  <si>
    <t>PMV PRDC</t>
  </si>
  <si>
    <t>PMV REGD</t>
  </si>
  <si>
    <t>Total PRDC</t>
  </si>
  <si>
    <t>Total REGD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</si>
  <si>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</si>
  <si>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</si>
  <si>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</si>
  <si>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</si>
  <si>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</si>
  <si>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</si>
  <si>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</si>
  <si>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</si>
  <si>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</si>
  <si>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</si>
  <si>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</si>
  <si>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</si>
  <si>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</si>
  <si>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</si>
  <si>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GOVERNMENT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</si>
  <si>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</si>
  <si>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</si>
  <si>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</si>
  <si>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</si>
  <si>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</si>
  <si>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</si>
  <si>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</si>
  <si>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</si>
  <si>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</si>
  <si>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</si>
  <si>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</si>
  <si>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</si>
  <si>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</si>
  <si>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</si>
  <si>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</si>
  <si>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</si>
  <si>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</si>
  <si>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</si>
  <si>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</si>
  <si>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</si>
  <si>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</si>
  <si>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</si>
  <si>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*CMC– Commercial Motorcycle, CMV– Commercial Motor vehicle, PMC- Private Motorcycle, PMV- Private Motor vehicle, </t>
  </si>
  <si>
    <t>PRDC- Production, REGD- Registered</t>
  </si>
  <si>
    <r>
      <t>NATIONAL VEHICLE NUMBER PLATE PRODUCTION ON STATE BASIS (1</t>
    </r>
    <r>
      <rPr>
        <b/>
        <u/>
        <vertAlign val="superscript"/>
        <sz val="12"/>
        <color theme="1"/>
        <rFont val="Corbel"/>
        <family val="2"/>
      </rPr>
      <t>ST</t>
    </r>
    <r>
      <rPr>
        <b/>
        <u/>
        <sz val="12"/>
        <color theme="1"/>
        <rFont val="Corbel"/>
        <family val="2"/>
      </rPr>
      <t xml:space="preserve"> QUARTER 2018)</t>
    </r>
  </si>
  <si>
    <t>Q4 2017</t>
  </si>
  <si>
    <t xml:space="preserve"> </t>
  </si>
  <si>
    <t>Q3 2017</t>
  </si>
  <si>
    <t>% Share</t>
  </si>
  <si>
    <t>DIPLOMATIC</t>
  </si>
  <si>
    <t>Q1 2018</t>
  </si>
  <si>
    <t>Vehicle per population Q1 2018 using 2016 estimated population</t>
  </si>
  <si>
    <t>2018  Estimated Population* National Poulation Commision estimatee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</si>
</sst>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0.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2"/>
      <color theme="1"/>
      <name val="Corbel"/>
      <family val="2"/>
    </font>
    <font>
      <sz val="12"/>
      <color theme="1"/>
      <name val="Corbel"/>
      <family val="2"/>
    </font>
    <font>
      <b/>
      <sz val="12"/>
      <color rgb="FF000000"/>
      <name val="Corbel"/>
      <family val="2"/>
    </font>
    <font>
      <sz val="12"/>
      <color rgb="FF000000"/>
      <name val="Corbel"/>
      <family val="2"/>
    </font>
    <font>
      <b/>
      <i/>
      <sz val="12"/>
      <color theme="1"/>
      <name val="Corbel"/>
      <family val="2"/>
    </font>
    <font>
      <b/>
      <u/>
      <sz val="12"/>
      <color theme="1"/>
      <name val="Corbel"/>
      <family val="2"/>
    </font>
    <font>
      <b/>
      <u/>
      <vertAlign val="superscript"/>
      <sz val="12"/>
      <color theme="1"/>
      <name val="Corbel"/>
      <family val="2"/>
    </font>
    <font>
      <sz val="20"/>
      <color theme="1"/>
      <name val="Corbel"/>
      <family val="2"/>
    </font>
    <font>
      <b/>
      <sz val="14"/>
      <color rgb="FF000000"/>
      <name val="Corbel"/>
      <family val="2"/>
    </font>
    <font>
      <b/>
      <sz val="13"/>
      <color rgb="FF000000"/>
      <name val="Corbe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4" fillId="0" borderId="0" xfId="0" applyNumberFormat="1" applyFont="1"/>
    <xf numFmtId="1" fontId="6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right"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3" fontId="5" fillId="4" borderId="14" xfId="0" applyNumberFormat="1" applyFont="1" applyFill="1" applyBorder="1" applyAlignment="1">
      <alignment horizontal="center" vertical="center" wrapText="1"/>
    </xf>
    <xf numFmtId="2" fontId="3" fillId="4" borderId="15" xfId="0" applyNumberFormat="1" applyFont="1" applyFill="1" applyBorder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4" fillId="0" borderId="0" xfId="0" applyFont="1" applyBorder="1"/>
    <xf numFmtId="3" fontId="5" fillId="0" borderId="0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0" xfId="0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wrapText="1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6" fillId="0" borderId="26" xfId="0" applyFont="1" applyBorder="1" applyAlignment="1">
      <alignment horizontal="right" vertical="center" wrapText="1"/>
    </xf>
    <xf numFmtId="0" fontId="6" fillId="0" borderId="22" xfId="0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3" fontId="5" fillId="0" borderId="26" xfId="0" applyNumberFormat="1" applyFont="1" applyBorder="1" applyAlignment="1">
      <alignment vertical="center" wrapText="1"/>
    </xf>
    <xf numFmtId="0" fontId="3" fillId="0" borderId="0" xfId="0" applyFont="1" applyBorder="1"/>
    <xf numFmtId="0" fontId="1" fillId="0" borderId="0" xfId="0" applyFont="1"/>
    <xf numFmtId="0" fontId="5" fillId="0" borderId="27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3" fontId="5" fillId="0" borderId="12" xfId="0" applyNumberFormat="1" applyFont="1" applyBorder="1" applyAlignment="1">
      <alignment vertical="center" wrapText="1"/>
    </xf>
    <xf numFmtId="3" fontId="4" fillId="0" borderId="0" xfId="0" applyNumberFormat="1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right" vertical="center" wrapText="1"/>
    </xf>
    <xf numFmtId="3" fontId="5" fillId="0" borderId="31" xfId="0" applyNumberFormat="1" applyFont="1" applyBorder="1" applyAlignment="1">
      <alignment vertical="center" wrapText="1"/>
    </xf>
    <xf numFmtId="0" fontId="5" fillId="0" borderId="18" xfId="0" applyFont="1" applyBorder="1" applyAlignment="1">
      <alignment horizontal="right" vertical="center" wrapText="1"/>
    </xf>
    <xf numFmtId="3" fontId="5" fillId="0" borderId="29" xfId="0" applyNumberFormat="1" applyFont="1" applyBorder="1" applyAlignment="1">
      <alignment horizontal="right" vertical="center" wrapText="1"/>
    </xf>
    <xf numFmtId="3" fontId="11" fillId="0" borderId="29" xfId="0" applyNumberFormat="1" applyFont="1" applyBorder="1" applyAlignment="1">
      <alignment vertical="center" wrapText="1"/>
    </xf>
    <xf numFmtId="3" fontId="11" fillId="0" borderId="30" xfId="0" applyNumberFormat="1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/>
    </xf>
    <xf numFmtId="0" fontId="6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15" xfId="0" applyNumberFormat="1" applyFont="1" applyBorder="1" applyAlignment="1">
      <alignment horizontal="right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 textRotation="90"/>
    </xf>
    <xf numFmtId="0" fontId="5" fillId="0" borderId="30" xfId="0" applyFont="1" applyBorder="1" applyAlignment="1">
      <alignment vertical="center" textRotation="90"/>
    </xf>
    <xf numFmtId="0" fontId="12" fillId="4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right" vertical="center"/>
    </xf>
    <xf numFmtId="2" fontId="12" fillId="4" borderId="15" xfId="0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2" borderId="10" xfId="0" applyFont="1" applyFill="1" applyBorder="1" applyAlignment="1">
      <alignment horizontal="center" vertical="center" textRotation="90"/>
    </xf>
    <xf numFmtId="0" fontId="4" fillId="0" borderId="12" xfId="0" applyFont="1" applyBorder="1"/>
    <xf numFmtId="2" fontId="5" fillId="0" borderId="14" xfId="0" applyNumberFormat="1" applyFont="1" applyBorder="1" applyAlignment="1">
      <alignment vertical="center"/>
    </xf>
    <xf numFmtId="2" fontId="5" fillId="0" borderId="15" xfId="0" applyNumberFormat="1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1" fontId="5" fillId="0" borderId="15" xfId="0" applyNumberFormat="1" applyFont="1" applyBorder="1" applyAlignment="1">
      <alignment horizontal="right" vertical="center"/>
    </xf>
    <xf numFmtId="0" fontId="5" fillId="5" borderId="12" xfId="0" applyFont="1" applyFill="1" applyBorder="1" applyAlignment="1">
      <alignment horizontal="right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5" borderId="18" xfId="0" applyFont="1" applyFill="1" applyBorder="1" applyAlignment="1">
      <alignment horizontal="right" vertical="center"/>
    </xf>
    <xf numFmtId="0" fontId="5" fillId="0" borderId="29" xfId="0" applyFont="1" applyBorder="1" applyAlignment="1">
      <alignment horizontal="right" vertical="center"/>
    </xf>
    <xf numFmtId="0" fontId="5" fillId="5" borderId="30" xfId="0" applyFont="1" applyFill="1" applyBorder="1" applyAlignment="1">
      <alignment horizontal="right" vertical="center"/>
    </xf>
    <xf numFmtId="0" fontId="6" fillId="0" borderId="25" xfId="0" applyFont="1" applyBorder="1" applyAlignment="1">
      <alignment vertical="center"/>
    </xf>
    <xf numFmtId="0" fontId="5" fillId="5" borderId="27" xfId="0" applyFont="1" applyFill="1" applyBorder="1" applyAlignment="1">
      <alignment horizontal="right" vertical="center"/>
    </xf>
    <xf numFmtId="0" fontId="6" fillId="0" borderId="29" xfId="0" applyFont="1" applyBorder="1" applyAlignment="1">
      <alignment vertical="center"/>
    </xf>
    <xf numFmtId="0" fontId="5" fillId="0" borderId="29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5" fillId="5" borderId="3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0" xfId="0" applyNumberFormat="1"/>
    <xf numFmtId="43" fontId="0" fillId="0" borderId="0" xfId="0" applyNumberFormat="1"/>
    <xf numFmtId="164" fontId="1" fillId="0" borderId="0" xfId="1" applyNumberFormat="1" applyFont="1"/>
    <xf numFmtId="43" fontId="1" fillId="0" borderId="0" xfId="0" applyNumberFormat="1" applyFont="1"/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1" fillId="0" borderId="0" xfId="1" applyNumberFormat="1" applyFont="1"/>
    <xf numFmtId="0" fontId="14" fillId="0" borderId="0" xfId="0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4DEB-C4F9-433D-BB2A-2D69B80D38E2}">
  <dimension ref="A1:H11"/>
  <sheetViews>
    <sheetView zoomScale="85" zoomScaleNormal="85" workbookViewId="0">
      <selection activeCell="B12" sqref="B12"/>
    </sheetView>
  </sheetViews>
  <sheetFormatPr defaultRowHeight="15" x14ac:dyDescent="0.25"/>
  <cols>
    <col min="1" max="1" width="23.7109375" customWidth="1"/>
    <col min="2" max="2" width="23.28515625" customWidth="1"/>
    <col min="4" max="4" width="26.140625" customWidth="1"/>
    <col min="6" max="6" width="17.140625" customWidth="1"/>
    <col min="7" max="7" width="12.5703125" bestFit="1" customWidth="1"/>
    <col min="8" max="8" width="19" customWidth="1"/>
  </cols>
  <sheetData>
    <row r="1" spans="1:8" x14ac:dyDescent="0.25">
      <c r="A1" s="137" t="s">
        <v>164</v>
      </c>
    </row>
    <row r="3" spans="1:8" s="137" customFormat="1" x14ac:dyDescent="0.25">
      <c r="A3" s="137" t="s">
        <v>160</v>
      </c>
      <c r="B3" s="137" t="s">
        <v>161</v>
      </c>
      <c r="C3" s="137" t="s">
        <v>162</v>
      </c>
      <c r="D3" s="137" t="s">
        <v>159</v>
      </c>
      <c r="F3" s="137" t="s">
        <v>164</v>
      </c>
      <c r="G3" s="137" t="s">
        <v>162</v>
      </c>
    </row>
    <row r="4" spans="1:8" x14ac:dyDescent="0.25">
      <c r="A4" t="s">
        <v>76</v>
      </c>
      <c r="B4" s="129">
        <v>4656725.1286000004</v>
      </c>
      <c r="C4" s="130">
        <f>(B4/B$8)*100</f>
        <v>40.327617176959052</v>
      </c>
      <c r="D4" s="129">
        <v>4682309.1286000004</v>
      </c>
      <c r="E4" s="130">
        <f>(D4/D$8)*100</f>
        <v>40.422820763733675</v>
      </c>
      <c r="F4" s="135">
        <v>4739939.1286000004</v>
      </c>
      <c r="G4" s="130">
        <f>(F4/F$8)*100</f>
        <v>40.672658283243393</v>
      </c>
      <c r="H4" s="129"/>
    </row>
    <row r="5" spans="1:8" x14ac:dyDescent="0.25">
      <c r="A5" t="s">
        <v>77</v>
      </c>
      <c r="B5" s="129">
        <v>6749461.1557000009</v>
      </c>
      <c r="C5" s="130">
        <f t="shared" ref="C5:C8" si="0">(B5/B$8)*100</f>
        <v>58.45088084888885</v>
      </c>
      <c r="D5" s="129">
        <v>6756372.1557000009</v>
      </c>
      <c r="E5" s="130">
        <f t="shared" ref="E5:E8" si="1">(D5/D$8)*100</f>
        <v>58.328404460685789</v>
      </c>
      <c r="F5" s="135">
        <v>6768756.1557000009</v>
      </c>
      <c r="G5" s="134">
        <f t="shared" ref="G5:G8" si="2">(F5/F$8)*100</f>
        <v>58.081612158741066</v>
      </c>
      <c r="H5" s="129"/>
    </row>
    <row r="6" spans="1:8" x14ac:dyDescent="0.25">
      <c r="A6" t="s">
        <v>78</v>
      </c>
      <c r="B6" s="129">
        <v>135215.53819999998</v>
      </c>
      <c r="C6" s="130">
        <f t="shared" si="0"/>
        <v>1.1709775239719702</v>
      </c>
      <c r="D6" s="129">
        <v>138760.53819999998</v>
      </c>
      <c r="E6" s="130">
        <f t="shared" si="1"/>
        <v>1.1979329451951253</v>
      </c>
      <c r="F6" s="135">
        <v>139263.53819999998</v>
      </c>
      <c r="G6" s="130">
        <f t="shared" si="2"/>
        <v>1.1949981100700355</v>
      </c>
      <c r="H6" s="129"/>
    </row>
    <row r="7" spans="1:8" x14ac:dyDescent="0.25">
      <c r="A7" t="s">
        <v>163</v>
      </c>
      <c r="B7" s="129">
        <v>5834.1774999999998</v>
      </c>
      <c r="C7" s="130">
        <f t="shared" si="0"/>
        <v>5.0524450180112354E-2</v>
      </c>
      <c r="D7" s="129">
        <v>5889.1774999999998</v>
      </c>
      <c r="E7" s="130">
        <f t="shared" si="1"/>
        <v>5.0841830385404671E-2</v>
      </c>
      <c r="F7" s="135">
        <v>5912.1774999999998</v>
      </c>
      <c r="G7" s="130">
        <f t="shared" si="2"/>
        <v>5.0731447945493814E-2</v>
      </c>
      <c r="H7" s="129"/>
    </row>
    <row r="8" spans="1:8" x14ac:dyDescent="0.25">
      <c r="A8" s="44" t="s">
        <v>46</v>
      </c>
      <c r="B8" s="131">
        <f>SUM(B4:B7)</f>
        <v>11547236.000000002</v>
      </c>
      <c r="C8" s="132">
        <f t="shared" si="0"/>
        <v>100</v>
      </c>
      <c r="D8" s="132">
        <f>SUM(D4:D7)</f>
        <v>11583331.000000002</v>
      </c>
      <c r="E8" s="132">
        <f t="shared" si="1"/>
        <v>100</v>
      </c>
      <c r="F8" s="131">
        <v>11653871.000000002</v>
      </c>
      <c r="G8" s="136">
        <f t="shared" si="2"/>
        <v>100</v>
      </c>
      <c r="H8" s="129"/>
    </row>
    <row r="9" spans="1:8" x14ac:dyDescent="0.25">
      <c r="B9" s="130"/>
      <c r="C9" s="130"/>
      <c r="G9" s="135"/>
    </row>
    <row r="10" spans="1:8" x14ac:dyDescent="0.25">
      <c r="A10" t="s">
        <v>166</v>
      </c>
      <c r="B10" s="133">
        <v>198000000</v>
      </c>
      <c r="D10" s="129"/>
      <c r="G10" s="130"/>
    </row>
    <row r="11" spans="1:8" x14ac:dyDescent="0.25">
      <c r="A11" t="s">
        <v>165</v>
      </c>
      <c r="B11" s="130">
        <f>F8/B10</f>
        <v>5.8857934343434351E-2</v>
      </c>
      <c r="D11" s="1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CF36-86D4-4DFA-A1CD-2981B456B9E3}">
  <dimension ref="A1:L45"/>
  <sheetViews>
    <sheetView topLeftCell="A27" workbookViewId="0">
      <selection activeCell="A45" sqref="A45:XFD45"/>
    </sheetView>
  </sheetViews>
  <sheetFormatPr defaultRowHeight="15" x14ac:dyDescent="0.25"/>
  <cols>
    <col min="1" max="1" width="6.7109375" customWidth="1"/>
    <col min="2" max="2" width="16.42578125" customWidth="1"/>
    <col min="7" max="7" width="10.140625" style="44" bestFit="1" customWidth="1"/>
    <col min="12" max="12" width="9.140625" style="44"/>
  </cols>
  <sheetData>
    <row r="1" spans="1:12" ht="27" customHeight="1" thickBot="1" x14ac:dyDescent="0.3">
      <c r="A1" s="126" t="s">
        <v>158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12" ht="32.25" thickBot="1" x14ac:dyDescent="0.3">
      <c r="A2" s="38" t="s">
        <v>102</v>
      </c>
      <c r="B2" s="39" t="s">
        <v>103</v>
      </c>
      <c r="C2" s="41" t="s">
        <v>109</v>
      </c>
      <c r="D2" s="41" t="s">
        <v>111</v>
      </c>
      <c r="E2" s="41" t="s">
        <v>113</v>
      </c>
      <c r="F2" s="41" t="s">
        <v>115</v>
      </c>
      <c r="G2" s="39" t="s">
        <v>117</v>
      </c>
      <c r="H2" s="41" t="s">
        <v>110</v>
      </c>
      <c r="I2" s="41" t="s">
        <v>112</v>
      </c>
      <c r="J2" s="41" t="s">
        <v>114</v>
      </c>
      <c r="K2" s="41" t="s">
        <v>116</v>
      </c>
      <c r="L2" s="40" t="s">
        <v>118</v>
      </c>
    </row>
    <row r="3" spans="1:12" ht="15.75" x14ac:dyDescent="0.25">
      <c r="A3" s="35">
        <v>1</v>
      </c>
      <c r="B3" s="36" t="s">
        <v>119</v>
      </c>
      <c r="C3" s="37">
        <v>646</v>
      </c>
      <c r="D3" s="37">
        <v>443</v>
      </c>
      <c r="E3" s="37">
        <v>303</v>
      </c>
      <c r="F3" s="37">
        <v>943</v>
      </c>
      <c r="G3" s="42">
        <f>SUM(C3:F3)</f>
        <v>2335</v>
      </c>
      <c r="H3" s="37">
        <v>0</v>
      </c>
      <c r="I3" s="37">
        <v>200</v>
      </c>
      <c r="J3" s="37">
        <v>0</v>
      </c>
      <c r="K3" s="37">
        <v>429</v>
      </c>
      <c r="L3" s="45">
        <v>629</v>
      </c>
    </row>
    <row r="4" spans="1:12" ht="15.75" x14ac:dyDescent="0.25">
      <c r="A4" s="34">
        <v>2</v>
      </c>
      <c r="B4" s="19" t="s">
        <v>120</v>
      </c>
      <c r="C4" s="31">
        <v>112</v>
      </c>
      <c r="D4" s="31">
        <v>405</v>
      </c>
      <c r="E4" s="32">
        <v>2837</v>
      </c>
      <c r="F4" s="31">
        <v>716</v>
      </c>
      <c r="G4" s="42">
        <f t="shared" ref="G4:G41" si="0">SUM(C4:F4)</f>
        <v>4070</v>
      </c>
      <c r="H4" s="31">
        <v>28</v>
      </c>
      <c r="I4" s="31">
        <v>45</v>
      </c>
      <c r="J4" s="31">
        <v>2</v>
      </c>
      <c r="K4" s="31">
        <v>167</v>
      </c>
      <c r="L4" s="46">
        <v>242</v>
      </c>
    </row>
    <row r="5" spans="1:12" ht="15.75" x14ac:dyDescent="0.25">
      <c r="A5" s="34">
        <v>3</v>
      </c>
      <c r="B5" s="19" t="s">
        <v>121</v>
      </c>
      <c r="C5" s="31">
        <v>25</v>
      </c>
      <c r="D5" s="31">
        <v>14</v>
      </c>
      <c r="E5" s="31">
        <v>22</v>
      </c>
      <c r="F5" s="31">
        <v>46</v>
      </c>
      <c r="G5" s="42">
        <f t="shared" si="0"/>
        <v>107</v>
      </c>
      <c r="H5" s="31">
        <v>0</v>
      </c>
      <c r="I5" s="31">
        <v>90</v>
      </c>
      <c r="J5" s="31">
        <v>0</v>
      </c>
      <c r="K5" s="31">
        <v>229</v>
      </c>
      <c r="L5" s="46">
        <v>319</v>
      </c>
    </row>
    <row r="6" spans="1:12" ht="15.75" x14ac:dyDescent="0.25">
      <c r="A6" s="34">
        <v>4</v>
      </c>
      <c r="B6" s="19" t="s">
        <v>122</v>
      </c>
      <c r="C6" s="31">
        <v>9</v>
      </c>
      <c r="D6" s="31">
        <v>5</v>
      </c>
      <c r="E6" s="31">
        <v>18</v>
      </c>
      <c r="F6" s="31">
        <v>32</v>
      </c>
      <c r="G6" s="42">
        <f t="shared" si="0"/>
        <v>64</v>
      </c>
      <c r="H6" s="31">
        <v>2</v>
      </c>
      <c r="I6" s="32">
        <v>1017</v>
      </c>
      <c r="J6" s="31">
        <v>1</v>
      </c>
      <c r="K6" s="31">
        <v>744</v>
      </c>
      <c r="L6" s="47">
        <v>1764</v>
      </c>
    </row>
    <row r="7" spans="1:12" ht="15.75" x14ac:dyDescent="0.25">
      <c r="A7" s="34">
        <v>5</v>
      </c>
      <c r="B7" s="19" t="s">
        <v>123</v>
      </c>
      <c r="C7" s="31">
        <v>10</v>
      </c>
      <c r="D7" s="31">
        <v>8</v>
      </c>
      <c r="E7" s="31">
        <v>18</v>
      </c>
      <c r="F7" s="31">
        <v>26</v>
      </c>
      <c r="G7" s="42">
        <f t="shared" si="0"/>
        <v>62</v>
      </c>
      <c r="H7" s="31">
        <v>59</v>
      </c>
      <c r="I7" s="31">
        <v>36</v>
      </c>
      <c r="J7" s="31">
        <v>45</v>
      </c>
      <c r="K7" s="31">
        <v>131</v>
      </c>
      <c r="L7" s="46">
        <v>271</v>
      </c>
    </row>
    <row r="8" spans="1:12" ht="15.75" x14ac:dyDescent="0.25">
      <c r="A8" s="34">
        <v>6</v>
      </c>
      <c r="B8" s="19" t="s">
        <v>124</v>
      </c>
      <c r="C8" s="31">
        <v>4</v>
      </c>
      <c r="D8" s="31">
        <v>0</v>
      </c>
      <c r="E8" s="31">
        <v>2</v>
      </c>
      <c r="F8" s="31">
        <v>408</v>
      </c>
      <c r="G8" s="42">
        <f t="shared" si="0"/>
        <v>414</v>
      </c>
      <c r="H8" s="31">
        <v>5</v>
      </c>
      <c r="I8" s="31">
        <v>52</v>
      </c>
      <c r="J8" s="31">
        <v>0</v>
      </c>
      <c r="K8" s="31">
        <v>565</v>
      </c>
      <c r="L8" s="46">
        <v>622</v>
      </c>
    </row>
    <row r="9" spans="1:12" ht="15.75" x14ac:dyDescent="0.25">
      <c r="A9" s="34">
        <v>7</v>
      </c>
      <c r="B9" s="19" t="s">
        <v>125</v>
      </c>
      <c r="C9" s="31">
        <v>54</v>
      </c>
      <c r="D9" s="31">
        <v>306</v>
      </c>
      <c r="E9" s="32">
        <v>2350</v>
      </c>
      <c r="F9" s="31">
        <v>910</v>
      </c>
      <c r="G9" s="42">
        <f t="shared" si="0"/>
        <v>3620</v>
      </c>
      <c r="H9" s="31">
        <v>0</v>
      </c>
      <c r="I9" s="31">
        <v>80</v>
      </c>
      <c r="J9" s="31">
        <v>0</v>
      </c>
      <c r="K9" s="31">
        <v>341</v>
      </c>
      <c r="L9" s="46">
        <v>422</v>
      </c>
    </row>
    <row r="10" spans="1:12" ht="15.75" x14ac:dyDescent="0.25">
      <c r="A10" s="34">
        <v>8</v>
      </c>
      <c r="B10" s="19" t="s">
        <v>126</v>
      </c>
      <c r="C10" s="31">
        <v>15</v>
      </c>
      <c r="D10" s="31">
        <v>13</v>
      </c>
      <c r="E10" s="31">
        <v>26</v>
      </c>
      <c r="F10" s="31">
        <v>44</v>
      </c>
      <c r="G10" s="42">
        <f t="shared" si="0"/>
        <v>98</v>
      </c>
      <c r="H10" s="31">
        <v>0</v>
      </c>
      <c r="I10" s="31">
        <v>20</v>
      </c>
      <c r="J10" s="31">
        <v>0</v>
      </c>
      <c r="K10" s="31">
        <v>87</v>
      </c>
      <c r="L10" s="46">
        <v>108</v>
      </c>
    </row>
    <row r="11" spans="1:12" ht="15.75" x14ac:dyDescent="0.25">
      <c r="A11" s="34">
        <v>9</v>
      </c>
      <c r="B11" s="19" t="s">
        <v>127</v>
      </c>
      <c r="C11" s="31">
        <v>6</v>
      </c>
      <c r="D11" s="31">
        <v>12</v>
      </c>
      <c r="E11" s="31">
        <v>17</v>
      </c>
      <c r="F11" s="31">
        <v>27</v>
      </c>
      <c r="G11" s="42">
        <f t="shared" si="0"/>
        <v>62</v>
      </c>
      <c r="H11" s="31">
        <v>1</v>
      </c>
      <c r="I11" s="31">
        <v>28</v>
      </c>
      <c r="J11" s="31">
        <v>2</v>
      </c>
      <c r="K11" s="31">
        <v>301</v>
      </c>
      <c r="L11" s="46">
        <v>332</v>
      </c>
    </row>
    <row r="12" spans="1:12" ht="15.75" x14ac:dyDescent="0.25">
      <c r="A12" s="34">
        <v>10</v>
      </c>
      <c r="B12" s="19" t="s">
        <v>128</v>
      </c>
      <c r="C12" s="31">
        <v>16</v>
      </c>
      <c r="D12" s="31">
        <v>5</v>
      </c>
      <c r="E12" s="31">
        <v>14</v>
      </c>
      <c r="F12" s="31">
        <v>41</v>
      </c>
      <c r="G12" s="42">
        <f t="shared" si="0"/>
        <v>76</v>
      </c>
      <c r="H12" s="31">
        <v>0</v>
      </c>
      <c r="I12" s="31">
        <v>558</v>
      </c>
      <c r="J12" s="31">
        <v>1</v>
      </c>
      <c r="K12" s="32">
        <v>1637</v>
      </c>
      <c r="L12" s="47">
        <v>2196</v>
      </c>
    </row>
    <row r="13" spans="1:12" ht="15.75" x14ac:dyDescent="0.25">
      <c r="A13" s="34">
        <v>11</v>
      </c>
      <c r="B13" s="19" t="s">
        <v>129</v>
      </c>
      <c r="C13" s="31">
        <v>9</v>
      </c>
      <c r="D13" s="31">
        <v>4</v>
      </c>
      <c r="E13" s="31">
        <v>5</v>
      </c>
      <c r="F13" s="31">
        <v>24</v>
      </c>
      <c r="G13" s="42">
        <f t="shared" si="0"/>
        <v>42</v>
      </c>
      <c r="H13" s="31">
        <v>0</v>
      </c>
      <c r="I13" s="31">
        <v>303</v>
      </c>
      <c r="J13" s="31">
        <v>0</v>
      </c>
      <c r="K13" s="31">
        <v>233</v>
      </c>
      <c r="L13" s="46">
        <v>536</v>
      </c>
    </row>
    <row r="14" spans="1:12" ht="15.75" x14ac:dyDescent="0.25">
      <c r="A14" s="34">
        <v>12</v>
      </c>
      <c r="B14" s="19" t="s">
        <v>130</v>
      </c>
      <c r="C14" s="31">
        <v>23</v>
      </c>
      <c r="D14" s="31">
        <v>982</v>
      </c>
      <c r="E14" s="31">
        <v>14</v>
      </c>
      <c r="F14" s="31">
        <v>267</v>
      </c>
      <c r="G14" s="42">
        <f t="shared" si="0"/>
        <v>1286</v>
      </c>
      <c r="H14" s="31">
        <v>1</v>
      </c>
      <c r="I14" s="31">
        <v>618</v>
      </c>
      <c r="J14" s="31">
        <v>2</v>
      </c>
      <c r="K14" s="32">
        <v>2933</v>
      </c>
      <c r="L14" s="47">
        <v>3554</v>
      </c>
    </row>
    <row r="15" spans="1:12" ht="15.75" x14ac:dyDescent="0.25">
      <c r="A15" s="34">
        <v>13</v>
      </c>
      <c r="B15" s="19" t="s">
        <v>131</v>
      </c>
      <c r="C15" s="31">
        <v>83</v>
      </c>
      <c r="D15" s="31">
        <v>9</v>
      </c>
      <c r="E15" s="31">
        <v>507</v>
      </c>
      <c r="F15" s="31">
        <v>172</v>
      </c>
      <c r="G15" s="42">
        <f t="shared" si="0"/>
        <v>771</v>
      </c>
      <c r="H15" s="31">
        <v>173</v>
      </c>
      <c r="I15" s="31">
        <v>87</v>
      </c>
      <c r="J15" s="31">
        <v>227</v>
      </c>
      <c r="K15" s="31">
        <v>246</v>
      </c>
      <c r="L15" s="46">
        <v>733</v>
      </c>
    </row>
    <row r="16" spans="1:12" ht="15.75" x14ac:dyDescent="0.25">
      <c r="A16" s="34">
        <v>14</v>
      </c>
      <c r="B16" s="19" t="s">
        <v>132</v>
      </c>
      <c r="C16" s="32">
        <v>1478</v>
      </c>
      <c r="D16" s="31">
        <v>7</v>
      </c>
      <c r="E16" s="31">
        <v>987</v>
      </c>
      <c r="F16" s="32">
        <v>2738</v>
      </c>
      <c r="G16" s="42">
        <f t="shared" si="0"/>
        <v>5210</v>
      </c>
      <c r="H16" s="31">
        <v>2</v>
      </c>
      <c r="I16" s="31">
        <v>412</v>
      </c>
      <c r="J16" s="31">
        <v>1</v>
      </c>
      <c r="K16" s="32">
        <v>1421</v>
      </c>
      <c r="L16" s="47">
        <v>1836</v>
      </c>
    </row>
    <row r="17" spans="1:12" ht="15.75" x14ac:dyDescent="0.25">
      <c r="A17" s="34">
        <v>15</v>
      </c>
      <c r="B17" s="19" t="s">
        <v>134</v>
      </c>
      <c r="C17" s="32">
        <v>3429</v>
      </c>
      <c r="D17" s="31">
        <v>451</v>
      </c>
      <c r="E17" s="32">
        <v>3131</v>
      </c>
      <c r="F17" s="31">
        <v>206</v>
      </c>
      <c r="G17" s="42">
        <f t="shared" si="0"/>
        <v>7217</v>
      </c>
      <c r="H17" s="31">
        <v>195</v>
      </c>
      <c r="I17" s="31">
        <v>89</v>
      </c>
      <c r="J17" s="31">
        <v>95</v>
      </c>
      <c r="K17" s="31">
        <v>135</v>
      </c>
      <c r="L17" s="46">
        <v>514</v>
      </c>
    </row>
    <row r="18" spans="1:12" ht="15.75" x14ac:dyDescent="0.25">
      <c r="A18" s="34">
        <v>16</v>
      </c>
      <c r="B18" s="19" t="s">
        <v>135</v>
      </c>
      <c r="C18" s="31">
        <v>15</v>
      </c>
      <c r="D18" s="31">
        <v>13</v>
      </c>
      <c r="E18" s="31">
        <v>13</v>
      </c>
      <c r="F18" s="31">
        <v>35</v>
      </c>
      <c r="G18" s="42">
        <f t="shared" si="0"/>
        <v>76</v>
      </c>
      <c r="H18" s="31">
        <v>0</v>
      </c>
      <c r="I18" s="31">
        <v>156</v>
      </c>
      <c r="J18" s="31">
        <v>0</v>
      </c>
      <c r="K18" s="32">
        <v>1116</v>
      </c>
      <c r="L18" s="47">
        <v>1272</v>
      </c>
    </row>
    <row r="19" spans="1:12" ht="15.75" x14ac:dyDescent="0.25">
      <c r="A19" s="34">
        <v>17</v>
      </c>
      <c r="B19" s="19" t="s">
        <v>136</v>
      </c>
      <c r="C19" s="31">
        <v>831</v>
      </c>
      <c r="D19" s="31">
        <v>83</v>
      </c>
      <c r="E19" s="31">
        <v>300</v>
      </c>
      <c r="F19" s="31">
        <v>165</v>
      </c>
      <c r="G19" s="42">
        <f t="shared" si="0"/>
        <v>1379</v>
      </c>
      <c r="H19" s="31">
        <v>52</v>
      </c>
      <c r="I19" s="31">
        <v>116</v>
      </c>
      <c r="J19" s="31">
        <v>44</v>
      </c>
      <c r="K19" s="31">
        <v>164</v>
      </c>
      <c r="L19" s="46">
        <v>376</v>
      </c>
    </row>
    <row r="20" spans="1:12" ht="15.75" x14ac:dyDescent="0.25">
      <c r="A20" s="34">
        <v>18</v>
      </c>
      <c r="B20" s="19" t="s">
        <v>137</v>
      </c>
      <c r="C20" s="31">
        <v>12</v>
      </c>
      <c r="D20" s="31">
        <v>13</v>
      </c>
      <c r="E20" s="31">
        <v>19</v>
      </c>
      <c r="F20" s="31">
        <v>382</v>
      </c>
      <c r="G20" s="42">
        <f t="shared" si="0"/>
        <v>426</v>
      </c>
      <c r="H20" s="31">
        <v>33</v>
      </c>
      <c r="I20" s="31">
        <v>407</v>
      </c>
      <c r="J20" s="31">
        <v>1</v>
      </c>
      <c r="K20" s="32">
        <v>2624</v>
      </c>
      <c r="L20" s="47">
        <v>3065</v>
      </c>
    </row>
    <row r="21" spans="1:12" ht="15.75" x14ac:dyDescent="0.25">
      <c r="A21" s="34">
        <v>19</v>
      </c>
      <c r="B21" s="19" t="s">
        <v>138</v>
      </c>
      <c r="C21" s="31">
        <v>24</v>
      </c>
      <c r="D21" s="31">
        <v>26</v>
      </c>
      <c r="E21" s="31">
        <v>37</v>
      </c>
      <c r="F21" s="31">
        <v>52</v>
      </c>
      <c r="G21" s="42">
        <f t="shared" si="0"/>
        <v>139</v>
      </c>
      <c r="H21" s="31">
        <v>0</v>
      </c>
      <c r="I21" s="31">
        <v>66</v>
      </c>
      <c r="J21" s="31">
        <v>0</v>
      </c>
      <c r="K21" s="31">
        <v>218</v>
      </c>
      <c r="L21" s="46">
        <v>284</v>
      </c>
    </row>
    <row r="22" spans="1:12" ht="15.75" x14ac:dyDescent="0.25">
      <c r="A22" s="34">
        <v>20</v>
      </c>
      <c r="B22" s="19" t="s">
        <v>139</v>
      </c>
      <c r="C22" s="31">
        <v>18</v>
      </c>
      <c r="D22" s="31">
        <v>21</v>
      </c>
      <c r="E22" s="31">
        <v>27</v>
      </c>
      <c r="F22" s="31">
        <v>51</v>
      </c>
      <c r="G22" s="42">
        <f t="shared" si="0"/>
        <v>117</v>
      </c>
      <c r="H22" s="31">
        <v>1</v>
      </c>
      <c r="I22" s="31">
        <v>119</v>
      </c>
      <c r="J22" s="31">
        <v>5</v>
      </c>
      <c r="K22" s="31">
        <v>302</v>
      </c>
      <c r="L22" s="46">
        <v>427</v>
      </c>
    </row>
    <row r="23" spans="1:12" ht="15.75" x14ac:dyDescent="0.25">
      <c r="A23" s="34">
        <v>21</v>
      </c>
      <c r="B23" s="19" t="s">
        <v>140</v>
      </c>
      <c r="C23" s="31">
        <v>15</v>
      </c>
      <c r="D23" s="31">
        <v>158</v>
      </c>
      <c r="E23" s="31">
        <v>504</v>
      </c>
      <c r="F23" s="31">
        <v>378</v>
      </c>
      <c r="G23" s="42">
        <f t="shared" si="0"/>
        <v>1055</v>
      </c>
      <c r="H23" s="31">
        <v>5</v>
      </c>
      <c r="I23" s="31">
        <v>82</v>
      </c>
      <c r="J23" s="31">
        <v>147</v>
      </c>
      <c r="K23" s="31">
        <v>136</v>
      </c>
      <c r="L23" s="46">
        <v>370</v>
      </c>
    </row>
    <row r="24" spans="1:12" ht="15.75" x14ac:dyDescent="0.25">
      <c r="A24" s="34">
        <v>22</v>
      </c>
      <c r="B24" s="19" t="s">
        <v>141</v>
      </c>
      <c r="C24" s="31">
        <v>12</v>
      </c>
      <c r="D24" s="31">
        <v>10</v>
      </c>
      <c r="E24" s="31">
        <v>16</v>
      </c>
      <c r="F24" s="31">
        <v>35</v>
      </c>
      <c r="G24" s="42">
        <f t="shared" si="0"/>
        <v>73</v>
      </c>
      <c r="H24" s="31">
        <v>0</v>
      </c>
      <c r="I24" s="31">
        <v>18</v>
      </c>
      <c r="J24" s="31">
        <v>0</v>
      </c>
      <c r="K24" s="31">
        <v>103</v>
      </c>
      <c r="L24" s="46">
        <v>121</v>
      </c>
    </row>
    <row r="25" spans="1:12" ht="15.75" x14ac:dyDescent="0.25">
      <c r="A25" s="34">
        <v>23</v>
      </c>
      <c r="B25" s="19" t="s">
        <v>142</v>
      </c>
      <c r="C25" s="31">
        <v>643</v>
      </c>
      <c r="D25" s="31">
        <v>645</v>
      </c>
      <c r="E25" s="31">
        <v>786</v>
      </c>
      <c r="F25" s="32">
        <v>1969</v>
      </c>
      <c r="G25" s="42">
        <f t="shared" si="0"/>
        <v>4043</v>
      </c>
      <c r="H25" s="31">
        <v>4</v>
      </c>
      <c r="I25" s="31">
        <v>221</v>
      </c>
      <c r="J25" s="31">
        <v>1</v>
      </c>
      <c r="K25" s="31">
        <v>550</v>
      </c>
      <c r="L25" s="46">
        <v>777</v>
      </c>
    </row>
    <row r="26" spans="1:12" ht="15.75" x14ac:dyDescent="0.25">
      <c r="A26" s="34">
        <v>24</v>
      </c>
      <c r="B26" s="19" t="s">
        <v>143</v>
      </c>
      <c r="C26" s="32">
        <v>5085</v>
      </c>
      <c r="D26" s="32">
        <v>8809</v>
      </c>
      <c r="E26" s="31">
        <v>222</v>
      </c>
      <c r="F26" s="32">
        <v>56523</v>
      </c>
      <c r="G26" s="42">
        <f t="shared" si="0"/>
        <v>70639</v>
      </c>
      <c r="H26" s="32">
        <v>4201</v>
      </c>
      <c r="I26" s="32">
        <v>6283</v>
      </c>
      <c r="J26" s="31">
        <v>133</v>
      </c>
      <c r="K26" s="32">
        <v>37478</v>
      </c>
      <c r="L26" s="47">
        <v>48095</v>
      </c>
    </row>
    <row r="27" spans="1:12" ht="15.75" x14ac:dyDescent="0.25">
      <c r="A27" s="34">
        <v>25</v>
      </c>
      <c r="B27" s="19" t="s">
        <v>144</v>
      </c>
      <c r="C27" s="31">
        <v>9</v>
      </c>
      <c r="D27" s="31">
        <v>562</v>
      </c>
      <c r="E27" s="31">
        <v>14</v>
      </c>
      <c r="F27" s="32">
        <v>1146</v>
      </c>
      <c r="G27" s="42">
        <f t="shared" si="0"/>
        <v>1731</v>
      </c>
      <c r="H27" s="31">
        <v>8</v>
      </c>
      <c r="I27" s="31">
        <v>193</v>
      </c>
      <c r="J27" s="31">
        <v>14</v>
      </c>
      <c r="K27" s="31">
        <v>213</v>
      </c>
      <c r="L27" s="46">
        <v>428</v>
      </c>
    </row>
    <row r="28" spans="1:12" ht="15.75" x14ac:dyDescent="0.25">
      <c r="A28" s="34">
        <v>26</v>
      </c>
      <c r="B28" s="19" t="s">
        <v>145</v>
      </c>
      <c r="C28" s="31">
        <v>14</v>
      </c>
      <c r="D28" s="31">
        <v>206</v>
      </c>
      <c r="E28" s="31">
        <v>16</v>
      </c>
      <c r="F28" s="31">
        <v>542</v>
      </c>
      <c r="G28" s="42">
        <f t="shared" si="0"/>
        <v>778</v>
      </c>
      <c r="H28" s="31">
        <v>0</v>
      </c>
      <c r="I28" s="31">
        <v>41</v>
      </c>
      <c r="J28" s="31">
        <v>0</v>
      </c>
      <c r="K28" s="31">
        <v>382</v>
      </c>
      <c r="L28" s="46">
        <v>423</v>
      </c>
    </row>
    <row r="29" spans="1:12" ht="15.75" x14ac:dyDescent="0.25">
      <c r="A29" s="34">
        <v>27</v>
      </c>
      <c r="B29" s="19" t="s">
        <v>146</v>
      </c>
      <c r="C29" s="32">
        <v>9780</v>
      </c>
      <c r="D29" s="31">
        <v>691</v>
      </c>
      <c r="E29" s="31">
        <v>997</v>
      </c>
      <c r="F29" s="32">
        <v>1106</v>
      </c>
      <c r="G29" s="42">
        <f t="shared" si="0"/>
        <v>12574</v>
      </c>
      <c r="H29" s="31">
        <v>0</v>
      </c>
      <c r="I29" s="31">
        <v>105</v>
      </c>
      <c r="J29" s="31">
        <v>1</v>
      </c>
      <c r="K29" s="31">
        <v>158</v>
      </c>
      <c r="L29" s="46">
        <v>264</v>
      </c>
    </row>
    <row r="30" spans="1:12" ht="15.75" x14ac:dyDescent="0.25">
      <c r="A30" s="34">
        <v>28</v>
      </c>
      <c r="B30" s="19" t="s">
        <v>147</v>
      </c>
      <c r="C30" s="31">
        <v>14</v>
      </c>
      <c r="D30" s="31">
        <v>6</v>
      </c>
      <c r="E30" s="31">
        <v>12</v>
      </c>
      <c r="F30" s="31">
        <v>79</v>
      </c>
      <c r="G30" s="42">
        <f t="shared" si="0"/>
        <v>111</v>
      </c>
      <c r="H30" s="31">
        <v>0</v>
      </c>
      <c r="I30" s="31">
        <v>66</v>
      </c>
      <c r="J30" s="31">
        <v>2</v>
      </c>
      <c r="K30" s="31">
        <v>249</v>
      </c>
      <c r="L30" s="46">
        <v>317</v>
      </c>
    </row>
    <row r="31" spans="1:12" ht="15.75" x14ac:dyDescent="0.25">
      <c r="A31" s="34">
        <v>29</v>
      </c>
      <c r="B31" s="19" t="s">
        <v>148</v>
      </c>
      <c r="C31" s="31">
        <v>17</v>
      </c>
      <c r="D31" s="32">
        <v>1284</v>
      </c>
      <c r="E31" s="32">
        <v>7715</v>
      </c>
      <c r="F31" s="32">
        <v>1632</v>
      </c>
      <c r="G31" s="42">
        <f t="shared" si="0"/>
        <v>10648</v>
      </c>
      <c r="H31" s="31">
        <v>0</v>
      </c>
      <c r="I31" s="31">
        <v>117</v>
      </c>
      <c r="J31" s="31">
        <v>2</v>
      </c>
      <c r="K31" s="31">
        <v>223</v>
      </c>
      <c r="L31" s="46">
        <v>342</v>
      </c>
    </row>
    <row r="32" spans="1:12" ht="15.75" x14ac:dyDescent="0.25">
      <c r="A32" s="34">
        <v>30</v>
      </c>
      <c r="B32" s="19" t="s">
        <v>149</v>
      </c>
      <c r="C32" s="31">
        <v>22</v>
      </c>
      <c r="D32" s="31">
        <v>7</v>
      </c>
      <c r="E32" s="31">
        <v>18</v>
      </c>
      <c r="F32" s="31">
        <v>50</v>
      </c>
      <c r="G32" s="42">
        <f t="shared" si="0"/>
        <v>97</v>
      </c>
      <c r="H32" s="31">
        <v>0</v>
      </c>
      <c r="I32" s="31">
        <v>186</v>
      </c>
      <c r="J32" s="31">
        <v>769</v>
      </c>
      <c r="K32" s="31">
        <v>262</v>
      </c>
      <c r="L32" s="47">
        <v>1217</v>
      </c>
    </row>
    <row r="33" spans="1:12" ht="15.75" x14ac:dyDescent="0.25">
      <c r="A33" s="34">
        <v>31</v>
      </c>
      <c r="B33" s="19" t="s">
        <v>150</v>
      </c>
      <c r="C33" s="31">
        <v>9</v>
      </c>
      <c r="D33" s="31">
        <v>5</v>
      </c>
      <c r="E33" s="31">
        <v>18</v>
      </c>
      <c r="F33" s="31">
        <v>22</v>
      </c>
      <c r="G33" s="42">
        <f t="shared" si="0"/>
        <v>54</v>
      </c>
      <c r="H33" s="31">
        <v>0</v>
      </c>
      <c r="I33" s="31">
        <v>177</v>
      </c>
      <c r="J33" s="31">
        <v>0</v>
      </c>
      <c r="K33" s="31">
        <v>429</v>
      </c>
      <c r="L33" s="46">
        <v>606</v>
      </c>
    </row>
    <row r="34" spans="1:12" ht="15.75" x14ac:dyDescent="0.25">
      <c r="A34" s="34">
        <v>32</v>
      </c>
      <c r="B34" s="19" t="s">
        <v>151</v>
      </c>
      <c r="C34" s="31">
        <v>11</v>
      </c>
      <c r="D34" s="32">
        <v>1964</v>
      </c>
      <c r="E34" s="31">
        <v>15</v>
      </c>
      <c r="F34" s="32">
        <v>6857</v>
      </c>
      <c r="G34" s="42">
        <f t="shared" si="0"/>
        <v>8847</v>
      </c>
      <c r="H34" s="31">
        <v>0</v>
      </c>
      <c r="I34" s="31">
        <v>232</v>
      </c>
      <c r="J34" s="31">
        <v>0</v>
      </c>
      <c r="K34" s="31">
        <v>851</v>
      </c>
      <c r="L34" s="47">
        <v>1083</v>
      </c>
    </row>
    <row r="35" spans="1:12" ht="15.75" x14ac:dyDescent="0.25">
      <c r="A35" s="34">
        <v>33</v>
      </c>
      <c r="B35" s="19" t="s">
        <v>152</v>
      </c>
      <c r="C35" s="31">
        <v>10</v>
      </c>
      <c r="D35" s="31">
        <v>59</v>
      </c>
      <c r="E35" s="32">
        <v>1248</v>
      </c>
      <c r="F35" s="31">
        <v>560</v>
      </c>
      <c r="G35" s="42">
        <f t="shared" si="0"/>
        <v>1877</v>
      </c>
      <c r="H35" s="31">
        <v>13</v>
      </c>
      <c r="I35" s="31">
        <v>25</v>
      </c>
      <c r="J35" s="31">
        <v>160</v>
      </c>
      <c r="K35" s="31">
        <v>135</v>
      </c>
      <c r="L35" s="46">
        <v>333</v>
      </c>
    </row>
    <row r="36" spans="1:12" ht="15.75" x14ac:dyDescent="0.25">
      <c r="A36" s="34">
        <v>34</v>
      </c>
      <c r="B36" s="19" t="s">
        <v>153</v>
      </c>
      <c r="C36" s="32">
        <v>1327</v>
      </c>
      <c r="D36" s="31">
        <v>298</v>
      </c>
      <c r="E36" s="32">
        <v>1086</v>
      </c>
      <c r="F36" s="31">
        <v>317</v>
      </c>
      <c r="G36" s="42">
        <f t="shared" si="0"/>
        <v>3028</v>
      </c>
      <c r="H36" s="31">
        <v>455</v>
      </c>
      <c r="I36" s="31">
        <v>25</v>
      </c>
      <c r="J36" s="31">
        <v>250</v>
      </c>
      <c r="K36" s="31">
        <v>42</v>
      </c>
      <c r="L36" s="46">
        <v>772</v>
      </c>
    </row>
    <row r="37" spans="1:12" ht="15.75" x14ac:dyDescent="0.25">
      <c r="A37" s="34">
        <v>35</v>
      </c>
      <c r="B37" s="19" t="s">
        <v>154</v>
      </c>
      <c r="C37" s="31">
        <v>13</v>
      </c>
      <c r="D37" s="31">
        <v>10</v>
      </c>
      <c r="E37" s="31">
        <v>9</v>
      </c>
      <c r="F37" s="31">
        <v>19</v>
      </c>
      <c r="G37" s="42">
        <f t="shared" si="0"/>
        <v>51</v>
      </c>
      <c r="H37" s="31">
        <v>32</v>
      </c>
      <c r="I37" s="31">
        <v>64</v>
      </c>
      <c r="J37" s="31">
        <v>1</v>
      </c>
      <c r="K37" s="31">
        <v>134</v>
      </c>
      <c r="L37" s="46">
        <v>231</v>
      </c>
    </row>
    <row r="38" spans="1:12" ht="15.75" x14ac:dyDescent="0.25">
      <c r="A38" s="34">
        <v>36</v>
      </c>
      <c r="B38" s="19" t="s">
        <v>155</v>
      </c>
      <c r="C38" s="31">
        <v>10</v>
      </c>
      <c r="D38" s="31">
        <v>9</v>
      </c>
      <c r="E38" s="31">
        <v>6</v>
      </c>
      <c r="F38" s="31">
        <v>19</v>
      </c>
      <c r="G38" s="42">
        <f t="shared" si="0"/>
        <v>44</v>
      </c>
      <c r="H38" s="31">
        <v>0</v>
      </c>
      <c r="I38" s="31">
        <v>23</v>
      </c>
      <c r="J38" s="31">
        <v>0</v>
      </c>
      <c r="K38" s="31">
        <v>78</v>
      </c>
      <c r="L38" s="46">
        <v>101</v>
      </c>
    </row>
    <row r="39" spans="1:12" ht="15.75" x14ac:dyDescent="0.25">
      <c r="A39" s="34">
        <v>37</v>
      </c>
      <c r="B39" s="19" t="s">
        <v>23</v>
      </c>
      <c r="C39" s="31">
        <v>5</v>
      </c>
      <c r="D39" s="31">
        <v>5</v>
      </c>
      <c r="E39" s="31">
        <v>6</v>
      </c>
      <c r="F39" s="31">
        <v>17</v>
      </c>
      <c r="G39" s="42">
        <f t="shared" si="0"/>
        <v>33</v>
      </c>
      <c r="H39" s="31">
        <v>1</v>
      </c>
      <c r="I39" s="31">
        <v>27</v>
      </c>
      <c r="J39" s="31">
        <v>0</v>
      </c>
      <c r="K39" s="32">
        <v>2710</v>
      </c>
      <c r="L39" s="47">
        <v>2738</v>
      </c>
    </row>
    <row r="40" spans="1:12" s="1" customFormat="1" ht="32.25" thickBot="1" x14ac:dyDescent="0.3">
      <c r="A40" s="49">
        <v>38</v>
      </c>
      <c r="B40" s="50" t="s">
        <v>133</v>
      </c>
      <c r="C40" s="51">
        <v>0</v>
      </c>
      <c r="D40" s="51">
        <v>0</v>
      </c>
      <c r="E40" s="51">
        <v>0</v>
      </c>
      <c r="F40" s="51">
        <v>0</v>
      </c>
      <c r="G40" s="52">
        <f t="shared" si="0"/>
        <v>0</v>
      </c>
      <c r="H40" s="51">
        <v>0</v>
      </c>
      <c r="I40" s="51">
        <v>0</v>
      </c>
      <c r="J40" s="51">
        <v>0</v>
      </c>
      <c r="K40" s="51">
        <v>0</v>
      </c>
      <c r="L40" s="53">
        <v>828</v>
      </c>
    </row>
    <row r="41" spans="1:12" ht="19.5" thickBot="1" x14ac:dyDescent="0.3">
      <c r="A41" s="124" t="s">
        <v>46</v>
      </c>
      <c r="B41" s="125"/>
      <c r="C41" s="54">
        <f>SUM(C3:C40)</f>
        <v>23815</v>
      </c>
      <c r="D41" s="54">
        <f t="shared" ref="D41:F41" si="1">SUM(D3:D40)</f>
        <v>17548</v>
      </c>
      <c r="E41" s="54">
        <f t="shared" si="1"/>
        <v>23335</v>
      </c>
      <c r="F41" s="54">
        <f t="shared" si="1"/>
        <v>78556</v>
      </c>
      <c r="G41" s="55">
        <f t="shared" si="0"/>
        <v>143254</v>
      </c>
      <c r="H41" s="54">
        <f>SUM(H3:H40)</f>
        <v>5271</v>
      </c>
      <c r="I41" s="54">
        <f t="shared" ref="I41:L41" si="2">SUM(I3:I40)</f>
        <v>12384</v>
      </c>
      <c r="J41" s="54">
        <f t="shared" si="2"/>
        <v>1906</v>
      </c>
      <c r="K41" s="54">
        <f t="shared" si="2"/>
        <v>58156</v>
      </c>
      <c r="L41" s="56">
        <f t="shared" si="2"/>
        <v>78548</v>
      </c>
    </row>
    <row r="42" spans="1:12" ht="15.75" x14ac:dyDescent="0.25">
      <c r="A42" s="15"/>
      <c r="B42" s="15"/>
      <c r="C42" s="27"/>
      <c r="D42" s="27"/>
      <c r="E42" s="27"/>
      <c r="F42" s="27"/>
      <c r="G42" s="27"/>
      <c r="H42" s="27"/>
      <c r="I42" s="27"/>
      <c r="J42" s="27"/>
      <c r="K42" s="27"/>
      <c r="L42" s="28"/>
    </row>
    <row r="43" spans="1:12" ht="15.75" x14ac:dyDescent="0.25">
      <c r="A43" s="29" t="s">
        <v>156</v>
      </c>
      <c r="B43" s="26"/>
      <c r="C43" s="26"/>
      <c r="D43" s="26"/>
      <c r="E43" s="26"/>
      <c r="F43" s="26"/>
      <c r="G43" s="43"/>
      <c r="H43" s="26"/>
      <c r="I43" s="26"/>
      <c r="J43" s="26"/>
      <c r="K43" s="26"/>
      <c r="L43" s="43"/>
    </row>
    <row r="44" spans="1:12" ht="15.75" x14ac:dyDescent="0.25">
      <c r="A44" s="29" t="s">
        <v>157</v>
      </c>
      <c r="B44" s="26"/>
      <c r="C44" s="26"/>
      <c r="D44" s="26"/>
      <c r="E44" s="26"/>
      <c r="F44" s="48"/>
      <c r="G44" s="43"/>
      <c r="H44" s="26"/>
      <c r="I44" s="26"/>
      <c r="J44" s="26"/>
      <c r="K44" s="26"/>
      <c r="L44" s="43"/>
    </row>
    <row r="45" spans="1:12" ht="15.75" x14ac:dyDescent="0.25">
      <c r="A45" s="30"/>
      <c r="B45" s="26"/>
      <c r="C45" s="26"/>
      <c r="D45" s="26"/>
      <c r="E45" s="26"/>
      <c r="F45" s="26"/>
      <c r="G45" s="43"/>
      <c r="H45" s="26"/>
      <c r="I45" s="26"/>
      <c r="J45" s="26"/>
      <c r="K45" s="48"/>
      <c r="L45" s="43"/>
    </row>
  </sheetData>
  <mergeCells count="2">
    <mergeCell ref="A41:B41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4603-8528-4C0A-B719-C2469279166C}">
  <dimension ref="A1:D41"/>
  <sheetViews>
    <sheetView topLeftCell="A21" workbookViewId="0">
      <selection activeCell="A41" sqref="A41:XFD41"/>
    </sheetView>
  </sheetViews>
  <sheetFormatPr defaultColWidth="9.140625" defaultRowHeight="15.75" x14ac:dyDescent="0.25"/>
  <cols>
    <col min="1" max="1" width="7.28515625" style="3" customWidth="1"/>
    <col min="2" max="2" width="15" style="3" customWidth="1"/>
    <col min="3" max="3" width="16.28515625" style="3" customWidth="1"/>
    <col min="4" max="4" width="11.5703125" style="3" bestFit="1" customWidth="1"/>
    <col min="5" max="16384" width="9.140625" style="3"/>
  </cols>
  <sheetData>
    <row r="1" spans="1:4" ht="42" customHeight="1" thickBot="1" x14ac:dyDescent="0.3">
      <c r="A1" s="106" t="s">
        <v>108</v>
      </c>
      <c r="B1" s="106"/>
      <c r="C1" s="106"/>
      <c r="D1" s="106"/>
    </row>
    <row r="2" spans="1:4" x14ac:dyDescent="0.25">
      <c r="A2" s="16" t="s">
        <v>102</v>
      </c>
      <c r="B2" s="17" t="s">
        <v>103</v>
      </c>
      <c r="C2" s="17" t="s">
        <v>107</v>
      </c>
      <c r="D2" s="17" t="s">
        <v>57</v>
      </c>
    </row>
    <row r="3" spans="1:4" x14ac:dyDescent="0.25">
      <c r="A3" s="18">
        <v>1</v>
      </c>
      <c r="B3" s="19" t="s">
        <v>9</v>
      </c>
      <c r="C3" s="20">
        <v>4991</v>
      </c>
      <c r="D3" s="21">
        <f t="shared" ref="D3:D40" si="0">C3/$C$40*100</f>
        <v>2.237043212449632</v>
      </c>
    </row>
    <row r="4" spans="1:4" x14ac:dyDescent="0.25">
      <c r="A4" s="18">
        <v>2</v>
      </c>
      <c r="B4" s="19" t="s">
        <v>10</v>
      </c>
      <c r="C4" s="20">
        <v>1585</v>
      </c>
      <c r="D4" s="21">
        <f t="shared" si="0"/>
        <v>0.71042145696907766</v>
      </c>
    </row>
    <row r="5" spans="1:4" ht="15.75" customHeight="1" x14ac:dyDescent="0.25">
      <c r="A5" s="18">
        <v>3</v>
      </c>
      <c r="B5" s="19" t="s">
        <v>104</v>
      </c>
      <c r="C5" s="20">
        <v>3310</v>
      </c>
      <c r="D5" s="21">
        <f t="shared" si="0"/>
        <v>1.4835930741751717</v>
      </c>
    </row>
    <row r="6" spans="1:4" x14ac:dyDescent="0.25">
      <c r="A6" s="18">
        <v>4</v>
      </c>
      <c r="B6" s="19" t="s">
        <v>12</v>
      </c>
      <c r="C6" s="20">
        <v>7709</v>
      </c>
      <c r="D6" s="21">
        <f t="shared" si="0"/>
        <v>3.4552927519082774</v>
      </c>
    </row>
    <row r="7" spans="1:4" x14ac:dyDescent="0.25">
      <c r="A7" s="18">
        <v>5</v>
      </c>
      <c r="B7" s="19" t="s">
        <v>13</v>
      </c>
      <c r="C7" s="20">
        <v>3082</v>
      </c>
      <c r="D7" s="21">
        <f t="shared" si="0"/>
        <v>1.3813999560748877</v>
      </c>
    </row>
    <row r="8" spans="1:4" x14ac:dyDescent="0.25">
      <c r="A8" s="18">
        <v>6</v>
      </c>
      <c r="B8" s="19" t="s">
        <v>14</v>
      </c>
      <c r="C8" s="20">
        <v>3152</v>
      </c>
      <c r="D8" s="21">
        <f t="shared" si="0"/>
        <v>1.4127750361933959</v>
      </c>
    </row>
    <row r="9" spans="1:4" x14ac:dyDescent="0.25">
      <c r="A9" s="18">
        <v>7</v>
      </c>
      <c r="B9" s="19" t="s">
        <v>15</v>
      </c>
      <c r="C9" s="20">
        <v>1938</v>
      </c>
      <c r="D9" s="21">
        <f t="shared" si="0"/>
        <v>0.86864150385241157</v>
      </c>
    </row>
    <row r="10" spans="1:4" x14ac:dyDescent="0.25">
      <c r="A10" s="18">
        <v>8</v>
      </c>
      <c r="B10" s="19" t="s">
        <v>16</v>
      </c>
      <c r="C10" s="20">
        <v>2130</v>
      </c>
      <c r="D10" s="21">
        <f t="shared" si="0"/>
        <v>0.95469886646317692</v>
      </c>
    </row>
    <row r="11" spans="1:4" ht="16.5" customHeight="1" x14ac:dyDescent="0.25">
      <c r="A11" s="18">
        <v>9</v>
      </c>
      <c r="B11" s="19" t="s">
        <v>105</v>
      </c>
      <c r="C11" s="22">
        <v>1435</v>
      </c>
      <c r="D11" s="21">
        <f t="shared" si="0"/>
        <v>0.64318914242941727</v>
      </c>
    </row>
    <row r="12" spans="1:4" x14ac:dyDescent="0.25">
      <c r="A12" s="18">
        <v>10</v>
      </c>
      <c r="B12" s="19" t="s">
        <v>18</v>
      </c>
      <c r="C12" s="20">
        <v>11078</v>
      </c>
      <c r="D12" s="21">
        <f t="shared" si="0"/>
        <v>4.9653305364690485</v>
      </c>
    </row>
    <row r="13" spans="1:4" x14ac:dyDescent="0.25">
      <c r="A13" s="18">
        <v>11</v>
      </c>
      <c r="B13" s="19" t="s">
        <v>19</v>
      </c>
      <c r="C13" s="20">
        <v>1713</v>
      </c>
      <c r="D13" s="21">
        <f t="shared" si="0"/>
        <v>0.76779303204292115</v>
      </c>
    </row>
    <row r="14" spans="1:4" x14ac:dyDescent="0.25">
      <c r="A14" s="18">
        <v>12</v>
      </c>
      <c r="B14" s="19" t="s">
        <v>20</v>
      </c>
      <c r="C14" s="20">
        <v>9496</v>
      </c>
      <c r="D14" s="21">
        <f t="shared" si="0"/>
        <v>4.2562537257907644</v>
      </c>
    </row>
    <row r="15" spans="1:4" x14ac:dyDescent="0.25">
      <c r="A15" s="18">
        <v>13</v>
      </c>
      <c r="B15" s="19" t="s">
        <v>21</v>
      </c>
      <c r="C15" s="22">
        <v>624</v>
      </c>
      <c r="D15" s="21">
        <f t="shared" si="0"/>
        <v>0.27968642848498704</v>
      </c>
    </row>
    <row r="16" spans="1:4" x14ac:dyDescent="0.25">
      <c r="A16" s="18">
        <v>14</v>
      </c>
      <c r="B16" s="19" t="s">
        <v>22</v>
      </c>
      <c r="C16" s="20">
        <v>6825</v>
      </c>
      <c r="D16" s="21">
        <f t="shared" si="0"/>
        <v>3.0590703115545455</v>
      </c>
    </row>
    <row r="17" spans="1:4" x14ac:dyDescent="0.25">
      <c r="A17" s="18">
        <v>15</v>
      </c>
      <c r="B17" s="19" t="s">
        <v>24</v>
      </c>
      <c r="C17" s="20">
        <v>1727</v>
      </c>
      <c r="D17" s="21">
        <f t="shared" si="0"/>
        <v>0.77406804806662266</v>
      </c>
    </row>
    <row r="18" spans="1:4" x14ac:dyDescent="0.25">
      <c r="A18" s="18">
        <v>16</v>
      </c>
      <c r="B18" s="19" t="s">
        <v>25</v>
      </c>
      <c r="C18" s="20">
        <v>3262</v>
      </c>
      <c r="D18" s="21">
        <f t="shared" si="0"/>
        <v>1.4620787335224803</v>
      </c>
    </row>
    <row r="19" spans="1:4" x14ac:dyDescent="0.25">
      <c r="A19" s="18">
        <v>17</v>
      </c>
      <c r="B19" s="19" t="s">
        <v>26</v>
      </c>
      <c r="C19" s="22">
        <v>1003</v>
      </c>
      <c r="D19" s="21">
        <f t="shared" si="0"/>
        <v>0.44956007655519548</v>
      </c>
    </row>
    <row r="20" spans="1:4" x14ac:dyDescent="0.25">
      <c r="A20" s="18">
        <v>18</v>
      </c>
      <c r="B20" s="19" t="s">
        <v>27</v>
      </c>
      <c r="C20" s="20">
        <v>8982</v>
      </c>
      <c r="D20" s="21">
        <f t="shared" si="0"/>
        <v>4.025870994634861</v>
      </c>
    </row>
    <row r="21" spans="1:4" x14ac:dyDescent="0.25">
      <c r="A21" s="18">
        <v>19</v>
      </c>
      <c r="B21" s="19" t="s">
        <v>28</v>
      </c>
      <c r="C21" s="20">
        <v>5175</v>
      </c>
      <c r="D21" s="21">
        <f t="shared" si="0"/>
        <v>2.3195148516182815</v>
      </c>
    </row>
    <row r="22" spans="1:4" x14ac:dyDescent="0.25">
      <c r="A22" s="18">
        <v>20</v>
      </c>
      <c r="B22" s="19" t="s">
        <v>29</v>
      </c>
      <c r="C22" s="20">
        <v>1375</v>
      </c>
      <c r="D22" s="21">
        <f t="shared" si="0"/>
        <v>0.61629621661355316</v>
      </c>
    </row>
    <row r="23" spans="1:4" x14ac:dyDescent="0.25">
      <c r="A23" s="18">
        <v>21</v>
      </c>
      <c r="B23" s="19" t="s">
        <v>30</v>
      </c>
      <c r="C23" s="22">
        <v>410</v>
      </c>
      <c r="D23" s="21">
        <f t="shared" si="0"/>
        <v>0.18376832640840496</v>
      </c>
    </row>
    <row r="24" spans="1:4" x14ac:dyDescent="0.25">
      <c r="A24" s="18">
        <v>22</v>
      </c>
      <c r="B24" s="19" t="s">
        <v>31</v>
      </c>
      <c r="C24" s="20">
        <v>1549</v>
      </c>
      <c r="D24" s="21">
        <f t="shared" si="0"/>
        <v>0.69428570147955915</v>
      </c>
    </row>
    <row r="25" spans="1:4" x14ac:dyDescent="0.25">
      <c r="A25" s="18">
        <v>23</v>
      </c>
      <c r="B25" s="19" t="s">
        <v>32</v>
      </c>
      <c r="C25" s="20">
        <v>3754</v>
      </c>
      <c r="D25" s="21">
        <f t="shared" si="0"/>
        <v>1.6826007252125661</v>
      </c>
    </row>
    <row r="26" spans="1:4" x14ac:dyDescent="0.25">
      <c r="A26" s="18">
        <v>24</v>
      </c>
      <c r="B26" s="19" t="s">
        <v>33</v>
      </c>
      <c r="C26" s="20">
        <v>57205</v>
      </c>
      <c r="D26" s="21">
        <f t="shared" si="0"/>
        <v>25.64016368827513</v>
      </c>
    </row>
    <row r="27" spans="1:4" ht="15.75" customHeight="1" x14ac:dyDescent="0.25">
      <c r="A27" s="18">
        <v>25</v>
      </c>
      <c r="B27" s="19" t="s">
        <v>34</v>
      </c>
      <c r="C27" s="20">
        <v>3213</v>
      </c>
      <c r="D27" s="21">
        <f t="shared" si="0"/>
        <v>1.4401161774395246</v>
      </c>
    </row>
    <row r="28" spans="1:4" x14ac:dyDescent="0.25">
      <c r="A28" s="18">
        <v>26</v>
      </c>
      <c r="B28" s="19" t="s">
        <v>35</v>
      </c>
      <c r="C28" s="20">
        <v>2540</v>
      </c>
      <c r="D28" s="21">
        <f t="shared" si="0"/>
        <v>1.1384671928715819</v>
      </c>
    </row>
    <row r="29" spans="1:4" x14ac:dyDescent="0.25">
      <c r="A29" s="18">
        <v>27</v>
      </c>
      <c r="B29" s="19" t="s">
        <v>36</v>
      </c>
      <c r="C29" s="20">
        <v>13187</v>
      </c>
      <c r="D29" s="21">
        <f t="shared" si="0"/>
        <v>5.9106168788966729</v>
      </c>
    </row>
    <row r="30" spans="1:4" x14ac:dyDescent="0.25">
      <c r="A30" s="18">
        <v>28</v>
      </c>
      <c r="B30" s="19" t="s">
        <v>37</v>
      </c>
      <c r="C30" s="20">
        <v>4492</v>
      </c>
      <c r="D30" s="21">
        <f t="shared" si="0"/>
        <v>2.0133837127476952</v>
      </c>
    </row>
    <row r="31" spans="1:4" x14ac:dyDescent="0.25">
      <c r="A31" s="18">
        <v>29</v>
      </c>
      <c r="B31" s="19" t="s">
        <v>38</v>
      </c>
      <c r="C31" s="20">
        <v>3858</v>
      </c>
      <c r="D31" s="21">
        <f t="shared" si="0"/>
        <v>1.7292151299600642</v>
      </c>
    </row>
    <row r="32" spans="1:4" x14ac:dyDescent="0.25">
      <c r="A32" s="18">
        <v>30</v>
      </c>
      <c r="B32" s="19" t="s">
        <v>39</v>
      </c>
      <c r="C32" s="20">
        <v>11923</v>
      </c>
      <c r="D32" s="21">
        <f t="shared" si="0"/>
        <v>5.3440725750424685</v>
      </c>
    </row>
    <row r="33" spans="1:4" x14ac:dyDescent="0.25">
      <c r="A33" s="18">
        <v>31</v>
      </c>
      <c r="B33" s="19" t="s">
        <v>40</v>
      </c>
      <c r="C33" s="20">
        <v>2870</v>
      </c>
      <c r="D33" s="21">
        <f t="shared" si="0"/>
        <v>1.2863782848588345</v>
      </c>
    </row>
    <row r="34" spans="1:4" x14ac:dyDescent="0.25">
      <c r="A34" s="18">
        <v>32</v>
      </c>
      <c r="B34" s="19" t="s">
        <v>41</v>
      </c>
      <c r="C34" s="20">
        <v>10841</v>
      </c>
      <c r="D34" s="21">
        <f t="shared" si="0"/>
        <v>4.859103479496385</v>
      </c>
    </row>
    <row r="35" spans="1:4" x14ac:dyDescent="0.25">
      <c r="A35" s="18">
        <v>33</v>
      </c>
      <c r="B35" s="19" t="s">
        <v>42</v>
      </c>
      <c r="C35" s="22">
        <v>1057</v>
      </c>
      <c r="D35" s="21">
        <f t="shared" si="0"/>
        <v>0.47376370978947324</v>
      </c>
    </row>
    <row r="36" spans="1:4" x14ac:dyDescent="0.25">
      <c r="A36" s="18">
        <v>34</v>
      </c>
      <c r="B36" s="19" t="s">
        <v>43</v>
      </c>
      <c r="C36" s="22">
        <v>668</v>
      </c>
      <c r="D36" s="21">
        <f t="shared" si="0"/>
        <v>0.29940790741662071</v>
      </c>
    </row>
    <row r="37" spans="1:4" x14ac:dyDescent="0.25">
      <c r="A37" s="18">
        <v>35</v>
      </c>
      <c r="B37" s="19" t="s">
        <v>44</v>
      </c>
      <c r="C37" s="22">
        <v>1030</v>
      </c>
      <c r="D37" s="21">
        <f t="shared" si="0"/>
        <v>0.46166189317233436</v>
      </c>
    </row>
    <row r="38" spans="1:4" x14ac:dyDescent="0.25">
      <c r="A38" s="18">
        <v>36</v>
      </c>
      <c r="B38" s="19" t="s">
        <v>45</v>
      </c>
      <c r="C38" s="22">
        <v>632</v>
      </c>
      <c r="D38" s="21">
        <f t="shared" si="0"/>
        <v>0.28327215192710226</v>
      </c>
    </row>
    <row r="39" spans="1:4" x14ac:dyDescent="0.25">
      <c r="A39" s="18">
        <v>37</v>
      </c>
      <c r="B39" s="19" t="s">
        <v>23</v>
      </c>
      <c r="C39" s="20">
        <v>23286</v>
      </c>
      <c r="D39" s="21">
        <f t="shared" si="0"/>
        <v>10.437144509136871</v>
      </c>
    </row>
    <row r="40" spans="1:4" ht="16.5" thickBot="1" x14ac:dyDescent="0.3">
      <c r="A40" s="122" t="s">
        <v>100</v>
      </c>
      <c r="B40" s="123"/>
      <c r="C40" s="23">
        <v>223107</v>
      </c>
      <c r="D40" s="24">
        <f t="shared" si="0"/>
        <v>100</v>
      </c>
    </row>
    <row r="41" spans="1:4" x14ac:dyDescent="0.25">
      <c r="A41" s="8"/>
      <c r="D41" s="25"/>
    </row>
  </sheetData>
  <mergeCells count="2">
    <mergeCell ref="A40:B40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DE54-CCA1-46C0-A62B-52FFA9B3CDAC}">
  <dimension ref="A1:I41"/>
  <sheetViews>
    <sheetView topLeftCell="A24" zoomScale="71" workbookViewId="0">
      <selection activeCell="A41" sqref="A41:XFD41"/>
    </sheetView>
  </sheetViews>
  <sheetFormatPr defaultColWidth="9.140625" defaultRowHeight="44.25" customHeight="1" x14ac:dyDescent="0.25"/>
  <cols>
    <col min="1" max="1" width="14" style="3" customWidth="1"/>
    <col min="2" max="7" width="9.140625" style="3"/>
    <col min="8" max="8" width="9.7109375" style="3" customWidth="1"/>
    <col min="9" max="16384" width="9.140625" style="3"/>
  </cols>
  <sheetData>
    <row r="1" spans="1:9" ht="44.25" customHeight="1" thickBot="1" x14ac:dyDescent="0.3">
      <c r="A1" s="101" t="s">
        <v>47</v>
      </c>
      <c r="B1" s="101"/>
      <c r="C1" s="101"/>
      <c r="D1" s="101"/>
      <c r="E1" s="101"/>
      <c r="F1" s="101"/>
      <c r="G1" s="101"/>
      <c r="H1" s="101"/>
      <c r="I1" s="101"/>
    </row>
    <row r="2" spans="1:9" ht="44.25" customHeight="1" thickBot="1" x14ac:dyDescent="0.3">
      <c r="A2" s="71" t="s">
        <v>0</v>
      </c>
      <c r="B2" s="97" t="s">
        <v>1</v>
      </c>
      <c r="C2" s="97" t="s">
        <v>2</v>
      </c>
      <c r="D2" s="97" t="s">
        <v>3</v>
      </c>
      <c r="E2" s="98" t="s">
        <v>4</v>
      </c>
      <c r="F2" s="99" t="s">
        <v>5</v>
      </c>
      <c r="G2" s="99" t="s">
        <v>6</v>
      </c>
      <c r="H2" s="98" t="s">
        <v>7</v>
      </c>
      <c r="I2" s="100" t="s">
        <v>8</v>
      </c>
    </row>
    <row r="3" spans="1:9" ht="20.100000000000001" customHeight="1" x14ac:dyDescent="0.25">
      <c r="A3" s="95" t="s">
        <v>9</v>
      </c>
      <c r="B3" s="70">
        <v>7</v>
      </c>
      <c r="C3" s="70">
        <v>11</v>
      </c>
      <c r="D3" s="70">
        <v>6</v>
      </c>
      <c r="E3" s="66">
        <v>24</v>
      </c>
      <c r="F3" s="70">
        <v>78</v>
      </c>
      <c r="G3" s="70">
        <v>9</v>
      </c>
      <c r="H3" s="66">
        <v>87</v>
      </c>
      <c r="I3" s="96">
        <v>249</v>
      </c>
    </row>
    <row r="4" spans="1:9" ht="20.100000000000001" customHeight="1" x14ac:dyDescent="0.25">
      <c r="A4" s="33" t="s">
        <v>10</v>
      </c>
      <c r="B4" s="58">
        <v>5</v>
      </c>
      <c r="C4" s="58">
        <v>33</v>
      </c>
      <c r="D4" s="58">
        <v>1</v>
      </c>
      <c r="E4" s="59">
        <v>39</v>
      </c>
      <c r="F4" s="58">
        <v>109</v>
      </c>
      <c r="G4" s="58">
        <v>14</v>
      </c>
      <c r="H4" s="59">
        <v>123</v>
      </c>
      <c r="I4" s="88">
        <v>273</v>
      </c>
    </row>
    <row r="5" spans="1:9" ht="20.100000000000001" customHeight="1" x14ac:dyDescent="0.25">
      <c r="A5" s="33" t="s">
        <v>11</v>
      </c>
      <c r="B5" s="58">
        <v>4</v>
      </c>
      <c r="C5" s="58">
        <v>10</v>
      </c>
      <c r="D5" s="58">
        <v>10</v>
      </c>
      <c r="E5" s="59">
        <v>24</v>
      </c>
      <c r="F5" s="58">
        <v>30</v>
      </c>
      <c r="G5" s="58">
        <v>6</v>
      </c>
      <c r="H5" s="59">
        <v>36</v>
      </c>
      <c r="I5" s="88">
        <v>137</v>
      </c>
    </row>
    <row r="6" spans="1:9" ht="20.100000000000001" customHeight="1" x14ac:dyDescent="0.25">
      <c r="A6" s="33" t="s">
        <v>12</v>
      </c>
      <c r="B6" s="58">
        <v>17</v>
      </c>
      <c r="C6" s="58">
        <v>31</v>
      </c>
      <c r="D6" s="58">
        <v>7</v>
      </c>
      <c r="E6" s="59">
        <v>55</v>
      </c>
      <c r="F6" s="58">
        <v>164</v>
      </c>
      <c r="G6" s="58">
        <v>23</v>
      </c>
      <c r="H6" s="59">
        <v>187</v>
      </c>
      <c r="I6" s="88">
        <v>343</v>
      </c>
    </row>
    <row r="7" spans="1:9" ht="20.100000000000001" customHeight="1" x14ac:dyDescent="0.25">
      <c r="A7" s="33" t="s">
        <v>13</v>
      </c>
      <c r="B7" s="58">
        <v>33</v>
      </c>
      <c r="C7" s="58">
        <v>53</v>
      </c>
      <c r="D7" s="58">
        <v>0</v>
      </c>
      <c r="E7" s="59">
        <v>86</v>
      </c>
      <c r="F7" s="58">
        <v>344</v>
      </c>
      <c r="G7" s="58">
        <v>61</v>
      </c>
      <c r="H7" s="59">
        <v>405</v>
      </c>
      <c r="I7" s="88">
        <v>622</v>
      </c>
    </row>
    <row r="8" spans="1:9" ht="20.100000000000001" customHeight="1" x14ac:dyDescent="0.25">
      <c r="A8" s="33" t="s">
        <v>14</v>
      </c>
      <c r="B8" s="58">
        <v>1</v>
      </c>
      <c r="C8" s="58">
        <v>2</v>
      </c>
      <c r="D8" s="58">
        <v>1</v>
      </c>
      <c r="E8" s="59">
        <v>4</v>
      </c>
      <c r="F8" s="58">
        <v>6</v>
      </c>
      <c r="G8" s="58">
        <v>3</v>
      </c>
      <c r="H8" s="59">
        <v>9</v>
      </c>
      <c r="I8" s="88">
        <v>18</v>
      </c>
    </row>
    <row r="9" spans="1:9" ht="20.100000000000001" customHeight="1" x14ac:dyDescent="0.25">
      <c r="A9" s="33" t="s">
        <v>15</v>
      </c>
      <c r="B9" s="58">
        <v>15</v>
      </c>
      <c r="C9" s="58">
        <v>20</v>
      </c>
      <c r="D9" s="58">
        <v>41</v>
      </c>
      <c r="E9" s="59">
        <v>76</v>
      </c>
      <c r="F9" s="58">
        <v>224</v>
      </c>
      <c r="G9" s="58">
        <v>21</v>
      </c>
      <c r="H9" s="59">
        <v>245</v>
      </c>
      <c r="I9" s="88">
        <v>361</v>
      </c>
    </row>
    <row r="10" spans="1:9" ht="20.100000000000001" customHeight="1" x14ac:dyDescent="0.25">
      <c r="A10" s="33" t="s">
        <v>16</v>
      </c>
      <c r="B10" s="58">
        <v>2</v>
      </c>
      <c r="C10" s="58">
        <v>6</v>
      </c>
      <c r="D10" s="58">
        <v>0</v>
      </c>
      <c r="E10" s="59">
        <v>8</v>
      </c>
      <c r="F10" s="58">
        <v>42</v>
      </c>
      <c r="G10" s="58">
        <v>3</v>
      </c>
      <c r="H10" s="59">
        <v>45</v>
      </c>
      <c r="I10" s="88">
        <v>63</v>
      </c>
    </row>
    <row r="11" spans="1:9" ht="20.100000000000001" customHeight="1" x14ac:dyDescent="0.25">
      <c r="A11" s="33" t="s">
        <v>17</v>
      </c>
      <c r="B11" s="58">
        <v>5</v>
      </c>
      <c r="C11" s="58">
        <v>4</v>
      </c>
      <c r="D11" s="58">
        <v>3</v>
      </c>
      <c r="E11" s="59">
        <v>12</v>
      </c>
      <c r="F11" s="58">
        <v>30</v>
      </c>
      <c r="G11" s="58">
        <v>8</v>
      </c>
      <c r="H11" s="59">
        <v>38</v>
      </c>
      <c r="I11" s="88">
        <v>55</v>
      </c>
    </row>
    <row r="12" spans="1:9" ht="20.100000000000001" customHeight="1" x14ac:dyDescent="0.25">
      <c r="A12" s="33" t="s">
        <v>18</v>
      </c>
      <c r="B12" s="58">
        <v>13</v>
      </c>
      <c r="C12" s="58">
        <v>12</v>
      </c>
      <c r="D12" s="58">
        <v>1</v>
      </c>
      <c r="E12" s="59">
        <v>26</v>
      </c>
      <c r="F12" s="58">
        <v>73</v>
      </c>
      <c r="G12" s="58">
        <v>24</v>
      </c>
      <c r="H12" s="59">
        <v>97</v>
      </c>
      <c r="I12" s="88">
        <v>144</v>
      </c>
    </row>
    <row r="13" spans="1:9" ht="20.100000000000001" customHeight="1" x14ac:dyDescent="0.25">
      <c r="A13" s="33" t="s">
        <v>19</v>
      </c>
      <c r="B13" s="58">
        <v>24</v>
      </c>
      <c r="C13" s="58">
        <v>30</v>
      </c>
      <c r="D13" s="58">
        <v>6</v>
      </c>
      <c r="E13" s="59">
        <v>60</v>
      </c>
      <c r="F13" s="58">
        <v>109</v>
      </c>
      <c r="G13" s="58">
        <v>35</v>
      </c>
      <c r="H13" s="59">
        <v>144</v>
      </c>
      <c r="I13" s="88">
        <v>337</v>
      </c>
    </row>
    <row r="14" spans="1:9" ht="20.100000000000001" customHeight="1" x14ac:dyDescent="0.25">
      <c r="A14" s="33" t="s">
        <v>20</v>
      </c>
      <c r="B14" s="58">
        <v>14</v>
      </c>
      <c r="C14" s="58">
        <v>33</v>
      </c>
      <c r="D14" s="58">
        <v>9</v>
      </c>
      <c r="E14" s="59">
        <v>56</v>
      </c>
      <c r="F14" s="58">
        <v>268</v>
      </c>
      <c r="G14" s="58">
        <v>33</v>
      </c>
      <c r="H14" s="59">
        <v>301</v>
      </c>
      <c r="I14" s="88">
        <v>608</v>
      </c>
    </row>
    <row r="15" spans="1:9" ht="20.100000000000001" customHeight="1" x14ac:dyDescent="0.25">
      <c r="A15" s="33" t="s">
        <v>21</v>
      </c>
      <c r="B15" s="58">
        <v>6</v>
      </c>
      <c r="C15" s="58">
        <v>11</v>
      </c>
      <c r="D15" s="58">
        <v>1</v>
      </c>
      <c r="E15" s="59">
        <v>18</v>
      </c>
      <c r="F15" s="58">
        <v>49</v>
      </c>
      <c r="G15" s="58">
        <v>14</v>
      </c>
      <c r="H15" s="59">
        <v>63</v>
      </c>
      <c r="I15" s="88">
        <v>116</v>
      </c>
    </row>
    <row r="16" spans="1:9" ht="20.100000000000001" customHeight="1" x14ac:dyDescent="0.25">
      <c r="A16" s="33" t="s">
        <v>22</v>
      </c>
      <c r="B16" s="58">
        <v>14</v>
      </c>
      <c r="C16" s="58">
        <v>15</v>
      </c>
      <c r="D16" s="58">
        <v>5</v>
      </c>
      <c r="E16" s="59">
        <v>34</v>
      </c>
      <c r="F16" s="58">
        <v>127</v>
      </c>
      <c r="G16" s="58">
        <v>22</v>
      </c>
      <c r="H16" s="59">
        <v>149</v>
      </c>
      <c r="I16" s="88">
        <v>359</v>
      </c>
    </row>
    <row r="17" spans="1:9" ht="20.100000000000001" customHeight="1" x14ac:dyDescent="0.25">
      <c r="A17" s="33" t="s">
        <v>24</v>
      </c>
      <c r="B17" s="58">
        <v>8</v>
      </c>
      <c r="C17" s="58">
        <v>30</v>
      </c>
      <c r="D17" s="58">
        <v>1</v>
      </c>
      <c r="E17" s="59">
        <v>39</v>
      </c>
      <c r="F17" s="58">
        <v>102</v>
      </c>
      <c r="G17" s="58">
        <v>13</v>
      </c>
      <c r="H17" s="59">
        <v>115</v>
      </c>
      <c r="I17" s="88">
        <v>216</v>
      </c>
    </row>
    <row r="18" spans="1:9" ht="20.100000000000001" customHeight="1" x14ac:dyDescent="0.25">
      <c r="A18" s="33" t="s">
        <v>25</v>
      </c>
      <c r="B18" s="58">
        <v>8</v>
      </c>
      <c r="C18" s="58">
        <v>24</v>
      </c>
      <c r="D18" s="58">
        <v>3</v>
      </c>
      <c r="E18" s="59">
        <v>35</v>
      </c>
      <c r="F18" s="58">
        <v>125</v>
      </c>
      <c r="G18" s="58">
        <v>20</v>
      </c>
      <c r="H18" s="59">
        <v>145</v>
      </c>
      <c r="I18" s="88">
        <v>251</v>
      </c>
    </row>
    <row r="19" spans="1:9" ht="20.100000000000001" customHeight="1" x14ac:dyDescent="0.25">
      <c r="A19" s="33" t="s">
        <v>26</v>
      </c>
      <c r="B19" s="58">
        <v>60</v>
      </c>
      <c r="C19" s="58">
        <v>44</v>
      </c>
      <c r="D19" s="58">
        <v>0</v>
      </c>
      <c r="E19" s="59">
        <v>104</v>
      </c>
      <c r="F19" s="58">
        <v>413</v>
      </c>
      <c r="G19" s="58">
        <v>90</v>
      </c>
      <c r="H19" s="59">
        <v>503</v>
      </c>
      <c r="I19" s="88">
        <v>713</v>
      </c>
    </row>
    <row r="20" spans="1:9" ht="20.100000000000001" customHeight="1" x14ac:dyDescent="0.25">
      <c r="A20" s="33" t="s">
        <v>27</v>
      </c>
      <c r="B20" s="58">
        <v>71</v>
      </c>
      <c r="C20" s="58">
        <v>120</v>
      </c>
      <c r="D20" s="58">
        <v>7</v>
      </c>
      <c r="E20" s="59">
        <v>198</v>
      </c>
      <c r="F20" s="58">
        <v>701</v>
      </c>
      <c r="G20" s="58">
        <v>150</v>
      </c>
      <c r="H20" s="59">
        <v>851</v>
      </c>
      <c r="I20" s="88">
        <v>1487</v>
      </c>
    </row>
    <row r="21" spans="1:9" ht="20.100000000000001" customHeight="1" x14ac:dyDescent="0.25">
      <c r="A21" s="33" t="s">
        <v>28</v>
      </c>
      <c r="B21" s="58">
        <v>18</v>
      </c>
      <c r="C21" s="58">
        <v>45</v>
      </c>
      <c r="D21" s="58">
        <v>1</v>
      </c>
      <c r="E21" s="59">
        <v>64</v>
      </c>
      <c r="F21" s="58">
        <v>303</v>
      </c>
      <c r="G21" s="58">
        <v>54</v>
      </c>
      <c r="H21" s="59">
        <v>357</v>
      </c>
      <c r="I21" s="88">
        <v>532</v>
      </c>
    </row>
    <row r="22" spans="1:9" ht="20.100000000000001" customHeight="1" x14ac:dyDescent="0.25">
      <c r="A22" s="33" t="s">
        <v>29</v>
      </c>
      <c r="B22" s="58">
        <v>15</v>
      </c>
      <c r="C22" s="58">
        <v>50</v>
      </c>
      <c r="D22" s="58">
        <v>0</v>
      </c>
      <c r="E22" s="59">
        <v>65</v>
      </c>
      <c r="F22" s="58">
        <v>410</v>
      </c>
      <c r="G22" s="58">
        <v>34</v>
      </c>
      <c r="H22" s="59">
        <v>444</v>
      </c>
      <c r="I22" s="88">
        <v>713</v>
      </c>
    </row>
    <row r="23" spans="1:9" ht="20.100000000000001" customHeight="1" x14ac:dyDescent="0.25">
      <c r="A23" s="33" t="s">
        <v>30</v>
      </c>
      <c r="B23" s="58">
        <v>4</v>
      </c>
      <c r="C23" s="58">
        <v>24</v>
      </c>
      <c r="D23" s="58">
        <v>2</v>
      </c>
      <c r="E23" s="59">
        <v>30</v>
      </c>
      <c r="F23" s="58">
        <v>63</v>
      </c>
      <c r="G23" s="58">
        <v>11</v>
      </c>
      <c r="H23" s="59">
        <v>74</v>
      </c>
      <c r="I23" s="88">
        <v>109</v>
      </c>
    </row>
    <row r="24" spans="1:9" ht="20.100000000000001" customHeight="1" x14ac:dyDescent="0.25">
      <c r="A24" s="33" t="s">
        <v>31</v>
      </c>
      <c r="B24" s="58">
        <v>22</v>
      </c>
      <c r="C24" s="58">
        <v>61</v>
      </c>
      <c r="D24" s="58">
        <v>11</v>
      </c>
      <c r="E24" s="59">
        <v>94</v>
      </c>
      <c r="F24" s="58">
        <v>319</v>
      </c>
      <c r="G24" s="58">
        <v>38</v>
      </c>
      <c r="H24" s="59">
        <v>357</v>
      </c>
      <c r="I24" s="88">
        <v>840</v>
      </c>
    </row>
    <row r="25" spans="1:9" ht="20.100000000000001" customHeight="1" x14ac:dyDescent="0.25">
      <c r="A25" s="33" t="s">
        <v>32</v>
      </c>
      <c r="B25" s="58">
        <v>27</v>
      </c>
      <c r="C25" s="58">
        <v>39</v>
      </c>
      <c r="D25" s="58">
        <v>5</v>
      </c>
      <c r="E25" s="59">
        <v>71</v>
      </c>
      <c r="F25" s="58">
        <v>273</v>
      </c>
      <c r="G25" s="58">
        <v>63</v>
      </c>
      <c r="H25" s="59">
        <v>336</v>
      </c>
      <c r="I25" s="88">
        <v>523</v>
      </c>
    </row>
    <row r="26" spans="1:9" ht="20.100000000000001" customHeight="1" x14ac:dyDescent="0.25">
      <c r="A26" s="33" t="s">
        <v>33</v>
      </c>
      <c r="B26" s="58">
        <v>13</v>
      </c>
      <c r="C26" s="58">
        <v>43</v>
      </c>
      <c r="D26" s="58">
        <v>30</v>
      </c>
      <c r="E26" s="59">
        <v>86</v>
      </c>
      <c r="F26" s="58">
        <v>203</v>
      </c>
      <c r="G26" s="58">
        <v>27</v>
      </c>
      <c r="H26" s="59">
        <v>230</v>
      </c>
      <c r="I26" s="88">
        <v>672</v>
      </c>
    </row>
    <row r="27" spans="1:9" ht="20.100000000000001" customHeight="1" x14ac:dyDescent="0.25">
      <c r="A27" s="33" t="s">
        <v>34</v>
      </c>
      <c r="B27" s="58">
        <v>30</v>
      </c>
      <c r="C27" s="58">
        <v>35</v>
      </c>
      <c r="D27" s="58">
        <v>66</v>
      </c>
      <c r="E27" s="59">
        <v>131</v>
      </c>
      <c r="F27" s="58">
        <v>534</v>
      </c>
      <c r="G27" s="58">
        <v>45</v>
      </c>
      <c r="H27" s="59">
        <v>579</v>
      </c>
      <c r="I27" s="88">
        <v>877</v>
      </c>
    </row>
    <row r="28" spans="1:9" ht="20.100000000000001" customHeight="1" x14ac:dyDescent="0.25">
      <c r="A28" s="33" t="s">
        <v>35</v>
      </c>
      <c r="B28" s="58">
        <v>26</v>
      </c>
      <c r="C28" s="58">
        <v>92</v>
      </c>
      <c r="D28" s="58">
        <v>5</v>
      </c>
      <c r="E28" s="59">
        <v>123</v>
      </c>
      <c r="F28" s="58">
        <v>419</v>
      </c>
      <c r="G28" s="58">
        <v>58</v>
      </c>
      <c r="H28" s="59">
        <v>477</v>
      </c>
      <c r="I28" s="88">
        <v>821</v>
      </c>
    </row>
    <row r="29" spans="1:9" ht="20.100000000000001" customHeight="1" x14ac:dyDescent="0.25">
      <c r="A29" s="33" t="s">
        <v>36</v>
      </c>
      <c r="B29" s="58">
        <v>42</v>
      </c>
      <c r="C29" s="58">
        <v>75</v>
      </c>
      <c r="D29" s="58">
        <v>5</v>
      </c>
      <c r="E29" s="59">
        <v>122</v>
      </c>
      <c r="F29" s="58">
        <v>464</v>
      </c>
      <c r="G29" s="58">
        <v>91</v>
      </c>
      <c r="H29" s="59">
        <v>555</v>
      </c>
      <c r="I29" s="88">
        <v>987</v>
      </c>
    </row>
    <row r="30" spans="1:9" ht="20.100000000000001" customHeight="1" x14ac:dyDescent="0.25">
      <c r="A30" s="33" t="s">
        <v>37</v>
      </c>
      <c r="B30" s="58">
        <v>39</v>
      </c>
      <c r="C30" s="58">
        <v>67</v>
      </c>
      <c r="D30" s="58">
        <v>11</v>
      </c>
      <c r="E30" s="59">
        <v>117</v>
      </c>
      <c r="F30" s="58">
        <v>370</v>
      </c>
      <c r="G30" s="58">
        <v>65</v>
      </c>
      <c r="H30" s="59">
        <v>435</v>
      </c>
      <c r="I30" s="88">
        <v>897</v>
      </c>
    </row>
    <row r="31" spans="1:9" ht="20.100000000000001" customHeight="1" x14ac:dyDescent="0.25">
      <c r="A31" s="33" t="s">
        <v>38</v>
      </c>
      <c r="B31" s="58">
        <v>24</v>
      </c>
      <c r="C31" s="58">
        <v>43</v>
      </c>
      <c r="D31" s="58">
        <v>2</v>
      </c>
      <c r="E31" s="59">
        <v>69</v>
      </c>
      <c r="F31" s="58">
        <v>313</v>
      </c>
      <c r="G31" s="58">
        <v>37</v>
      </c>
      <c r="H31" s="59">
        <v>350</v>
      </c>
      <c r="I31" s="88">
        <v>743</v>
      </c>
    </row>
    <row r="32" spans="1:9" ht="20.100000000000001" customHeight="1" x14ac:dyDescent="0.25">
      <c r="A32" s="33" t="s">
        <v>39</v>
      </c>
      <c r="B32" s="58">
        <v>36</v>
      </c>
      <c r="C32" s="58">
        <v>64</v>
      </c>
      <c r="D32" s="58">
        <v>6</v>
      </c>
      <c r="E32" s="59">
        <v>106</v>
      </c>
      <c r="F32" s="58">
        <v>298</v>
      </c>
      <c r="G32" s="58">
        <v>42</v>
      </c>
      <c r="H32" s="59">
        <v>340</v>
      </c>
      <c r="I32" s="88">
        <v>900</v>
      </c>
    </row>
    <row r="33" spans="1:9" ht="20.100000000000001" customHeight="1" x14ac:dyDescent="0.25">
      <c r="A33" s="33" t="s">
        <v>40</v>
      </c>
      <c r="B33" s="58">
        <v>11</v>
      </c>
      <c r="C33" s="58">
        <v>16</v>
      </c>
      <c r="D33" s="58">
        <v>34</v>
      </c>
      <c r="E33" s="59">
        <v>61</v>
      </c>
      <c r="F33" s="58">
        <v>287</v>
      </c>
      <c r="G33" s="58">
        <v>25</v>
      </c>
      <c r="H33" s="59">
        <v>312</v>
      </c>
      <c r="I33" s="88">
        <v>479</v>
      </c>
    </row>
    <row r="34" spans="1:9" ht="20.100000000000001" customHeight="1" x14ac:dyDescent="0.25">
      <c r="A34" s="33" t="s">
        <v>41</v>
      </c>
      <c r="B34" s="58">
        <v>5</v>
      </c>
      <c r="C34" s="58">
        <v>18</v>
      </c>
      <c r="D34" s="58">
        <v>12</v>
      </c>
      <c r="E34" s="59">
        <v>35</v>
      </c>
      <c r="F34" s="58">
        <v>56</v>
      </c>
      <c r="G34" s="58">
        <v>7</v>
      </c>
      <c r="H34" s="59">
        <v>63</v>
      </c>
      <c r="I34" s="88">
        <v>210</v>
      </c>
    </row>
    <row r="35" spans="1:9" ht="20.100000000000001" customHeight="1" x14ac:dyDescent="0.25">
      <c r="A35" s="33" t="s">
        <v>42</v>
      </c>
      <c r="B35" s="58">
        <v>10</v>
      </c>
      <c r="C35" s="58">
        <v>12</v>
      </c>
      <c r="D35" s="58">
        <v>1</v>
      </c>
      <c r="E35" s="59">
        <v>23</v>
      </c>
      <c r="F35" s="58">
        <v>84</v>
      </c>
      <c r="G35" s="58">
        <v>20</v>
      </c>
      <c r="H35" s="59">
        <v>104</v>
      </c>
      <c r="I35" s="88">
        <v>157</v>
      </c>
    </row>
    <row r="36" spans="1:9" ht="20.100000000000001" customHeight="1" x14ac:dyDescent="0.25">
      <c r="A36" s="33" t="s">
        <v>43</v>
      </c>
      <c r="B36" s="58">
        <v>8</v>
      </c>
      <c r="C36" s="58">
        <v>20</v>
      </c>
      <c r="D36" s="58">
        <v>2</v>
      </c>
      <c r="E36" s="59">
        <v>30</v>
      </c>
      <c r="F36" s="58">
        <v>101</v>
      </c>
      <c r="G36" s="58">
        <v>9</v>
      </c>
      <c r="H36" s="59">
        <v>110</v>
      </c>
      <c r="I36" s="88">
        <v>172</v>
      </c>
    </row>
    <row r="37" spans="1:9" ht="20.100000000000001" customHeight="1" x14ac:dyDescent="0.25">
      <c r="A37" s="33" t="s">
        <v>44</v>
      </c>
      <c r="B37" s="58">
        <v>16</v>
      </c>
      <c r="C37" s="58">
        <v>19</v>
      </c>
      <c r="D37" s="58">
        <v>1</v>
      </c>
      <c r="E37" s="59">
        <v>36</v>
      </c>
      <c r="F37" s="58">
        <v>239</v>
      </c>
      <c r="G37" s="58">
        <v>33</v>
      </c>
      <c r="H37" s="59">
        <v>272</v>
      </c>
      <c r="I37" s="88">
        <v>372</v>
      </c>
    </row>
    <row r="38" spans="1:9" ht="20.100000000000001" customHeight="1" x14ac:dyDescent="0.25">
      <c r="A38" s="33" t="s">
        <v>45</v>
      </c>
      <c r="B38" s="58">
        <v>8</v>
      </c>
      <c r="C38" s="58">
        <v>20</v>
      </c>
      <c r="D38" s="58">
        <v>0</v>
      </c>
      <c r="E38" s="59">
        <v>28</v>
      </c>
      <c r="F38" s="58">
        <v>118</v>
      </c>
      <c r="G38" s="58">
        <v>12</v>
      </c>
      <c r="H38" s="59">
        <v>130</v>
      </c>
      <c r="I38" s="88">
        <v>247</v>
      </c>
    </row>
    <row r="39" spans="1:9" ht="20.100000000000001" customHeight="1" thickBot="1" x14ac:dyDescent="0.3">
      <c r="A39" s="89" t="s">
        <v>23</v>
      </c>
      <c r="B39" s="90">
        <v>53</v>
      </c>
      <c r="C39" s="90">
        <v>181</v>
      </c>
      <c r="D39" s="90">
        <v>40</v>
      </c>
      <c r="E39" s="91">
        <v>274</v>
      </c>
      <c r="F39" s="90">
        <v>618</v>
      </c>
      <c r="G39" s="90">
        <v>72</v>
      </c>
      <c r="H39" s="91">
        <v>690</v>
      </c>
      <c r="I39" s="92">
        <v>1513</v>
      </c>
    </row>
    <row r="40" spans="1:9" ht="20.100000000000001" customHeight="1" thickBot="1" x14ac:dyDescent="0.3">
      <c r="A40" s="71" t="s">
        <v>46</v>
      </c>
      <c r="B40" s="93">
        <f>SUM(B3:B38)</f>
        <v>661</v>
      </c>
      <c r="C40" s="93">
        <f t="shared" ref="C40:I40" si="0">SUM(C3:C38)</f>
        <v>1232</v>
      </c>
      <c r="D40" s="93">
        <f t="shared" si="0"/>
        <v>296</v>
      </c>
      <c r="E40" s="93">
        <f t="shared" si="0"/>
        <v>2189</v>
      </c>
      <c r="F40" s="93">
        <f t="shared" si="0"/>
        <v>7848</v>
      </c>
      <c r="G40" s="93">
        <f t="shared" si="0"/>
        <v>1220</v>
      </c>
      <c r="H40" s="93">
        <f t="shared" si="0"/>
        <v>9068</v>
      </c>
      <c r="I40" s="94">
        <f t="shared" si="0"/>
        <v>16603</v>
      </c>
    </row>
    <row r="41" spans="1:9" ht="44.25" customHeight="1" x14ac:dyDescent="0.25">
      <c r="A41" s="8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E796-7C0D-470D-819B-492274DF6250}">
  <dimension ref="A1:D22"/>
  <sheetViews>
    <sheetView topLeftCell="A10" workbookViewId="0">
      <selection activeCell="A22" sqref="A22:XFD22"/>
    </sheetView>
  </sheetViews>
  <sheetFormatPr defaultColWidth="13.140625" defaultRowHeight="15.75" x14ac:dyDescent="0.25"/>
  <cols>
    <col min="1" max="1" width="18.140625" style="3" customWidth="1"/>
    <col min="2" max="16384" width="13.140625" style="3"/>
  </cols>
  <sheetData>
    <row r="1" spans="1:4" ht="36" customHeight="1" thickBot="1" x14ac:dyDescent="0.3">
      <c r="A1" s="106" t="s">
        <v>56</v>
      </c>
      <c r="B1" s="106"/>
      <c r="C1" s="106"/>
    </row>
    <row r="2" spans="1:4" ht="16.5" thickBot="1" x14ac:dyDescent="0.3">
      <c r="A2" s="102" t="s">
        <v>48</v>
      </c>
      <c r="B2" s="104" t="s">
        <v>49</v>
      </c>
      <c r="C2" s="105"/>
    </row>
    <row r="3" spans="1:4" ht="16.5" thickBot="1" x14ac:dyDescent="0.3">
      <c r="A3" s="103"/>
      <c r="B3" s="11" t="s">
        <v>50</v>
      </c>
      <c r="C3" s="11" t="s">
        <v>57</v>
      </c>
    </row>
    <row r="4" spans="1:4" ht="16.5" thickBot="1" x14ac:dyDescent="0.3">
      <c r="A4" s="4" t="s">
        <v>51</v>
      </c>
      <c r="B4" s="5">
        <v>5984</v>
      </c>
      <c r="C4" s="10">
        <f>B4/B$8*100</f>
        <v>70.682730923694777</v>
      </c>
      <c r="D4" s="9"/>
    </row>
    <row r="5" spans="1:4" ht="16.5" thickBot="1" x14ac:dyDescent="0.3">
      <c r="A5" s="4" t="s">
        <v>52</v>
      </c>
      <c r="B5" s="5">
        <v>1789</v>
      </c>
      <c r="C5" s="10">
        <f t="shared" ref="C5:C8" si="0">B5/B$8*100</f>
        <v>21.131585164186156</v>
      </c>
    </row>
    <row r="6" spans="1:4" ht="16.5" thickBot="1" x14ac:dyDescent="0.3">
      <c r="A6" s="4" t="s">
        <v>53</v>
      </c>
      <c r="B6" s="5">
        <v>410</v>
      </c>
      <c r="C6" s="10">
        <f t="shared" si="0"/>
        <v>4.8429010158280184</v>
      </c>
    </row>
    <row r="7" spans="1:4" ht="16.5" thickBot="1" x14ac:dyDescent="0.3">
      <c r="A7" s="4" t="s">
        <v>54</v>
      </c>
      <c r="B7" s="5">
        <v>283</v>
      </c>
      <c r="C7" s="10">
        <f t="shared" si="0"/>
        <v>3.3427828962910464</v>
      </c>
    </row>
    <row r="8" spans="1:4" ht="16.5" thickBot="1" x14ac:dyDescent="0.3">
      <c r="A8" s="7" t="s">
        <v>46</v>
      </c>
      <c r="B8" s="6">
        <f>SUM(B4:B7)</f>
        <v>8466</v>
      </c>
      <c r="C8" s="12">
        <f t="shared" si="0"/>
        <v>100</v>
      </c>
    </row>
    <row r="9" spans="1:4" x14ac:dyDescent="0.25">
      <c r="A9" s="8" t="s">
        <v>55</v>
      </c>
    </row>
    <row r="12" spans="1:4" x14ac:dyDescent="0.25">
      <c r="A12" s="107" t="s">
        <v>59</v>
      </c>
      <c r="B12" s="107"/>
      <c r="C12" s="107"/>
    </row>
    <row r="13" spans="1:4" ht="16.5" thickBot="1" x14ac:dyDescent="0.3">
      <c r="A13" s="108"/>
      <c r="B13" s="108"/>
      <c r="C13" s="108"/>
    </row>
    <row r="14" spans="1:4" x14ac:dyDescent="0.25">
      <c r="A14" s="109" t="s">
        <v>48</v>
      </c>
      <c r="B14" s="111" t="s">
        <v>58</v>
      </c>
      <c r="C14" s="112"/>
    </row>
    <row r="15" spans="1:4" x14ac:dyDescent="0.25">
      <c r="A15" s="110"/>
      <c r="B15" s="113"/>
      <c r="C15" s="114"/>
    </row>
    <row r="16" spans="1:4" x14ac:dyDescent="0.25">
      <c r="A16" s="110"/>
      <c r="B16" s="83" t="s">
        <v>50</v>
      </c>
      <c r="C16" s="84" t="s">
        <v>57</v>
      </c>
    </row>
    <row r="17" spans="1:3" ht="16.5" customHeight="1" x14ac:dyDescent="0.25">
      <c r="A17" s="33" t="s">
        <v>51</v>
      </c>
      <c r="B17" s="58">
        <v>936</v>
      </c>
      <c r="C17" s="85">
        <f>B17/B$21*100</f>
        <v>72.445820433436538</v>
      </c>
    </row>
    <row r="18" spans="1:3" x14ac:dyDescent="0.25">
      <c r="A18" s="33" t="s">
        <v>52</v>
      </c>
      <c r="B18" s="58">
        <v>250</v>
      </c>
      <c r="C18" s="85">
        <f t="shared" ref="C18:C21" si="1">B18/B$21*100</f>
        <v>19.349845201238391</v>
      </c>
    </row>
    <row r="19" spans="1:3" x14ac:dyDescent="0.25">
      <c r="A19" s="33" t="s">
        <v>53</v>
      </c>
      <c r="B19" s="58">
        <v>72</v>
      </c>
      <c r="C19" s="85">
        <f t="shared" si="1"/>
        <v>5.5727554179566559</v>
      </c>
    </row>
    <row r="20" spans="1:3" x14ac:dyDescent="0.25">
      <c r="A20" s="33" t="s">
        <v>54</v>
      </c>
      <c r="B20" s="58">
        <v>34</v>
      </c>
      <c r="C20" s="85">
        <f t="shared" si="1"/>
        <v>2.6315789473684208</v>
      </c>
    </row>
    <row r="21" spans="1:3" ht="16.5" thickBot="1" x14ac:dyDescent="0.3">
      <c r="A21" s="62" t="s">
        <v>46</v>
      </c>
      <c r="B21" s="86">
        <f>SUM(B17:B20)</f>
        <v>1292</v>
      </c>
      <c r="C21" s="87">
        <f t="shared" si="1"/>
        <v>100</v>
      </c>
    </row>
    <row r="22" spans="1:3" x14ac:dyDescent="0.25">
      <c r="A22" s="13"/>
    </row>
  </sheetData>
  <mergeCells count="6">
    <mergeCell ref="A2:A3"/>
    <mergeCell ref="B2:C2"/>
    <mergeCell ref="A1:C1"/>
    <mergeCell ref="A12:C13"/>
    <mergeCell ref="A14:A16"/>
    <mergeCell ref="B14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18C5-BD17-4C53-8998-9E58C3AE630C}">
  <dimension ref="A1:O16"/>
  <sheetViews>
    <sheetView topLeftCell="A5" workbookViewId="0">
      <selection activeCell="A16" sqref="A16:XFD16"/>
    </sheetView>
  </sheetViews>
  <sheetFormatPr defaultColWidth="9.140625" defaultRowHeight="15.75" x14ac:dyDescent="0.25"/>
  <cols>
    <col min="1" max="1" width="11.7109375" style="3" customWidth="1"/>
    <col min="2" max="2" width="10.85546875" style="3" bestFit="1" customWidth="1"/>
    <col min="3" max="16384" width="9.140625" style="3"/>
  </cols>
  <sheetData>
    <row r="1" spans="1:15" ht="18" customHeight="1" x14ac:dyDescent="0.25">
      <c r="A1" s="119" t="s">
        <v>80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5" ht="16.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5" x14ac:dyDescent="0.25">
      <c r="A3" s="115" t="s">
        <v>60</v>
      </c>
      <c r="B3" s="117" t="s">
        <v>61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8"/>
    </row>
    <row r="4" spans="1:15" ht="84" x14ac:dyDescent="0.25">
      <c r="A4" s="116"/>
      <c r="B4" s="79" t="s">
        <v>62</v>
      </c>
      <c r="C4" s="79" t="s">
        <v>63</v>
      </c>
      <c r="D4" s="79" t="s">
        <v>64</v>
      </c>
      <c r="E4" s="79" t="s">
        <v>65</v>
      </c>
      <c r="F4" s="79" t="s">
        <v>66</v>
      </c>
      <c r="G4" s="79" t="s">
        <v>67</v>
      </c>
      <c r="H4" s="79" t="s">
        <v>68</v>
      </c>
      <c r="I4" s="79" t="s">
        <v>69</v>
      </c>
      <c r="J4" s="79" t="s">
        <v>70</v>
      </c>
      <c r="K4" s="79" t="s">
        <v>71</v>
      </c>
      <c r="L4" s="79" t="s">
        <v>72</v>
      </c>
      <c r="M4" s="79" t="s">
        <v>73</v>
      </c>
      <c r="N4" s="77" t="s">
        <v>74</v>
      </c>
      <c r="O4" s="78" t="s">
        <v>46</v>
      </c>
    </row>
    <row r="5" spans="1:15" ht="24" customHeight="1" x14ac:dyDescent="0.25">
      <c r="A5" s="60" t="s">
        <v>82</v>
      </c>
      <c r="B5" s="57">
        <v>16</v>
      </c>
      <c r="C5" s="57">
        <v>722</v>
      </c>
      <c r="D5" s="57">
        <v>96</v>
      </c>
      <c r="E5" s="57">
        <v>1227</v>
      </c>
      <c r="F5" s="57">
        <v>124</v>
      </c>
      <c r="G5" s="57">
        <v>7</v>
      </c>
      <c r="H5" s="57">
        <v>772</v>
      </c>
      <c r="I5" s="57">
        <v>28</v>
      </c>
      <c r="J5" s="57">
        <v>138</v>
      </c>
      <c r="K5" s="57">
        <v>485</v>
      </c>
      <c r="L5" s="57">
        <v>77</v>
      </c>
      <c r="M5" s="57">
        <v>161</v>
      </c>
      <c r="N5" s="57">
        <v>11</v>
      </c>
      <c r="O5" s="80">
        <f>SUM(B5:N5)</f>
        <v>3864</v>
      </c>
    </row>
    <row r="6" spans="1:15" ht="15.75" customHeight="1" thickBot="1" x14ac:dyDescent="0.3">
      <c r="A6" s="62" t="s">
        <v>57</v>
      </c>
      <c r="B6" s="81">
        <f>B5/$O$5*100</f>
        <v>0.41407867494824019</v>
      </c>
      <c r="C6" s="81">
        <f t="shared" ref="C6:O6" si="0">C5/$O$5*100</f>
        <v>18.685300207039337</v>
      </c>
      <c r="D6" s="81">
        <f t="shared" si="0"/>
        <v>2.4844720496894408</v>
      </c>
      <c r="E6" s="81">
        <f t="shared" si="0"/>
        <v>31.754658385093165</v>
      </c>
      <c r="F6" s="81">
        <f t="shared" si="0"/>
        <v>3.2091097308488616</v>
      </c>
      <c r="G6" s="81">
        <f t="shared" si="0"/>
        <v>0.18115942028985507</v>
      </c>
      <c r="H6" s="81">
        <f t="shared" si="0"/>
        <v>19.979296066252587</v>
      </c>
      <c r="I6" s="81">
        <f t="shared" si="0"/>
        <v>0.72463768115942029</v>
      </c>
      <c r="J6" s="81">
        <f t="shared" si="0"/>
        <v>3.5714285714285712</v>
      </c>
      <c r="K6" s="81">
        <f t="shared" si="0"/>
        <v>12.55175983436853</v>
      </c>
      <c r="L6" s="81">
        <f t="shared" si="0"/>
        <v>1.9927536231884055</v>
      </c>
      <c r="M6" s="81">
        <f t="shared" si="0"/>
        <v>4.1666666666666661</v>
      </c>
      <c r="N6" s="81">
        <f t="shared" si="0"/>
        <v>0.28467908902691508</v>
      </c>
      <c r="O6" s="82">
        <f t="shared" si="0"/>
        <v>100</v>
      </c>
    </row>
    <row r="7" spans="1:15" x14ac:dyDescent="0.25">
      <c r="A7" s="8" t="s">
        <v>55</v>
      </c>
    </row>
    <row r="8" spans="1:15" x14ac:dyDescent="0.25">
      <c r="A8" s="14"/>
    </row>
    <row r="9" spans="1:15" x14ac:dyDescent="0.25">
      <c r="A9" s="14"/>
    </row>
    <row r="10" spans="1:15" ht="18" customHeight="1" x14ac:dyDescent="0.25">
      <c r="A10" s="107" t="s">
        <v>81</v>
      </c>
      <c r="B10" s="107"/>
      <c r="C10" s="107"/>
      <c r="D10" s="107"/>
      <c r="E10" s="107"/>
      <c r="F10" s="107"/>
    </row>
    <row r="11" spans="1:15" ht="16.5" thickBot="1" x14ac:dyDescent="0.3">
      <c r="A11" s="108"/>
      <c r="B11" s="108"/>
      <c r="C11" s="108"/>
      <c r="D11" s="108"/>
      <c r="E11" s="108"/>
      <c r="F11" s="108"/>
    </row>
    <row r="12" spans="1:15" x14ac:dyDescent="0.25">
      <c r="A12" s="115" t="s">
        <v>60</v>
      </c>
      <c r="B12" s="117" t="s">
        <v>75</v>
      </c>
      <c r="C12" s="117"/>
      <c r="D12" s="117"/>
      <c r="E12" s="117"/>
      <c r="F12" s="118"/>
    </row>
    <row r="13" spans="1:15" ht="87.75" x14ac:dyDescent="0.25">
      <c r="A13" s="116"/>
      <c r="B13" s="77" t="s">
        <v>76</v>
      </c>
      <c r="C13" s="77" t="s">
        <v>77</v>
      </c>
      <c r="D13" s="77" t="s">
        <v>78</v>
      </c>
      <c r="E13" s="77" t="s">
        <v>79</v>
      </c>
      <c r="F13" s="78" t="s">
        <v>46</v>
      </c>
    </row>
    <row r="14" spans="1:15" x14ac:dyDescent="0.25">
      <c r="A14" s="60" t="s">
        <v>46</v>
      </c>
      <c r="B14" s="59">
        <v>1480</v>
      </c>
      <c r="C14" s="59">
        <v>2330</v>
      </c>
      <c r="D14" s="59">
        <v>52</v>
      </c>
      <c r="E14" s="59">
        <v>2</v>
      </c>
      <c r="F14" s="61">
        <f>SUM(B14:E14)</f>
        <v>3864</v>
      </c>
    </row>
    <row r="15" spans="1:15" ht="16.5" thickBot="1" x14ac:dyDescent="0.3">
      <c r="A15" s="62" t="s">
        <v>57</v>
      </c>
      <c r="B15" s="63">
        <f>B14/$F$14*100</f>
        <v>38.302277432712216</v>
      </c>
      <c r="C15" s="63">
        <f t="shared" ref="C15:F15" si="1">C14/$F$14*100</f>
        <v>60.300207039337472</v>
      </c>
      <c r="D15" s="63">
        <f t="shared" si="1"/>
        <v>1.3457556935817805</v>
      </c>
      <c r="E15" s="63">
        <f t="shared" si="1"/>
        <v>5.1759834368530024E-2</v>
      </c>
      <c r="F15" s="64">
        <f t="shared" si="1"/>
        <v>100</v>
      </c>
    </row>
    <row r="16" spans="1:15" x14ac:dyDescent="0.25">
      <c r="A16" s="8"/>
    </row>
  </sheetData>
  <mergeCells count="6">
    <mergeCell ref="A12:A13"/>
    <mergeCell ref="B12:F12"/>
    <mergeCell ref="A1:O2"/>
    <mergeCell ref="A10:F11"/>
    <mergeCell ref="A3:A4"/>
    <mergeCell ref="B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248-F1FB-45CF-80F6-7770FDD16D7A}">
  <dimension ref="A1:T42"/>
  <sheetViews>
    <sheetView tabSelected="1" topLeftCell="A16" zoomScale="76" workbookViewId="0">
      <selection activeCell="A42" sqref="A42:XFD42"/>
    </sheetView>
  </sheetViews>
  <sheetFormatPr defaultColWidth="9.140625" defaultRowHeight="15" x14ac:dyDescent="0.25"/>
  <cols>
    <col min="1" max="1" width="14.28515625" style="2" customWidth="1"/>
    <col min="2" max="16384" width="9.140625" style="2"/>
  </cols>
  <sheetData>
    <row r="1" spans="1:20" ht="25.5" customHeight="1" thickBot="1" x14ac:dyDescent="0.45">
      <c r="A1" s="121" t="s">
        <v>101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52.5" thickBot="1" x14ac:dyDescent="0.3">
      <c r="A2" s="71" t="s">
        <v>0</v>
      </c>
      <c r="B2" s="72" t="s">
        <v>83</v>
      </c>
      <c r="C2" s="72" t="s">
        <v>84</v>
      </c>
      <c r="D2" s="72" t="s">
        <v>85</v>
      </c>
      <c r="E2" s="72" t="s">
        <v>86</v>
      </c>
      <c r="F2" s="72" t="s">
        <v>87</v>
      </c>
      <c r="G2" s="72" t="s">
        <v>88</v>
      </c>
      <c r="H2" s="72" t="s">
        <v>89</v>
      </c>
      <c r="I2" s="72" t="s">
        <v>90</v>
      </c>
      <c r="J2" s="72" t="s">
        <v>91</v>
      </c>
      <c r="K2" s="72" t="s">
        <v>92</v>
      </c>
      <c r="L2" s="72" t="s">
        <v>93</v>
      </c>
      <c r="M2" s="72" t="s">
        <v>94</v>
      </c>
      <c r="N2" s="72" t="s">
        <v>95</v>
      </c>
      <c r="O2" s="72" t="s">
        <v>96</v>
      </c>
      <c r="P2" s="72" t="s">
        <v>97</v>
      </c>
      <c r="Q2" s="72" t="s">
        <v>98</v>
      </c>
      <c r="R2" s="72" t="s">
        <v>99</v>
      </c>
      <c r="S2" s="72" t="s">
        <v>74</v>
      </c>
      <c r="T2" s="73" t="s">
        <v>46</v>
      </c>
    </row>
    <row r="3" spans="1:20" ht="15.75" x14ac:dyDescent="0.25">
      <c r="A3" s="65" t="s">
        <v>9</v>
      </c>
      <c r="B3" s="70">
        <v>9</v>
      </c>
      <c r="C3" s="70">
        <v>0</v>
      </c>
      <c r="D3" s="70">
        <v>2</v>
      </c>
      <c r="E3" s="70">
        <v>0</v>
      </c>
      <c r="F3" s="70">
        <v>2</v>
      </c>
      <c r="G3" s="70">
        <v>1</v>
      </c>
      <c r="H3" s="70">
        <v>0</v>
      </c>
      <c r="I3" s="70">
        <v>5</v>
      </c>
      <c r="J3" s="70">
        <v>3</v>
      </c>
      <c r="K3" s="70">
        <v>0</v>
      </c>
      <c r="L3" s="70">
        <v>2</v>
      </c>
      <c r="M3" s="70">
        <v>2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67">
        <f>SUM(B3:S3)</f>
        <v>26</v>
      </c>
    </row>
    <row r="4" spans="1:20" ht="15.75" x14ac:dyDescent="0.25">
      <c r="A4" s="60" t="s">
        <v>10</v>
      </c>
      <c r="B4" s="58">
        <v>29</v>
      </c>
      <c r="C4" s="58">
        <v>0</v>
      </c>
      <c r="D4" s="58">
        <v>2</v>
      </c>
      <c r="E4" s="58">
        <v>0</v>
      </c>
      <c r="F4" s="58">
        <v>0</v>
      </c>
      <c r="G4" s="58">
        <v>0</v>
      </c>
      <c r="H4" s="58">
        <v>0</v>
      </c>
      <c r="I4" s="58">
        <v>4</v>
      </c>
      <c r="J4" s="58">
        <v>0</v>
      </c>
      <c r="K4" s="58">
        <v>0</v>
      </c>
      <c r="L4" s="58">
        <v>1</v>
      </c>
      <c r="M4" s="58">
        <v>1</v>
      </c>
      <c r="N4" s="58">
        <v>0</v>
      </c>
      <c r="O4" s="58">
        <v>0</v>
      </c>
      <c r="P4" s="58">
        <v>0</v>
      </c>
      <c r="Q4" s="58">
        <v>0</v>
      </c>
      <c r="R4" s="58">
        <v>1</v>
      </c>
      <c r="S4" s="58">
        <v>0</v>
      </c>
      <c r="T4" s="61">
        <f t="shared" ref="T4:T40" si="0">SUM(B4:S4)</f>
        <v>38</v>
      </c>
    </row>
    <row r="5" spans="1:20" ht="15.75" x14ac:dyDescent="0.25">
      <c r="A5" s="60" t="s">
        <v>11</v>
      </c>
      <c r="B5" s="58">
        <v>16</v>
      </c>
      <c r="C5" s="58">
        <v>0</v>
      </c>
      <c r="D5" s="58">
        <v>2</v>
      </c>
      <c r="E5" s="58">
        <v>0</v>
      </c>
      <c r="F5" s="58">
        <v>0</v>
      </c>
      <c r="G5" s="58">
        <v>0</v>
      </c>
      <c r="H5" s="58">
        <v>0</v>
      </c>
      <c r="I5" s="58">
        <v>2</v>
      </c>
      <c r="J5" s="58">
        <v>1</v>
      </c>
      <c r="K5" s="58">
        <v>0</v>
      </c>
      <c r="L5" s="58">
        <v>2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1</v>
      </c>
      <c r="S5" s="58">
        <v>0</v>
      </c>
      <c r="T5" s="61">
        <f t="shared" si="0"/>
        <v>24</v>
      </c>
    </row>
    <row r="6" spans="1:20" ht="15.75" x14ac:dyDescent="0.25">
      <c r="A6" s="60" t="s">
        <v>12</v>
      </c>
      <c r="B6" s="58">
        <v>20</v>
      </c>
      <c r="C6" s="58">
        <v>0</v>
      </c>
      <c r="D6" s="58">
        <v>1</v>
      </c>
      <c r="E6" s="58">
        <v>3</v>
      </c>
      <c r="F6" s="58">
        <v>4</v>
      </c>
      <c r="G6" s="58">
        <v>0</v>
      </c>
      <c r="H6" s="58">
        <v>0</v>
      </c>
      <c r="I6" s="58">
        <v>4</v>
      </c>
      <c r="J6" s="58">
        <v>6</v>
      </c>
      <c r="K6" s="58">
        <v>0</v>
      </c>
      <c r="L6" s="58">
        <v>4</v>
      </c>
      <c r="M6" s="58">
        <v>1</v>
      </c>
      <c r="N6" s="58">
        <v>0</v>
      </c>
      <c r="O6" s="58">
        <v>0</v>
      </c>
      <c r="P6" s="58">
        <v>0</v>
      </c>
      <c r="Q6" s="58">
        <v>1</v>
      </c>
      <c r="R6" s="58">
        <v>0</v>
      </c>
      <c r="S6" s="58">
        <v>0</v>
      </c>
      <c r="T6" s="61">
        <f t="shared" si="0"/>
        <v>44</v>
      </c>
    </row>
    <row r="7" spans="1:20" ht="15.75" x14ac:dyDescent="0.25">
      <c r="A7" s="60" t="s">
        <v>13</v>
      </c>
      <c r="B7" s="58">
        <v>28</v>
      </c>
      <c r="C7" s="58">
        <v>0</v>
      </c>
      <c r="D7" s="58">
        <v>9</v>
      </c>
      <c r="E7" s="58">
        <v>0</v>
      </c>
      <c r="F7" s="58">
        <v>4</v>
      </c>
      <c r="G7" s="58">
        <v>2</v>
      </c>
      <c r="H7" s="58">
        <v>2</v>
      </c>
      <c r="I7" s="58">
        <v>7</v>
      </c>
      <c r="J7" s="58">
        <v>6</v>
      </c>
      <c r="K7" s="58">
        <v>4</v>
      </c>
      <c r="L7" s="58">
        <v>3</v>
      </c>
      <c r="M7" s="58">
        <v>2</v>
      </c>
      <c r="N7" s="58">
        <v>2</v>
      </c>
      <c r="O7" s="58">
        <v>0</v>
      </c>
      <c r="P7" s="58">
        <v>0</v>
      </c>
      <c r="Q7" s="58">
        <v>0</v>
      </c>
      <c r="R7" s="58">
        <v>1</v>
      </c>
      <c r="S7" s="58">
        <v>0</v>
      </c>
      <c r="T7" s="61">
        <f t="shared" si="0"/>
        <v>70</v>
      </c>
    </row>
    <row r="8" spans="1:20" ht="15.75" x14ac:dyDescent="0.25">
      <c r="A8" s="60" t="s">
        <v>14</v>
      </c>
      <c r="B8" s="58">
        <v>2</v>
      </c>
      <c r="C8" s="58">
        <v>0</v>
      </c>
      <c r="D8" s="58">
        <v>0</v>
      </c>
      <c r="E8" s="58">
        <v>0</v>
      </c>
      <c r="F8" s="58">
        <v>1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1</v>
      </c>
      <c r="P8" s="58">
        <v>0</v>
      </c>
      <c r="Q8" s="58">
        <v>0</v>
      </c>
      <c r="R8" s="58">
        <v>0</v>
      </c>
      <c r="S8" s="58">
        <v>0</v>
      </c>
      <c r="T8" s="61">
        <f t="shared" si="0"/>
        <v>4</v>
      </c>
    </row>
    <row r="9" spans="1:20" ht="15.75" x14ac:dyDescent="0.25">
      <c r="A9" s="60" t="s">
        <v>15</v>
      </c>
      <c r="B9" s="58">
        <v>73</v>
      </c>
      <c r="C9" s="58">
        <v>0</v>
      </c>
      <c r="D9" s="58">
        <v>2</v>
      </c>
      <c r="E9" s="58">
        <v>0</v>
      </c>
      <c r="F9" s="58">
        <v>1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61">
        <f t="shared" si="0"/>
        <v>76</v>
      </c>
    </row>
    <row r="10" spans="1:20" ht="15.75" x14ac:dyDescent="0.25">
      <c r="A10" s="60" t="s">
        <v>16</v>
      </c>
      <c r="B10" s="58">
        <v>5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1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61">
        <f t="shared" si="0"/>
        <v>6</v>
      </c>
    </row>
    <row r="11" spans="1:20" ht="15.75" x14ac:dyDescent="0.25">
      <c r="A11" s="60" t="s">
        <v>17</v>
      </c>
      <c r="B11" s="58">
        <v>9</v>
      </c>
      <c r="C11" s="58">
        <v>0</v>
      </c>
      <c r="D11" s="58">
        <v>0</v>
      </c>
      <c r="E11" s="58">
        <v>0</v>
      </c>
      <c r="F11" s="58">
        <v>0</v>
      </c>
      <c r="G11" s="58">
        <v>1</v>
      </c>
      <c r="H11" s="58">
        <v>0</v>
      </c>
      <c r="I11" s="58">
        <v>0</v>
      </c>
      <c r="J11" s="58">
        <v>2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1</v>
      </c>
      <c r="T11" s="61">
        <f t="shared" si="0"/>
        <v>13</v>
      </c>
    </row>
    <row r="12" spans="1:20" ht="15.75" x14ac:dyDescent="0.25">
      <c r="A12" s="60" t="s">
        <v>18</v>
      </c>
      <c r="B12" s="58">
        <v>11</v>
      </c>
      <c r="C12" s="58">
        <v>0</v>
      </c>
      <c r="D12" s="58">
        <v>2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1</v>
      </c>
      <c r="K12" s="58">
        <v>0</v>
      </c>
      <c r="L12" s="58">
        <v>0</v>
      </c>
      <c r="M12" s="58">
        <v>1</v>
      </c>
      <c r="N12" s="58">
        <v>0</v>
      </c>
      <c r="O12" s="58">
        <v>0</v>
      </c>
      <c r="P12" s="58">
        <v>0</v>
      </c>
      <c r="Q12" s="58">
        <v>0</v>
      </c>
      <c r="R12" s="58">
        <v>4</v>
      </c>
      <c r="S12" s="58">
        <v>0</v>
      </c>
      <c r="T12" s="61">
        <f t="shared" si="0"/>
        <v>19</v>
      </c>
    </row>
    <row r="13" spans="1:20" ht="15.75" x14ac:dyDescent="0.25">
      <c r="A13" s="60" t="s">
        <v>19</v>
      </c>
      <c r="B13" s="58">
        <v>15</v>
      </c>
      <c r="C13" s="58">
        <v>0</v>
      </c>
      <c r="D13" s="58">
        <v>5</v>
      </c>
      <c r="E13" s="58">
        <v>3</v>
      </c>
      <c r="F13" s="58">
        <v>2</v>
      </c>
      <c r="G13" s="58">
        <v>0</v>
      </c>
      <c r="H13" s="58">
        <v>1</v>
      </c>
      <c r="I13" s="58">
        <v>3</v>
      </c>
      <c r="J13" s="58">
        <v>8</v>
      </c>
      <c r="K13" s="58">
        <v>0</v>
      </c>
      <c r="L13" s="58">
        <v>5</v>
      </c>
      <c r="M13" s="58">
        <v>7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  <c r="S13" s="58">
        <v>0</v>
      </c>
      <c r="T13" s="61">
        <f t="shared" si="0"/>
        <v>50</v>
      </c>
    </row>
    <row r="14" spans="1:20" ht="15.75" x14ac:dyDescent="0.25">
      <c r="A14" s="60" t="s">
        <v>20</v>
      </c>
      <c r="B14" s="58">
        <v>28</v>
      </c>
      <c r="C14" s="58">
        <v>0</v>
      </c>
      <c r="D14" s="58">
        <v>4</v>
      </c>
      <c r="E14" s="58">
        <v>3</v>
      </c>
      <c r="F14" s="58">
        <v>13</v>
      </c>
      <c r="G14" s="58">
        <v>0</v>
      </c>
      <c r="H14" s="58">
        <v>0</v>
      </c>
      <c r="I14" s="58">
        <v>3</v>
      </c>
      <c r="J14" s="58">
        <v>2</v>
      </c>
      <c r="K14" s="58">
        <v>0</v>
      </c>
      <c r="L14" s="58">
        <v>4</v>
      </c>
      <c r="M14" s="58">
        <v>1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61">
        <f t="shared" si="0"/>
        <v>58</v>
      </c>
    </row>
    <row r="15" spans="1:20" ht="15.75" x14ac:dyDescent="0.25">
      <c r="A15" s="60" t="s">
        <v>21</v>
      </c>
      <c r="B15" s="58">
        <v>7</v>
      </c>
      <c r="C15" s="58">
        <v>0</v>
      </c>
      <c r="D15" s="58">
        <v>0</v>
      </c>
      <c r="E15" s="58">
        <v>2</v>
      </c>
      <c r="F15" s="58">
        <v>2</v>
      </c>
      <c r="G15" s="58">
        <v>0</v>
      </c>
      <c r="H15" s="58">
        <v>0</v>
      </c>
      <c r="I15" s="58">
        <v>6</v>
      </c>
      <c r="J15" s="58">
        <v>4</v>
      </c>
      <c r="K15" s="58">
        <v>0</v>
      </c>
      <c r="L15" s="58">
        <v>0</v>
      </c>
      <c r="M15" s="58">
        <v>0</v>
      </c>
      <c r="N15" s="58">
        <v>0</v>
      </c>
      <c r="O15" s="58">
        <v>1</v>
      </c>
      <c r="P15" s="58">
        <v>0</v>
      </c>
      <c r="Q15" s="58">
        <v>0</v>
      </c>
      <c r="R15" s="58">
        <v>0</v>
      </c>
      <c r="S15" s="58">
        <v>0</v>
      </c>
      <c r="T15" s="61">
        <f t="shared" si="0"/>
        <v>22</v>
      </c>
    </row>
    <row r="16" spans="1:20" ht="15.75" x14ac:dyDescent="0.25">
      <c r="A16" s="60" t="s">
        <v>22</v>
      </c>
      <c r="B16" s="58">
        <v>18</v>
      </c>
      <c r="C16" s="58">
        <v>0</v>
      </c>
      <c r="D16" s="58">
        <v>2</v>
      </c>
      <c r="E16" s="58">
        <v>2</v>
      </c>
      <c r="F16" s="58">
        <v>5</v>
      </c>
      <c r="G16" s="58">
        <v>0</v>
      </c>
      <c r="H16" s="58">
        <v>2</v>
      </c>
      <c r="I16" s="58">
        <v>4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61">
        <f t="shared" si="0"/>
        <v>33</v>
      </c>
    </row>
    <row r="17" spans="1:20" ht="15.75" x14ac:dyDescent="0.25">
      <c r="A17" s="60" t="s">
        <v>24</v>
      </c>
      <c r="B17" s="58">
        <v>16</v>
      </c>
      <c r="C17" s="58">
        <v>0</v>
      </c>
      <c r="D17" s="58">
        <v>2</v>
      </c>
      <c r="E17" s="58">
        <v>0</v>
      </c>
      <c r="F17" s="58">
        <v>1</v>
      </c>
      <c r="G17" s="58">
        <v>1</v>
      </c>
      <c r="H17" s="58">
        <v>0</v>
      </c>
      <c r="I17" s="58">
        <v>0</v>
      </c>
      <c r="J17" s="58">
        <v>7</v>
      </c>
      <c r="K17" s="58">
        <v>0</v>
      </c>
      <c r="L17" s="58">
        <v>2</v>
      </c>
      <c r="M17" s="58">
        <v>0</v>
      </c>
      <c r="N17" s="58">
        <v>0</v>
      </c>
      <c r="O17" s="58">
        <v>0</v>
      </c>
      <c r="P17" s="58">
        <v>2</v>
      </c>
      <c r="Q17" s="58">
        <v>0</v>
      </c>
      <c r="R17" s="58">
        <v>1</v>
      </c>
      <c r="S17" s="58">
        <v>0</v>
      </c>
      <c r="T17" s="61">
        <f t="shared" si="0"/>
        <v>32</v>
      </c>
    </row>
    <row r="18" spans="1:20" ht="15.75" x14ac:dyDescent="0.25">
      <c r="A18" s="60" t="s">
        <v>25</v>
      </c>
      <c r="B18" s="58">
        <v>12</v>
      </c>
      <c r="C18" s="58">
        <v>0</v>
      </c>
      <c r="D18" s="58">
        <v>4</v>
      </c>
      <c r="E18" s="58">
        <v>0</v>
      </c>
      <c r="F18" s="58">
        <v>12</v>
      </c>
      <c r="G18" s="58">
        <v>0</v>
      </c>
      <c r="H18" s="58">
        <v>1</v>
      </c>
      <c r="I18" s="58">
        <v>2</v>
      </c>
      <c r="J18" s="58">
        <v>0</v>
      </c>
      <c r="K18" s="58">
        <v>0</v>
      </c>
      <c r="L18" s="58">
        <v>1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61">
        <f t="shared" si="0"/>
        <v>32</v>
      </c>
    </row>
    <row r="19" spans="1:20" ht="15.75" x14ac:dyDescent="0.25">
      <c r="A19" s="60" t="s">
        <v>26</v>
      </c>
      <c r="B19" s="58">
        <v>29</v>
      </c>
      <c r="C19" s="58">
        <v>0</v>
      </c>
      <c r="D19" s="58">
        <v>8</v>
      </c>
      <c r="E19" s="58">
        <v>1</v>
      </c>
      <c r="F19" s="58">
        <v>0</v>
      </c>
      <c r="G19" s="58">
        <v>4</v>
      </c>
      <c r="H19" s="58">
        <v>1</v>
      </c>
      <c r="I19" s="58">
        <v>4</v>
      </c>
      <c r="J19" s="58">
        <v>1</v>
      </c>
      <c r="K19" s="58">
        <v>0</v>
      </c>
      <c r="L19" s="58">
        <v>5</v>
      </c>
      <c r="M19" s="58">
        <v>1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61">
        <f t="shared" si="0"/>
        <v>54</v>
      </c>
    </row>
    <row r="20" spans="1:20" ht="15.75" x14ac:dyDescent="0.25">
      <c r="A20" s="60" t="s">
        <v>27</v>
      </c>
      <c r="B20" s="58">
        <v>126</v>
      </c>
      <c r="C20" s="58">
        <v>0</v>
      </c>
      <c r="D20" s="58">
        <v>27</v>
      </c>
      <c r="E20" s="58">
        <v>16</v>
      </c>
      <c r="F20" s="58">
        <v>2</v>
      </c>
      <c r="G20" s="58">
        <v>8</v>
      </c>
      <c r="H20" s="58">
        <v>1</v>
      </c>
      <c r="I20" s="58">
        <v>10</v>
      </c>
      <c r="J20" s="58">
        <v>24</v>
      </c>
      <c r="K20" s="58">
        <v>15</v>
      </c>
      <c r="L20" s="58">
        <v>6</v>
      </c>
      <c r="M20" s="58">
        <v>4</v>
      </c>
      <c r="N20" s="58">
        <v>0</v>
      </c>
      <c r="O20" s="58">
        <v>0</v>
      </c>
      <c r="P20" s="58">
        <v>0</v>
      </c>
      <c r="Q20" s="58">
        <v>1</v>
      </c>
      <c r="R20" s="58">
        <v>0</v>
      </c>
      <c r="S20" s="58">
        <v>0</v>
      </c>
      <c r="T20" s="61">
        <f t="shared" si="0"/>
        <v>240</v>
      </c>
    </row>
    <row r="21" spans="1:20" ht="15.75" x14ac:dyDescent="0.25">
      <c r="A21" s="60" t="s">
        <v>28</v>
      </c>
      <c r="B21" s="58">
        <v>37</v>
      </c>
      <c r="C21" s="58">
        <v>1</v>
      </c>
      <c r="D21" s="58">
        <v>0</v>
      </c>
      <c r="E21" s="58">
        <v>0</v>
      </c>
      <c r="F21" s="58">
        <v>3</v>
      </c>
      <c r="G21" s="58">
        <v>8</v>
      </c>
      <c r="H21" s="58">
        <v>0</v>
      </c>
      <c r="I21" s="58">
        <v>3</v>
      </c>
      <c r="J21" s="58">
        <v>1</v>
      </c>
      <c r="K21" s="58">
        <v>0</v>
      </c>
      <c r="L21" s="58">
        <v>6</v>
      </c>
      <c r="M21" s="58">
        <v>0</v>
      </c>
      <c r="N21" s="58">
        <v>2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61">
        <f t="shared" si="0"/>
        <v>61</v>
      </c>
    </row>
    <row r="22" spans="1:20" ht="15.75" x14ac:dyDescent="0.25">
      <c r="A22" s="60" t="s">
        <v>29</v>
      </c>
      <c r="B22" s="58">
        <v>33</v>
      </c>
      <c r="C22" s="58">
        <v>1</v>
      </c>
      <c r="D22" s="58">
        <v>6</v>
      </c>
      <c r="E22" s="58">
        <v>0</v>
      </c>
      <c r="F22" s="58">
        <v>0</v>
      </c>
      <c r="G22" s="58">
        <v>1</v>
      </c>
      <c r="H22" s="58">
        <v>2</v>
      </c>
      <c r="I22" s="58">
        <v>4</v>
      </c>
      <c r="J22" s="58">
        <v>10</v>
      </c>
      <c r="K22" s="58">
        <v>0</v>
      </c>
      <c r="L22" s="58">
        <v>14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61">
        <f t="shared" si="0"/>
        <v>71</v>
      </c>
    </row>
    <row r="23" spans="1:20" ht="15.75" x14ac:dyDescent="0.25">
      <c r="A23" s="60" t="s">
        <v>30</v>
      </c>
      <c r="B23" s="58">
        <v>27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2</v>
      </c>
      <c r="J23" s="58">
        <v>1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61">
        <f t="shared" si="0"/>
        <v>30</v>
      </c>
    </row>
    <row r="24" spans="1:20" ht="15.75" x14ac:dyDescent="0.25">
      <c r="A24" s="60" t="s">
        <v>31</v>
      </c>
      <c r="B24" s="58">
        <v>59</v>
      </c>
      <c r="C24" s="58">
        <v>0</v>
      </c>
      <c r="D24" s="58">
        <v>7</v>
      </c>
      <c r="E24" s="58">
        <v>6</v>
      </c>
      <c r="F24" s="58">
        <v>4</v>
      </c>
      <c r="G24" s="58">
        <v>0</v>
      </c>
      <c r="H24" s="58">
        <v>1</v>
      </c>
      <c r="I24" s="58">
        <v>11</v>
      </c>
      <c r="J24" s="58">
        <v>0</v>
      </c>
      <c r="K24" s="58">
        <v>0</v>
      </c>
      <c r="L24" s="58">
        <v>1</v>
      </c>
      <c r="M24" s="58">
        <v>2</v>
      </c>
      <c r="N24" s="58">
        <v>0</v>
      </c>
      <c r="O24" s="58">
        <v>0</v>
      </c>
      <c r="P24" s="58">
        <v>0</v>
      </c>
      <c r="Q24" s="58">
        <v>0</v>
      </c>
      <c r="R24" s="58">
        <v>3</v>
      </c>
      <c r="S24" s="58">
        <v>1</v>
      </c>
      <c r="T24" s="61">
        <f t="shared" si="0"/>
        <v>95</v>
      </c>
    </row>
    <row r="25" spans="1:20" ht="15.75" x14ac:dyDescent="0.25">
      <c r="A25" s="60" t="s">
        <v>32</v>
      </c>
      <c r="B25" s="58">
        <v>25</v>
      </c>
      <c r="C25" s="58">
        <v>0</v>
      </c>
      <c r="D25" s="58">
        <v>8</v>
      </c>
      <c r="E25" s="58">
        <v>5</v>
      </c>
      <c r="F25" s="58">
        <v>7</v>
      </c>
      <c r="G25" s="58">
        <v>0</v>
      </c>
      <c r="H25" s="58">
        <v>4</v>
      </c>
      <c r="I25" s="58">
        <v>13</v>
      </c>
      <c r="J25" s="58">
        <v>4</v>
      </c>
      <c r="K25" s="58">
        <v>0</v>
      </c>
      <c r="L25" s="58">
        <v>2</v>
      </c>
      <c r="M25" s="58">
        <v>1</v>
      </c>
      <c r="N25" s="58">
        <v>0</v>
      </c>
      <c r="O25" s="58">
        <v>1</v>
      </c>
      <c r="P25" s="58">
        <v>0</v>
      </c>
      <c r="Q25" s="58">
        <v>0</v>
      </c>
      <c r="R25" s="58">
        <v>4</v>
      </c>
      <c r="S25" s="58">
        <v>0</v>
      </c>
      <c r="T25" s="61">
        <f t="shared" si="0"/>
        <v>74</v>
      </c>
    </row>
    <row r="26" spans="1:20" ht="15.75" x14ac:dyDescent="0.25">
      <c r="A26" s="60" t="s">
        <v>33</v>
      </c>
      <c r="B26" s="58">
        <v>49</v>
      </c>
      <c r="C26" s="58">
        <v>0</v>
      </c>
      <c r="D26" s="58">
        <v>8</v>
      </c>
      <c r="E26" s="58">
        <v>11</v>
      </c>
      <c r="F26" s="58">
        <v>0</v>
      </c>
      <c r="G26" s="58">
        <v>0</v>
      </c>
      <c r="H26" s="58">
        <v>0</v>
      </c>
      <c r="I26" s="58">
        <v>5</v>
      </c>
      <c r="J26" s="58">
        <v>3</v>
      </c>
      <c r="K26" s="58">
        <v>0</v>
      </c>
      <c r="L26" s="58">
        <v>2</v>
      </c>
      <c r="M26" s="58">
        <v>0</v>
      </c>
      <c r="N26" s="58">
        <v>0</v>
      </c>
      <c r="O26" s="58">
        <v>1</v>
      </c>
      <c r="P26" s="58">
        <v>0</v>
      </c>
      <c r="Q26" s="58">
        <v>0</v>
      </c>
      <c r="R26" s="58">
        <v>0</v>
      </c>
      <c r="S26" s="58">
        <v>3</v>
      </c>
      <c r="T26" s="61">
        <f t="shared" si="0"/>
        <v>82</v>
      </c>
    </row>
    <row r="27" spans="1:20" ht="15.75" x14ac:dyDescent="0.25">
      <c r="A27" s="60" t="s">
        <v>34</v>
      </c>
      <c r="B27" s="58">
        <v>65</v>
      </c>
      <c r="C27" s="58">
        <v>1</v>
      </c>
      <c r="D27" s="58">
        <v>3</v>
      </c>
      <c r="E27" s="58">
        <v>0</v>
      </c>
      <c r="F27" s="58">
        <v>10</v>
      </c>
      <c r="G27" s="58">
        <v>3</v>
      </c>
      <c r="H27" s="58">
        <v>6</v>
      </c>
      <c r="I27" s="58">
        <v>5</v>
      </c>
      <c r="J27" s="58">
        <v>18</v>
      </c>
      <c r="K27" s="58">
        <v>1</v>
      </c>
      <c r="L27" s="58">
        <v>6</v>
      </c>
      <c r="M27" s="58">
        <v>1</v>
      </c>
      <c r="N27" s="58">
        <v>2</v>
      </c>
      <c r="O27" s="58">
        <v>2</v>
      </c>
      <c r="P27" s="58">
        <v>0</v>
      </c>
      <c r="Q27" s="58">
        <v>4</v>
      </c>
      <c r="R27" s="58">
        <v>1</v>
      </c>
      <c r="S27" s="58">
        <v>7</v>
      </c>
      <c r="T27" s="61">
        <f t="shared" si="0"/>
        <v>135</v>
      </c>
    </row>
    <row r="28" spans="1:20" ht="15.75" x14ac:dyDescent="0.25">
      <c r="A28" s="60" t="s">
        <v>35</v>
      </c>
      <c r="B28" s="58">
        <v>65</v>
      </c>
      <c r="C28" s="58">
        <v>1</v>
      </c>
      <c r="D28" s="58">
        <v>5</v>
      </c>
      <c r="E28" s="58">
        <v>2</v>
      </c>
      <c r="F28" s="58">
        <v>1</v>
      </c>
      <c r="G28" s="58">
        <v>2</v>
      </c>
      <c r="H28" s="58">
        <v>3</v>
      </c>
      <c r="I28" s="58">
        <v>11</v>
      </c>
      <c r="J28" s="58">
        <v>7</v>
      </c>
      <c r="K28" s="58">
        <v>4</v>
      </c>
      <c r="L28" s="58">
        <v>11</v>
      </c>
      <c r="M28" s="58">
        <v>1</v>
      </c>
      <c r="N28" s="58">
        <v>3</v>
      </c>
      <c r="O28" s="58">
        <v>1</v>
      </c>
      <c r="P28" s="58">
        <v>1</v>
      </c>
      <c r="Q28" s="58">
        <v>0</v>
      </c>
      <c r="R28" s="58">
        <v>5</v>
      </c>
      <c r="S28" s="58">
        <v>2</v>
      </c>
      <c r="T28" s="61">
        <f t="shared" si="0"/>
        <v>125</v>
      </c>
    </row>
    <row r="29" spans="1:20" ht="15.75" x14ac:dyDescent="0.25">
      <c r="A29" s="60" t="s">
        <v>36</v>
      </c>
      <c r="B29" s="58">
        <v>66</v>
      </c>
      <c r="C29" s="58">
        <v>0</v>
      </c>
      <c r="D29" s="58">
        <v>17</v>
      </c>
      <c r="E29" s="58">
        <v>2</v>
      </c>
      <c r="F29" s="58">
        <v>10</v>
      </c>
      <c r="G29" s="58">
        <v>1</v>
      </c>
      <c r="H29" s="58">
        <v>0</v>
      </c>
      <c r="I29" s="58">
        <v>29</v>
      </c>
      <c r="J29" s="58">
        <v>7</v>
      </c>
      <c r="K29" s="58">
        <v>1</v>
      </c>
      <c r="L29" s="58">
        <v>7</v>
      </c>
      <c r="M29" s="58">
        <v>1</v>
      </c>
      <c r="N29" s="58">
        <v>1</v>
      </c>
      <c r="O29" s="58">
        <v>1</v>
      </c>
      <c r="P29" s="58">
        <v>0</v>
      </c>
      <c r="Q29" s="58">
        <v>0</v>
      </c>
      <c r="R29" s="58">
        <v>0</v>
      </c>
      <c r="S29" s="58">
        <v>0</v>
      </c>
      <c r="T29" s="61">
        <f t="shared" si="0"/>
        <v>143</v>
      </c>
    </row>
    <row r="30" spans="1:20" ht="15.75" x14ac:dyDescent="0.25">
      <c r="A30" s="60" t="s">
        <v>37</v>
      </c>
      <c r="B30" s="58">
        <v>74</v>
      </c>
      <c r="C30" s="58">
        <v>0</v>
      </c>
      <c r="D30" s="58">
        <v>5</v>
      </c>
      <c r="E30" s="58">
        <v>5</v>
      </c>
      <c r="F30" s="58">
        <v>16</v>
      </c>
      <c r="G30" s="58">
        <v>1</v>
      </c>
      <c r="H30" s="58">
        <v>2</v>
      </c>
      <c r="I30" s="58">
        <v>7</v>
      </c>
      <c r="J30" s="58">
        <v>4</v>
      </c>
      <c r="K30" s="58">
        <v>9</v>
      </c>
      <c r="L30" s="58">
        <v>1</v>
      </c>
      <c r="M30" s="58">
        <v>2</v>
      </c>
      <c r="N30" s="58">
        <v>2</v>
      </c>
      <c r="O30" s="58">
        <v>0</v>
      </c>
      <c r="P30" s="58">
        <v>0</v>
      </c>
      <c r="Q30" s="58">
        <v>1</v>
      </c>
      <c r="R30" s="58">
        <v>1</v>
      </c>
      <c r="S30" s="58">
        <v>0</v>
      </c>
      <c r="T30" s="61">
        <f t="shared" si="0"/>
        <v>130</v>
      </c>
    </row>
    <row r="31" spans="1:20" ht="15.75" x14ac:dyDescent="0.25">
      <c r="A31" s="60" t="s">
        <v>38</v>
      </c>
      <c r="B31" s="58">
        <v>38</v>
      </c>
      <c r="C31" s="58">
        <v>0</v>
      </c>
      <c r="D31" s="58">
        <v>18</v>
      </c>
      <c r="E31" s="58">
        <v>2</v>
      </c>
      <c r="F31" s="58">
        <v>8</v>
      </c>
      <c r="G31" s="58">
        <v>0</v>
      </c>
      <c r="H31" s="58">
        <v>0</v>
      </c>
      <c r="I31" s="58">
        <v>5</v>
      </c>
      <c r="J31" s="58">
        <v>6</v>
      </c>
      <c r="K31" s="58">
        <v>0</v>
      </c>
      <c r="L31" s="58">
        <v>6</v>
      </c>
      <c r="M31" s="58">
        <v>2</v>
      </c>
      <c r="N31" s="58">
        <v>2</v>
      </c>
      <c r="O31" s="58">
        <v>1</v>
      </c>
      <c r="P31" s="58">
        <v>0</v>
      </c>
      <c r="Q31" s="58">
        <v>2</v>
      </c>
      <c r="R31" s="58">
        <v>0</v>
      </c>
      <c r="S31" s="58">
        <v>0</v>
      </c>
      <c r="T31" s="61">
        <f t="shared" si="0"/>
        <v>90</v>
      </c>
    </row>
    <row r="32" spans="1:20" ht="15.75" x14ac:dyDescent="0.25">
      <c r="A32" s="60" t="s">
        <v>39</v>
      </c>
      <c r="B32" s="58">
        <v>66</v>
      </c>
      <c r="C32" s="58">
        <v>0</v>
      </c>
      <c r="D32" s="58">
        <v>6</v>
      </c>
      <c r="E32" s="58">
        <v>4</v>
      </c>
      <c r="F32" s="58">
        <v>5</v>
      </c>
      <c r="G32" s="58">
        <v>2</v>
      </c>
      <c r="H32" s="58">
        <v>0</v>
      </c>
      <c r="I32" s="58">
        <v>19</v>
      </c>
      <c r="J32" s="58">
        <v>19</v>
      </c>
      <c r="K32" s="58">
        <v>1</v>
      </c>
      <c r="L32" s="58">
        <v>2</v>
      </c>
      <c r="M32" s="58">
        <v>5</v>
      </c>
      <c r="N32" s="58">
        <v>0</v>
      </c>
      <c r="O32" s="58">
        <v>0</v>
      </c>
      <c r="P32" s="58">
        <v>0</v>
      </c>
      <c r="Q32" s="58">
        <v>2</v>
      </c>
      <c r="R32" s="58">
        <v>0</v>
      </c>
      <c r="S32" s="58">
        <v>0</v>
      </c>
      <c r="T32" s="61">
        <f t="shared" si="0"/>
        <v>131</v>
      </c>
    </row>
    <row r="33" spans="1:20" ht="15.75" x14ac:dyDescent="0.25">
      <c r="A33" s="60" t="s">
        <v>40</v>
      </c>
      <c r="B33" s="58">
        <v>13</v>
      </c>
      <c r="C33" s="58">
        <v>3</v>
      </c>
      <c r="D33" s="58">
        <v>7</v>
      </c>
      <c r="E33" s="58">
        <v>0</v>
      </c>
      <c r="F33" s="58">
        <v>9</v>
      </c>
      <c r="G33" s="58">
        <v>0</v>
      </c>
      <c r="H33" s="58">
        <v>0</v>
      </c>
      <c r="I33" s="58">
        <v>7</v>
      </c>
      <c r="J33" s="58">
        <v>4</v>
      </c>
      <c r="K33" s="58">
        <v>1</v>
      </c>
      <c r="L33" s="58">
        <v>1</v>
      </c>
      <c r="M33" s="58">
        <v>1</v>
      </c>
      <c r="N33" s="58">
        <v>0</v>
      </c>
      <c r="O33" s="58">
        <v>0</v>
      </c>
      <c r="P33" s="58">
        <v>0</v>
      </c>
      <c r="Q33" s="58">
        <v>14</v>
      </c>
      <c r="R33" s="58">
        <v>0</v>
      </c>
      <c r="S33" s="58">
        <v>0</v>
      </c>
      <c r="T33" s="61">
        <f t="shared" si="0"/>
        <v>60</v>
      </c>
    </row>
    <row r="34" spans="1:20" ht="15.75" x14ac:dyDescent="0.25">
      <c r="A34" s="60" t="s">
        <v>41</v>
      </c>
      <c r="B34" s="58">
        <v>11</v>
      </c>
      <c r="C34" s="58">
        <v>0</v>
      </c>
      <c r="D34" s="58">
        <v>5</v>
      </c>
      <c r="E34" s="58">
        <v>3</v>
      </c>
      <c r="F34" s="58">
        <v>1</v>
      </c>
      <c r="G34" s="58">
        <v>0</v>
      </c>
      <c r="H34" s="58">
        <v>1</v>
      </c>
      <c r="I34" s="58">
        <v>5</v>
      </c>
      <c r="J34" s="58">
        <v>1</v>
      </c>
      <c r="K34" s="58">
        <v>1</v>
      </c>
      <c r="L34" s="58">
        <v>0</v>
      </c>
      <c r="M34" s="58">
        <v>2</v>
      </c>
      <c r="N34" s="58">
        <v>1</v>
      </c>
      <c r="O34" s="58">
        <v>0</v>
      </c>
      <c r="P34" s="58">
        <v>0</v>
      </c>
      <c r="Q34" s="58">
        <v>0</v>
      </c>
      <c r="R34" s="58">
        <v>1</v>
      </c>
      <c r="S34" s="58">
        <v>0</v>
      </c>
      <c r="T34" s="61">
        <f t="shared" si="0"/>
        <v>32</v>
      </c>
    </row>
    <row r="35" spans="1:20" ht="15.75" x14ac:dyDescent="0.25">
      <c r="A35" s="60" t="s">
        <v>42</v>
      </c>
      <c r="B35" s="58">
        <v>2</v>
      </c>
      <c r="C35" s="58">
        <v>0</v>
      </c>
      <c r="D35" s="58">
        <v>1</v>
      </c>
      <c r="E35" s="58">
        <v>0</v>
      </c>
      <c r="F35" s="58">
        <v>1</v>
      </c>
      <c r="G35" s="58">
        <v>2</v>
      </c>
      <c r="H35" s="58">
        <v>0</v>
      </c>
      <c r="I35" s="58">
        <v>0</v>
      </c>
      <c r="J35" s="58">
        <v>2</v>
      </c>
      <c r="K35" s="58">
        <v>1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1</v>
      </c>
      <c r="T35" s="61">
        <f t="shared" si="0"/>
        <v>10</v>
      </c>
    </row>
    <row r="36" spans="1:20" ht="15.75" x14ac:dyDescent="0.25">
      <c r="A36" s="60" t="s">
        <v>43</v>
      </c>
      <c r="B36" s="58">
        <v>3</v>
      </c>
      <c r="C36" s="58">
        <v>0</v>
      </c>
      <c r="D36" s="58">
        <v>3</v>
      </c>
      <c r="E36" s="58">
        <v>0</v>
      </c>
      <c r="F36" s="58">
        <v>0</v>
      </c>
      <c r="G36" s="58">
        <v>0</v>
      </c>
      <c r="H36" s="58">
        <v>0</v>
      </c>
      <c r="I36" s="58">
        <v>4</v>
      </c>
      <c r="J36" s="58">
        <v>10</v>
      </c>
      <c r="K36" s="58">
        <v>0</v>
      </c>
      <c r="L36" s="58">
        <v>1</v>
      </c>
      <c r="M36" s="58">
        <v>0</v>
      </c>
      <c r="N36" s="58">
        <v>7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61">
        <f t="shared" si="0"/>
        <v>28</v>
      </c>
    </row>
    <row r="37" spans="1:20" ht="15.75" x14ac:dyDescent="0.25">
      <c r="A37" s="60" t="s">
        <v>44</v>
      </c>
      <c r="B37" s="58">
        <v>10</v>
      </c>
      <c r="C37" s="58">
        <v>0</v>
      </c>
      <c r="D37" s="58">
        <v>7</v>
      </c>
      <c r="E37" s="58">
        <v>3</v>
      </c>
      <c r="F37" s="58">
        <v>0</v>
      </c>
      <c r="G37" s="58">
        <v>2</v>
      </c>
      <c r="H37" s="58">
        <v>1</v>
      </c>
      <c r="I37" s="58">
        <v>4</v>
      </c>
      <c r="J37" s="58">
        <v>7</v>
      </c>
      <c r="K37" s="58">
        <v>0</v>
      </c>
      <c r="L37" s="58">
        <v>2</v>
      </c>
      <c r="M37" s="58">
        <v>0</v>
      </c>
      <c r="N37" s="58">
        <v>1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61">
        <f t="shared" si="0"/>
        <v>37</v>
      </c>
    </row>
    <row r="38" spans="1:20" ht="15.75" x14ac:dyDescent="0.25">
      <c r="A38" s="60" t="s">
        <v>45</v>
      </c>
      <c r="B38" s="58">
        <v>11</v>
      </c>
      <c r="C38" s="58">
        <v>0</v>
      </c>
      <c r="D38" s="58">
        <v>3</v>
      </c>
      <c r="E38" s="58">
        <v>0</v>
      </c>
      <c r="F38" s="58">
        <v>0</v>
      </c>
      <c r="G38" s="58">
        <v>0</v>
      </c>
      <c r="H38" s="58">
        <v>0</v>
      </c>
      <c r="I38" s="58">
        <v>3</v>
      </c>
      <c r="J38" s="58">
        <v>2</v>
      </c>
      <c r="K38" s="58">
        <v>0</v>
      </c>
      <c r="L38" s="58">
        <v>2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2</v>
      </c>
      <c r="S38" s="58">
        <v>0</v>
      </c>
      <c r="T38" s="61">
        <f t="shared" si="0"/>
        <v>23</v>
      </c>
    </row>
    <row r="39" spans="1:20" ht="16.5" thickBot="1" x14ac:dyDescent="0.3">
      <c r="A39" s="62" t="s">
        <v>23</v>
      </c>
      <c r="B39" s="68">
        <v>154</v>
      </c>
      <c r="C39" s="68">
        <v>1</v>
      </c>
      <c r="D39" s="68">
        <v>24</v>
      </c>
      <c r="E39" s="68">
        <v>9</v>
      </c>
      <c r="F39" s="68">
        <v>7</v>
      </c>
      <c r="G39" s="68">
        <v>0</v>
      </c>
      <c r="H39" s="68">
        <v>0</v>
      </c>
      <c r="I39" s="68">
        <v>8</v>
      </c>
      <c r="J39" s="68">
        <v>38</v>
      </c>
      <c r="K39" s="68">
        <v>0</v>
      </c>
      <c r="L39" s="68">
        <v>15</v>
      </c>
      <c r="M39" s="68">
        <v>17</v>
      </c>
      <c r="N39" s="68">
        <v>0</v>
      </c>
      <c r="O39" s="68">
        <v>1</v>
      </c>
      <c r="P39" s="68">
        <v>0</v>
      </c>
      <c r="Q39" s="68">
        <v>4</v>
      </c>
      <c r="R39" s="68">
        <v>2</v>
      </c>
      <c r="S39" s="68">
        <v>4</v>
      </c>
      <c r="T39" s="69">
        <f t="shared" si="0"/>
        <v>284</v>
      </c>
    </row>
    <row r="40" spans="1:20" ht="15.75" x14ac:dyDescent="0.25">
      <c r="A40" s="65" t="s">
        <v>100</v>
      </c>
      <c r="B40" s="66">
        <f>SUM(B3:B39)</f>
        <v>1261</v>
      </c>
      <c r="C40" s="66">
        <f t="shared" ref="C40:S40" si="1">SUM(C3:C39)</f>
        <v>8</v>
      </c>
      <c r="D40" s="66">
        <f t="shared" si="1"/>
        <v>205</v>
      </c>
      <c r="E40" s="66">
        <f t="shared" si="1"/>
        <v>82</v>
      </c>
      <c r="F40" s="66">
        <f t="shared" si="1"/>
        <v>131</v>
      </c>
      <c r="G40" s="66">
        <f t="shared" si="1"/>
        <v>39</v>
      </c>
      <c r="H40" s="66">
        <f t="shared" si="1"/>
        <v>28</v>
      </c>
      <c r="I40" s="66">
        <f t="shared" si="1"/>
        <v>200</v>
      </c>
      <c r="J40" s="66">
        <f t="shared" si="1"/>
        <v>209</v>
      </c>
      <c r="K40" s="66">
        <f t="shared" si="1"/>
        <v>38</v>
      </c>
      <c r="L40" s="66">
        <f t="shared" si="1"/>
        <v>114</v>
      </c>
      <c r="M40" s="66">
        <f t="shared" si="1"/>
        <v>55</v>
      </c>
      <c r="N40" s="66">
        <f t="shared" si="1"/>
        <v>23</v>
      </c>
      <c r="O40" s="66">
        <f t="shared" si="1"/>
        <v>11</v>
      </c>
      <c r="P40" s="66">
        <f t="shared" si="1"/>
        <v>3</v>
      </c>
      <c r="Q40" s="66">
        <f t="shared" si="1"/>
        <v>29</v>
      </c>
      <c r="R40" s="66">
        <f t="shared" si="1"/>
        <v>27</v>
      </c>
      <c r="S40" s="66">
        <f t="shared" si="1"/>
        <v>19</v>
      </c>
      <c r="T40" s="67">
        <f t="shared" si="0"/>
        <v>2482</v>
      </c>
    </row>
    <row r="41" spans="1:20" ht="24.75" customHeight="1" thickBot="1" x14ac:dyDescent="0.3">
      <c r="A41" s="74" t="s">
        <v>106</v>
      </c>
      <c r="B41" s="75">
        <f>B40/$T$40*100</f>
        <v>50.8058017727639</v>
      </c>
      <c r="C41" s="75">
        <f t="shared" ref="C41:T41" si="2">C40/$T$40*100</f>
        <v>0.32232070910556004</v>
      </c>
      <c r="D41" s="75">
        <f t="shared" si="2"/>
        <v>8.259468170829976</v>
      </c>
      <c r="E41" s="75">
        <f t="shared" si="2"/>
        <v>3.3037872683319902</v>
      </c>
      <c r="F41" s="75">
        <f t="shared" si="2"/>
        <v>5.2780016116035462</v>
      </c>
      <c r="G41" s="75">
        <f t="shared" si="2"/>
        <v>1.5713134568896052</v>
      </c>
      <c r="H41" s="75">
        <f t="shared" si="2"/>
        <v>1.1281224818694602</v>
      </c>
      <c r="I41" s="75">
        <f t="shared" si="2"/>
        <v>8.058017727639001</v>
      </c>
      <c r="J41" s="75">
        <f t="shared" si="2"/>
        <v>8.4206285253827566</v>
      </c>
      <c r="K41" s="75">
        <f t="shared" si="2"/>
        <v>1.5310233682514103</v>
      </c>
      <c r="L41" s="75">
        <f t="shared" si="2"/>
        <v>4.5930701047542311</v>
      </c>
      <c r="M41" s="75">
        <f t="shared" si="2"/>
        <v>2.2159548751007252</v>
      </c>
      <c r="N41" s="75">
        <f t="shared" si="2"/>
        <v>0.92667203867848513</v>
      </c>
      <c r="O41" s="75">
        <f t="shared" si="2"/>
        <v>0.44319097502014509</v>
      </c>
      <c r="P41" s="75">
        <f t="shared" si="2"/>
        <v>0.12087026591458502</v>
      </c>
      <c r="Q41" s="75">
        <f t="shared" si="2"/>
        <v>1.1684125705076551</v>
      </c>
      <c r="R41" s="75">
        <f t="shared" si="2"/>
        <v>1.087832393231265</v>
      </c>
      <c r="S41" s="75">
        <f t="shared" si="2"/>
        <v>0.76551168412570514</v>
      </c>
      <c r="T41" s="76">
        <f t="shared" si="2"/>
        <v>100</v>
      </c>
    </row>
    <row r="42" spans="1:20" ht="15.75" x14ac:dyDescent="0.25">
      <c r="A42" s="8"/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Population</vt:lpstr>
      <vt:lpstr>Number Plate</vt:lpstr>
      <vt:lpstr>Drivers License</vt:lpstr>
      <vt:lpstr>RTC</vt:lpstr>
      <vt:lpstr>Sex injured&amp;killed in RTC</vt:lpstr>
      <vt:lpstr>Vehicles involved in RTC</vt:lpstr>
      <vt:lpstr>Cause of 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Yemi Kale</cp:lastModifiedBy>
  <dcterms:created xsi:type="dcterms:W3CDTF">2018-05-14T09:27:13Z</dcterms:created>
  <dcterms:modified xsi:type="dcterms:W3CDTF">2018-05-14T18:48:28Z</dcterms:modified>
</cp:coreProperties>
</file>