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mc:AlternateContent xmlns:mc="http://schemas.openxmlformats.org/markup-compatibility/2006">
    <mc:Choice Requires="x15">
      <x15ac:absPath xmlns:x15ac="http://schemas.microsoft.com/office/spreadsheetml/2010/11/ac" url="C:\Users\20800130\Documents\ConduentLPResearch\"/>
    </mc:Choice>
  </mc:AlternateContent>
  <xr:revisionPtr revIDLastSave="0" documentId="10_ncr:100000_{4F450CB4-38EB-4888-98C9-71B134F9650C}" xr6:coauthVersionLast="31" xr6:coauthVersionMax="31" xr10:uidLastSave="{00000000-0000-0000-0000-000000000000}"/>
  <bookViews>
    <workbookView xWindow="0" yWindow="0" windowWidth="8070" windowHeight="7755" activeTab="4" xr2:uid="{00000000-000D-0000-FFFF-FFFF00000000}"/>
  </bookViews>
  <sheets>
    <sheet name="Mining Company" sheetId="1" r:id="rId1"/>
    <sheet name="Solution" sheetId="2" r:id="rId2"/>
    <sheet name="Duality" sheetId="4" r:id="rId3"/>
    <sheet name="Sheet1" sheetId="5" r:id="rId4"/>
    <sheet name="Sheet1 (2)" sheetId="7"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2" l="1"/>
  <c r="G8" i="2" s="1"/>
  <c r="C9" i="2" l="1"/>
  <c r="C10" i="2" s="1"/>
  <c r="E9" i="2"/>
  <c r="E10" i="2" s="1"/>
  <c r="D9" i="2"/>
  <c r="D10" i="2" s="1"/>
</calcChain>
</file>

<file path=xl/sharedStrings.xml><?xml version="1.0" encoding="utf-8"?>
<sst xmlns="http://schemas.openxmlformats.org/spreadsheetml/2006/main" count="165" uniqueCount="76">
  <si>
    <t>Mine 1</t>
  </si>
  <si>
    <t>Mine 2</t>
  </si>
  <si>
    <t>Ore Grade</t>
  </si>
  <si>
    <t>High</t>
  </si>
  <si>
    <t>Medium</t>
  </si>
  <si>
    <t>Low</t>
  </si>
  <si>
    <t>Weekly requirements</t>
  </si>
  <si>
    <t>Hourly Production</t>
  </si>
  <si>
    <t>Hourly cost</t>
  </si>
  <si>
    <t>Hours Run</t>
  </si>
  <si>
    <t>Amount Produced</t>
  </si>
  <si>
    <t>Total Cost</t>
  </si>
  <si>
    <t>Mine 1 Hours</t>
  </si>
  <si>
    <t>Mine 2 Hours</t>
  </si>
  <si>
    <t>Shortfall</t>
  </si>
  <si>
    <t>Meets Requirements</t>
  </si>
  <si>
    <t>x Assigns</t>
  </si>
  <si>
    <t>j=1</t>
  </si>
  <si>
    <t>i=1</t>
  </si>
  <si>
    <t>j=2</t>
  </si>
  <si>
    <t>i=2</t>
  </si>
  <si>
    <t>i=3</t>
  </si>
  <si>
    <t>I = {1,2,3}</t>
  </si>
  <si>
    <t>j={1,2}</t>
  </si>
  <si>
    <t>k={1,2}</t>
  </si>
  <si>
    <t>I = People</t>
  </si>
  <si>
    <t>J = Job groups</t>
  </si>
  <si>
    <t>K = Tasks</t>
  </si>
  <si>
    <t xml:space="preserve">I </t>
  </si>
  <si>
    <t>Demand</t>
  </si>
  <si>
    <t>Utilization</t>
  </si>
  <si>
    <t>Y = backlog</t>
  </si>
  <si>
    <t>Must be &gt;= Demand for each job</t>
  </si>
  <si>
    <t>All of this is the A matrix</t>
  </si>
  <si>
    <t xml:space="preserve">C = </t>
  </si>
  <si>
    <t>Backlogged</t>
  </si>
  <si>
    <t>D1</t>
  </si>
  <si>
    <t>D2</t>
  </si>
  <si>
    <t>Cost for the normal assignments</t>
  </si>
  <si>
    <t>treat as same</t>
  </si>
  <si>
    <t>Performance</t>
  </si>
  <si>
    <t>constraint</t>
  </si>
  <si>
    <t>Dual Matrix after 2 iterations of for loop</t>
  </si>
  <si>
    <t xml:space="preserve">user 1 </t>
  </si>
  <si>
    <t>task 1</t>
  </si>
  <si>
    <t>task 2</t>
  </si>
  <si>
    <t>task 3</t>
  </si>
  <si>
    <t>First 5 rows are job1</t>
  </si>
  <si>
    <t>next 5 are job 2</t>
  </si>
  <si>
    <t>First (len(users))</t>
  </si>
  <si>
    <t>B matrix</t>
  </si>
  <si>
    <t>Dual of the primal</t>
  </si>
  <si>
    <t>A Matrix</t>
  </si>
  <si>
    <t>Second input in CVXOPT</t>
  </si>
  <si>
    <t>Users</t>
  </si>
  <si>
    <t xml:space="preserve">4 Assignments </t>
  </si>
  <si>
    <t xml:space="preserve">Dimension Requirements for Code: </t>
  </si>
  <si>
    <t xml:space="preserve">Utilization </t>
  </si>
  <si>
    <t>zz</t>
  </si>
  <si>
    <t>Tasks</t>
  </si>
  <si>
    <t xml:space="preserve">how many backlog tasks they </t>
  </si>
  <si>
    <t xml:space="preserve">can do </t>
  </si>
  <si>
    <t>P matrix would be used to calc the deman</t>
  </si>
  <si>
    <t>constraint above</t>
  </si>
  <si>
    <t>e</t>
  </si>
  <si>
    <t>people* assignment columns</t>
  </si>
  <si>
    <t>I rows, k columns</t>
  </si>
  <si>
    <t>Demand = tasks, not assignments</t>
  </si>
  <si>
    <t>k*I,j</t>
  </si>
  <si>
    <t>Ixk</t>
  </si>
  <si>
    <t>kxk</t>
  </si>
  <si>
    <t>i+k * i+k</t>
  </si>
  <si>
    <t>j[q</t>
  </si>
  <si>
    <t>nhm</t>
  </si>
  <si>
    <t>3 Jobs</t>
  </si>
  <si>
    <t>2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</si>
</sst>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8"/>
      <color rgb="FF000000"/>
      <name val="Segoe UI"/>
      <family val="2"/>
    </font>
    <font>
      <sz val="8"/>
      <color rgb="FF000000"/>
      <name val="Segoe UI"/>
      <family val="2"/>
    </font>
  </fonts>
  <fills count="8">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bgColor indexed="64"/>
      </patternFill>
    </fill>
    <fill>
      <patternFill patternType="solid">
        <fgColor rgb="FFFFFFFF"/>
        <bgColor indexed="64"/>
      </patternFill>
    </fill>
    <fill>
      <patternFill patternType="solid">
        <fgColor rgb="FFF4F8F9"/>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rgb="FFD6DADC"/>
      </right>
      <top/>
      <bottom style="medium">
        <color rgb="FFD6DADC"/>
      </bottom>
      <diagonal/>
    </border>
  </borders>
  <cellStyleXfs count="1">
    <xf numFmtId="0" fontId="0" fillId="0" borderId="0"/>
  </cellStyleXfs>
  <cellXfs count="32">
    <xf numFmtId="0" fontId="0" fillId="0" borderId="0" xfId="0"/>
    <xf numFmtId="0" fontId="0" fillId="0" borderId="3" xfId="0" applyBorder="1"/>
    <xf numFmtId="0" fontId="0" fillId="0" borderId="4" xfId="0" applyBorder="1"/>
    <xf numFmtId="0" fontId="0" fillId="0" borderId="5" xfId="0" applyBorder="1"/>
    <xf numFmtId="0" fontId="0" fillId="0" borderId="6" xfId="0" applyBorder="1"/>
    <xf numFmtId="0" fontId="0" fillId="0" borderId="1" xfId="0" applyBorder="1"/>
    <xf numFmtId="0" fontId="0" fillId="0" borderId="1" xfId="0" applyBorder="1" applyAlignment="1">
      <alignment horizontal="center"/>
    </xf>
    <xf numFmtId="0" fontId="2" fillId="0" borderId="1" xfId="0" applyFont="1" applyBorder="1" applyAlignment="1">
      <alignment horizontal="center"/>
    </xf>
    <xf numFmtId="0" fontId="2" fillId="0" borderId="6"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xf numFmtId="0" fontId="0" fillId="0" borderId="0" xfId="0" applyAlignment="1">
      <alignment horizontal="center"/>
    </xf>
    <xf numFmtId="0" fontId="0" fillId="2" borderId="4" xfId="0" applyFill="1" applyBorder="1"/>
    <xf numFmtId="0" fontId="0" fillId="2" borderId="1" xfId="0" applyFill="1" applyBorder="1"/>
    <xf numFmtId="0" fontId="0" fillId="4" borderId="5" xfId="0" applyFill="1" applyBorder="1"/>
    <xf numFmtId="0" fontId="0" fillId="3" borderId="6" xfId="0" applyFill="1" applyBorder="1"/>
    <xf numFmtId="0" fontId="0" fillId="0" borderId="1" xfId="0" applyBorder="1" applyAlignment="1">
      <alignment horizontal="center" vertical="center"/>
    </xf>
    <xf numFmtId="0" fontId="0" fillId="3" borderId="1" xfId="0" applyFill="1" applyBorder="1"/>
    <xf numFmtId="0" fontId="0" fillId="0" borderId="0" xfId="0" applyAlignment="1">
      <alignment horizontal="left"/>
    </xf>
    <xf numFmtId="0" fontId="0" fillId="0" borderId="0" xfId="0" applyFill="1" applyAlignment="1">
      <alignment horizontal="left"/>
    </xf>
    <xf numFmtId="0" fontId="0" fillId="0" borderId="0" xfId="0" applyAlignment="1">
      <alignment horizontal="center"/>
    </xf>
    <xf numFmtId="0" fontId="3" fillId="7" borderId="7" xfId="0" applyFont="1" applyFill="1" applyBorder="1" applyAlignment="1">
      <alignment horizontal="right" vertical="center"/>
    </xf>
    <xf numFmtId="0" fontId="4" fillId="6" borderId="7" xfId="0" applyFont="1" applyFill="1" applyBorder="1" applyAlignment="1">
      <alignment horizontal="right" vertical="center"/>
    </xf>
    <xf numFmtId="0" fontId="4" fillId="6" borderId="7" xfId="0" applyFont="1" applyFill="1" applyBorder="1" applyAlignment="1">
      <alignment vertical="center"/>
    </xf>
    <xf numFmtId="0" fontId="3" fillId="7" borderId="0" xfId="0" applyFont="1" applyFill="1" applyBorder="1" applyAlignment="1">
      <alignment horizontal="right" vertical="center"/>
    </xf>
    <xf numFmtId="0" fontId="4" fillId="6" borderId="0" xfId="0" applyFont="1" applyFill="1" applyBorder="1" applyAlignment="1">
      <alignment horizontal="right" vertical="center"/>
    </xf>
    <xf numFmtId="0" fontId="0" fillId="0" borderId="0" xfId="0" applyAlignment="1">
      <alignment horizontal="center"/>
    </xf>
    <xf numFmtId="0" fontId="0" fillId="5" borderId="0" xfId="0" applyFill="1" applyAlignment="1">
      <alignment horizontal="center"/>
    </xf>
    <xf numFmtId="0" fontId="1" fillId="0" borderId="2" xfId="0" applyFont="1" applyBorder="1" applyAlignment="1">
      <alignment horizontal="center"/>
    </xf>
    <xf numFmtId="0" fontId="0" fillId="2" borderId="0" xfId="0" applyFill="1" applyAlignment="1">
      <alignment horizontal="center"/>
    </xf>
    <xf numFmtId="0" fontId="0" fillId="2" borderId="0" xfId="0" applyFill="1" applyAlignment="1">
      <alignment horizontal="center" vertical="center"/>
    </xf>
    <xf numFmtId="0" fontId="0" fillId="0" borderId="0" xfId="0" applyAlignment="1">
      <alignment horizont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85725</xdr:colOff>
      <xdr:row>1</xdr:row>
      <xdr:rowOff>47625</xdr:rowOff>
    </xdr:from>
    <xdr:to>
      <xdr:col>0</xdr:col>
      <xdr:colOff>4752975</xdr:colOff>
      <xdr:row>12</xdr:row>
      <xdr:rowOff>104775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85725" y="238125"/>
          <a:ext cx="4667250"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 mining company owns two mines that produce high, medium, or low grade ore. The hourly production by grade (in pounds) for each mine is given above.</a:t>
          </a:r>
        </a:p>
        <a:p>
          <a:endParaRPr lang="en-US" sz="1100">
            <a:solidFill>
              <a:schemeClr val="dk1"/>
            </a:solidFill>
            <a:effectLst/>
            <a:latin typeface="+mn-lt"/>
            <a:ea typeface="+mn-ea"/>
            <a:cs typeface="+mn-cs"/>
          </a:endParaRPr>
        </a:p>
        <a:p>
          <a:pPr rtl="0" eaLnBrk="1" fontAlgn="base" hangingPunct="1"/>
          <a:r>
            <a:rPr lang="en-US" sz="1100">
              <a:solidFill>
                <a:schemeClr val="dk1"/>
              </a:solidFill>
              <a:effectLst/>
              <a:latin typeface="+mn-lt"/>
              <a:ea typeface="+mn-ea"/>
              <a:cs typeface="+mn-cs"/>
            </a:rPr>
            <a:t>This week, they must provide the parent company with at least 28,000 pounds of high grade, 29,000 pounds of medium grade, and 48,000 pounds of low-grade ore.</a:t>
          </a:r>
        </a:p>
        <a:p>
          <a:pPr rtl="0" eaLnBrk="1" fontAlgn="base" hangingPunct="1"/>
          <a:endParaRPr lang="en-US" sz="1100">
            <a:effectLst/>
          </a:endParaRPr>
        </a:p>
        <a:p>
          <a:pPr rtl="0" eaLnBrk="1" fontAlgn="base" hangingPunct="1"/>
          <a:r>
            <a:rPr lang="en-US" sz="1100">
              <a:solidFill>
                <a:schemeClr val="dk1"/>
              </a:solidFill>
              <a:effectLst/>
              <a:latin typeface="+mn-lt"/>
              <a:ea typeface="+mn-ea"/>
              <a:cs typeface="+mn-cs"/>
            </a:rPr>
            <a:t>Mine 1 costs $2,000 and Mine 2 costs $1,600 for each hour they run. </a:t>
          </a:r>
          <a:endParaRPr lang="en-US">
            <a:effectLst/>
          </a:endParaRPr>
        </a:p>
        <a:p>
          <a:endParaRPr lang="en-US" sz="1100"/>
        </a:p>
        <a:p>
          <a:pPr marL="0" marR="0" lvl="0" indent="0" defTabSz="914400" rtl="0" eaLnBrk="1" fontAlgn="auto" latinLnBrk="0" hangingPunct="1">
            <a:lnSpc>
              <a:spcPct val="100000"/>
            </a:lnSpc>
            <a:spcBef>
              <a:spcPts val="0"/>
            </a:spcBef>
            <a:spcAft>
              <a:spcPts val="0"/>
            </a:spcAft>
            <a:buClrTx/>
            <a:buSzTx/>
            <a:buFontTx/>
            <a:buNone/>
            <a:tabLst/>
            <a:defRPr/>
          </a:pPr>
          <a:r>
            <a:rPr lang="en-US" sz="1100" b="0">
              <a:solidFill>
                <a:schemeClr val="dk1"/>
              </a:solidFill>
              <a:effectLst/>
              <a:latin typeface="+mn-lt"/>
              <a:ea typeface="+mn-ea"/>
              <a:cs typeface="+mn-cs"/>
            </a:rPr>
            <a:t>How can they meet the requirements of the parent company at the lowest cost?</a:t>
          </a:r>
          <a:endParaRPr lang="en-US" sz="1100">
            <a:effectLst/>
          </a:endParaRPr>
        </a:p>
        <a:p>
          <a:endParaRPr lang="en-US" sz="1100"/>
        </a:p>
      </xdr:txBody>
    </xdr:sp>
    <xdr:clientData/>
  </xdr:twoCellAnchor>
  <xdr:twoCellAnchor>
    <xdr:from>
      <xdr:col>0</xdr:col>
      <xdr:colOff>85725</xdr:colOff>
      <xdr:row>13</xdr:row>
      <xdr:rowOff>114300</xdr:rowOff>
    </xdr:from>
    <xdr:to>
      <xdr:col>0</xdr:col>
      <xdr:colOff>4752975</xdr:colOff>
      <xdr:row>24</xdr:row>
      <xdr:rowOff>171450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85725" y="2590800"/>
          <a:ext cx="4667250" cy="2152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Decision</a:t>
          </a:r>
          <a:r>
            <a:rPr lang="en-US" sz="1100" baseline="0"/>
            <a:t> Variables:How long to run each mine x1 x2</a:t>
          </a:r>
        </a:p>
        <a:p>
          <a:endParaRPr lang="en-US" sz="1100" baseline="0"/>
        </a:p>
        <a:p>
          <a:r>
            <a:rPr lang="en-US" sz="1100" baseline="0"/>
            <a:t>Objective: 2000 x1 +1600x2 minimize</a:t>
          </a:r>
        </a:p>
        <a:p>
          <a:endParaRPr lang="en-US" sz="1100" baseline="0"/>
        </a:p>
        <a:p>
          <a:r>
            <a:rPr lang="en-US" sz="1100" baseline="0"/>
            <a:t>Constraints:</a:t>
          </a:r>
        </a:p>
        <a:p>
          <a:r>
            <a:rPr lang="en-US" sz="1100" baseline="0"/>
            <a:t>x1,x2 &gt;=0</a:t>
          </a:r>
        </a:p>
        <a:p>
          <a:r>
            <a:rPr lang="en-US" sz="1100" baseline="0"/>
            <a:t>x1,x2 &lt;= 168</a:t>
          </a:r>
        </a:p>
        <a:p>
          <a:r>
            <a:rPr lang="en-US" sz="1100" baseline="0"/>
            <a:t>meet weekly demand</a:t>
          </a:r>
        </a:p>
        <a:p>
          <a:r>
            <a:rPr lang="en-US" sz="1100" baseline="0"/>
            <a:t>28000 &lt;= 600x1 + 200x2</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133350</xdr:colOff>
      <xdr:row>8</xdr:row>
      <xdr:rowOff>114299</xdr:rowOff>
    </xdr:from>
    <xdr:to>
      <xdr:col>15</xdr:col>
      <xdr:colOff>542925</xdr:colOff>
      <xdr:row>25</xdr:row>
      <xdr:rowOff>180974</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410450" y="1638299"/>
          <a:ext cx="4391025"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Let x be the number of hours mine 1 runs and y</a:t>
          </a:r>
          <a:r>
            <a:rPr lang="en-US" sz="1100" baseline="0"/>
            <a:t> be the number of hours mine 2 runs:</a:t>
          </a:r>
        </a:p>
        <a:p>
          <a:endParaRPr lang="en-US" sz="1100" baseline="0"/>
        </a:p>
        <a:p>
          <a:r>
            <a:rPr lang="en-US" sz="1100" baseline="0"/>
            <a:t>Total cost=2000x+1600y</a:t>
          </a:r>
        </a:p>
        <a:p>
          <a:endParaRPr lang="en-US" sz="1100" baseline="0"/>
        </a:p>
        <a:p>
          <a:r>
            <a:rPr lang="en-US" sz="1100" baseline="0"/>
            <a:t>Production requirements:</a:t>
          </a:r>
        </a:p>
        <a:p>
          <a:r>
            <a:rPr lang="en-US" sz="1100" baseline="0"/>
            <a:t>High: 600x+200y &gt;=28000</a:t>
          </a:r>
        </a:p>
        <a:p>
          <a:r>
            <a:rPr lang="en-US" sz="1100" baseline="0"/>
            <a:t>Med: 300x+350y &gt;=29000</a:t>
          </a:r>
        </a:p>
        <a:p>
          <a:r>
            <a:rPr lang="en-US" sz="1100" baseline="0"/>
            <a:t>Low: 400x+1000y &gt;=48000</a:t>
          </a:r>
        </a:p>
        <a:p>
          <a:endParaRPr lang="en-US" sz="1100"/>
        </a:p>
        <a:p>
          <a:r>
            <a:rPr lang="en-US" sz="1100"/>
            <a:t>Can't</a:t>
          </a:r>
          <a:r>
            <a:rPr lang="en-US" sz="1100" baseline="0"/>
            <a:t> run negative hours, or more hours than there are in a week</a:t>
          </a:r>
          <a:endParaRPr lang="en-US" sz="1100"/>
        </a:p>
        <a:p>
          <a:r>
            <a:rPr lang="en-US" sz="1100"/>
            <a:t>0 &lt;= x &lt;=</a:t>
          </a:r>
          <a:r>
            <a:rPr lang="en-US" sz="1100" baseline="0"/>
            <a:t> 168</a:t>
          </a:r>
        </a:p>
        <a:p>
          <a:r>
            <a:rPr lang="en-US" sz="1100" baseline="0"/>
            <a:t>0 &lt;= y &lt;= 168</a:t>
          </a:r>
        </a:p>
        <a:p>
          <a:r>
            <a:rPr lang="en-US" sz="1100" baseline="0"/>
            <a:t>The upper bounds turn out to be redundant so we can drop them</a:t>
          </a:r>
        </a:p>
        <a:p>
          <a:endParaRPr lang="en-US" sz="1100" baseline="0"/>
        </a:p>
        <a:p>
          <a:r>
            <a:rPr lang="en-US" sz="1100"/>
            <a:t>All points (x,y) that meet these critera are shown in the graph below as the feasible region. The optimization problem now becomes selecting a point from there.</a:t>
          </a:r>
        </a:p>
      </xdr:txBody>
    </xdr:sp>
    <xdr:clientData/>
  </xdr:twoCellAnchor>
  <xdr:twoCellAnchor editAs="oneCell">
    <xdr:from>
      <xdr:col>10</xdr:col>
      <xdr:colOff>9525</xdr:colOff>
      <xdr:row>27</xdr:row>
      <xdr:rowOff>133350</xdr:rowOff>
    </xdr:from>
    <xdr:to>
      <xdr:col>19</xdr:col>
      <xdr:colOff>295275</xdr:colOff>
      <xdr:row>48</xdr:row>
      <xdr:rowOff>19050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86625" y="5276850"/>
          <a:ext cx="6705600" cy="38862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114300</xdr:colOff>
      <xdr:row>8</xdr:row>
      <xdr:rowOff>123824</xdr:rowOff>
    </xdr:from>
    <xdr:to>
      <xdr:col>23</xdr:col>
      <xdr:colOff>238125</xdr:colOff>
      <xdr:row>25</xdr:row>
      <xdr:rowOff>190499</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11982450" y="1647824"/>
          <a:ext cx="4391025"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We can express this problem</a:t>
          </a:r>
          <a:r>
            <a:rPr lang="en-US" sz="1100" baseline="0"/>
            <a:t> in matrix/canonical form:</a:t>
          </a:r>
        </a:p>
        <a:p>
          <a:endParaRPr lang="en-US" sz="1100" baseline="0"/>
        </a:p>
        <a:p>
          <a:r>
            <a:rPr lang="en-US" sz="1100" baseline="0"/>
            <a:t>c=(2000,1600)</a:t>
          </a:r>
        </a:p>
        <a:p>
          <a:r>
            <a:rPr lang="en-US" sz="1100" baseline="0"/>
            <a:t>b=(28000,29000,48000)</a:t>
          </a:r>
        </a:p>
        <a:p>
          <a:r>
            <a:rPr lang="en-US" sz="1100" baseline="0"/>
            <a:t>x=(x,y)</a:t>
          </a:r>
        </a:p>
        <a:p>
          <a:r>
            <a:rPr lang="en-US" sz="1100" baseline="0"/>
            <a:t>A=[600 200;</a:t>
          </a:r>
        </a:p>
        <a:p>
          <a:r>
            <a:rPr lang="en-US" sz="1100" baseline="0"/>
            <a:t>      300 350;</a:t>
          </a:r>
        </a:p>
        <a:p>
          <a:r>
            <a:rPr lang="en-US" sz="1100" baseline="0"/>
            <a:t>      400 1000]</a:t>
          </a:r>
        </a:p>
        <a:p>
          <a:endParaRPr lang="en-US" sz="1100" baseline="0"/>
        </a:p>
        <a:p>
          <a:r>
            <a:rPr lang="en-US" sz="1100" baseline="0"/>
            <a:t>and the problem becomes</a:t>
          </a:r>
        </a:p>
        <a:p>
          <a:r>
            <a:rPr lang="en-US" sz="1100" baseline="0"/>
            <a:t>min c'x</a:t>
          </a:r>
        </a:p>
        <a:p>
          <a:r>
            <a:rPr lang="en-US" sz="1100" baseline="0"/>
            <a:t>s.t.</a:t>
          </a:r>
        </a:p>
        <a:p>
          <a:r>
            <a:rPr lang="en-US" sz="1100" baseline="0"/>
            <a:t>Ax &gt;= b</a:t>
          </a:r>
        </a:p>
        <a:p>
          <a:r>
            <a:rPr lang="en-US" sz="1100" baseline="0"/>
            <a:t>x &gt;= 0</a:t>
          </a:r>
        </a:p>
        <a:p>
          <a:endParaRPr lang="en-US" sz="1100" baseline="0"/>
        </a:p>
        <a:p>
          <a:r>
            <a:rPr lang="en-US" sz="1100" baseline="0"/>
            <a:t>Most solvers will want things in roughly this form.</a:t>
          </a:r>
        </a:p>
      </xdr:txBody>
    </xdr:sp>
    <xdr:clientData/>
  </xdr:twoCellAnchor>
  <xdr:twoCellAnchor>
    <xdr:from>
      <xdr:col>23</xdr:col>
      <xdr:colOff>371475</xdr:colOff>
      <xdr:row>8</xdr:row>
      <xdr:rowOff>123824</xdr:rowOff>
    </xdr:from>
    <xdr:to>
      <xdr:col>30</xdr:col>
      <xdr:colOff>495300</xdr:colOff>
      <xdr:row>25</xdr:row>
      <xdr:rowOff>190499</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6506825" y="1647824"/>
          <a:ext cx="4391025"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 solve this in R, we can load the lpSolve package</a:t>
          </a:r>
          <a:r>
            <a:rPr lang="en-US" sz="1100" baseline="0"/>
            <a:t> and do the following</a:t>
          </a:r>
        </a:p>
        <a:p>
          <a:endParaRPr lang="en-US" sz="1100" baseline="0"/>
        </a:p>
        <a:p>
          <a:r>
            <a:rPr lang="en-US" sz="1100" baseline="0"/>
            <a:t>lp.objective = c(2000,1600)</a:t>
          </a:r>
        </a:p>
        <a:p>
          <a:r>
            <a:rPr lang="en-US" sz="1100" baseline="0"/>
            <a:t>lp.constraint = matrix(c(600,300,400,200,350,1000),ncol=2)</a:t>
          </a:r>
        </a:p>
        <a:p>
          <a:r>
            <a:rPr lang="en-US" sz="1100" baseline="0"/>
            <a:t>lp.direction = c("&gt;=","&gt;=","&gt;=")</a:t>
          </a:r>
        </a:p>
        <a:p>
          <a:r>
            <a:rPr lang="en-US" sz="1100" baseline="0"/>
            <a:t>lp.rhs=c(28000,29000,48000)</a:t>
          </a:r>
        </a:p>
        <a:p>
          <a:endParaRPr lang="en-US" sz="1100" baseline="0"/>
        </a:p>
        <a:p>
          <a:r>
            <a:rPr lang="en-US" sz="1100" baseline="0"/>
            <a:t>lp.solution=lp("min",lp.objective,lp.constraint,lp.direction,lp.rhs)</a:t>
          </a:r>
        </a:p>
        <a:p>
          <a:endParaRPr lang="en-US" sz="1100" baseline="0"/>
        </a:p>
        <a:p>
          <a:r>
            <a:rPr lang="en-US" sz="1100" baseline="0"/>
            <a:t>lp.solution$solution shows the optimal hours on each mine</a:t>
          </a:r>
        </a:p>
        <a:p>
          <a:r>
            <a:rPr lang="en-US" sz="1100" baseline="0"/>
            <a:t>lp.solution will show the optimal cost</a:t>
          </a:r>
        </a:p>
        <a:p>
          <a:endParaRPr lang="en-US" sz="1100" baseline="0"/>
        </a:p>
        <a:p>
          <a:r>
            <a:rPr lang="en-US" sz="1100" baseline="0"/>
            <a:t>In this problem, the optimal solution is to run mine 1 for 26.667 hours and mine 2 for 60 hours. This meets both the low and medium grade requirements exactly with a lot of low grade ore extra.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276225</xdr:colOff>
      <xdr:row>1</xdr:row>
      <xdr:rowOff>66675</xdr:rowOff>
    </xdr:from>
    <xdr:to>
      <xdr:col>8</xdr:col>
      <xdr:colOff>542925</xdr:colOff>
      <xdr:row>31</xdr:row>
      <xdr:rowOff>142875</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276225" y="257175"/>
          <a:ext cx="5143500" cy="579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 neat way to view the concept</a:t>
          </a:r>
          <a:r>
            <a:rPr lang="en-US" sz="1100" baseline="0"/>
            <a:t> of duality is to imagine a situation where you are allowed to violate the constraints of the original problem, but have to pay a penalty to do so.</a:t>
          </a:r>
        </a:p>
        <a:p>
          <a:endParaRPr lang="en-US" sz="1100" baseline="0"/>
        </a:p>
        <a:p>
          <a:r>
            <a:rPr lang="en-US" sz="1100" baseline="0"/>
            <a:t>The dual problem is finding the magnitude of penalties such that you are indifferent between paying the penalty to violating the constraint, and not.</a:t>
          </a:r>
        </a:p>
        <a:p>
          <a:endParaRPr lang="en-US" sz="1100" baseline="0"/>
        </a:p>
        <a:p>
          <a:r>
            <a:rPr lang="en-US" sz="1100" baseline="0"/>
            <a:t>The dual problem has a decision variable corresponding to each original constraint and a constraint corresponding to each original decision variable. These dual variables can be interpreted as the price of violating the corresponding constraint; a value of 0 means that you wouldn't pay to violate that constraint</a:t>
          </a:r>
        </a:p>
        <a:p>
          <a:endParaRPr lang="en-US" sz="1100" baseline="0"/>
        </a:p>
        <a:p>
          <a:r>
            <a:rPr lang="en-US" sz="1100" baseline="0"/>
            <a:t>What this allows us to do is to place a price on constraints: in the mine example, the optimal solution has more low grade ore produced than is needed. Intuitively this means that there is no value to us in relaxing this requirement. On the other hand, if we were to require less of the high grade ore, we could replace some time running mine 1 with the cheaper mine 2 and so lower the cost. The amount the cost could be lowered.</a:t>
          </a:r>
        </a:p>
        <a:p>
          <a:endParaRPr lang="en-US" sz="1100" baseline="0"/>
        </a:p>
        <a:p>
          <a:r>
            <a:rPr lang="en-US" sz="1100" baseline="0"/>
            <a:t>When solving the dual problem:</a:t>
          </a:r>
        </a:p>
        <a:p>
          <a:r>
            <a:rPr lang="en-US" sz="1100" baseline="0"/>
            <a:t>lp.solution.dual=lp("max",lp.rhs,t(lp.constraint),c("&lt;=","&lt;="),lp.objective)</a:t>
          </a:r>
        </a:p>
        <a:p>
          <a:endParaRPr lang="en-US" sz="1100" baseline="0"/>
        </a:p>
        <a:p>
          <a:r>
            <a:rPr lang="en-US" sz="1100" baseline="0"/>
            <a:t>the solution is (1.4667,3.7333,0.0000) reflecting that (for small increases) each additional unit of medium grade required increases cost by $3.73 while each addional unit of low grade ore incurs no extra cost (because we are already producing more than is required).</a:t>
          </a:r>
        </a:p>
      </xdr:txBody>
    </xdr:sp>
    <xdr:clientData/>
  </xdr:twoCellAnchor>
  <xdr:twoCellAnchor>
    <xdr:from>
      <xdr:col>9</xdr:col>
      <xdr:colOff>104775</xdr:colOff>
      <xdr:row>1</xdr:row>
      <xdr:rowOff>57150</xdr:rowOff>
    </xdr:from>
    <xdr:to>
      <xdr:col>17</xdr:col>
      <xdr:colOff>371475</xdr:colOff>
      <xdr:row>31</xdr:row>
      <xdr:rowOff>133350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5591175" y="247650"/>
          <a:ext cx="5143500" cy="579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The assignment algorithm/problem:</a:t>
          </a:r>
        </a:p>
        <a:p>
          <a:endParaRPr lang="en-US" sz="1100" baseline="0"/>
        </a:p>
        <a:p>
          <a:r>
            <a:rPr lang="en-US" sz="1100" baseline="0"/>
            <a:t>We have a list of resources that can be assigned to different jobs. Each job does a number of tasks in some known proportion. Each resource performs tasks at a known rate. Each resource can only be given a single job assignment and any tasks not completed by the resources require costly overtime.</a:t>
          </a:r>
        </a:p>
        <a:p>
          <a:endParaRPr lang="en-US" sz="1100" baseline="0"/>
        </a:p>
        <a:p>
          <a:r>
            <a:rPr lang="en-US" sz="1100" baseline="0"/>
            <a:t>We have a number of each task we are required to complete and wish to do so in the lowest cost possible.</a:t>
          </a:r>
        </a:p>
        <a:p>
          <a:endParaRPr lang="en-US" sz="1100" baseline="0"/>
        </a:p>
        <a:p>
          <a:r>
            <a:rPr lang="en-US" sz="1100" baseline="0"/>
            <a:t>We can write this as an optimization problem but run into the issue that assignment is a binary condition, either resource i is assigned to job j or not. This integer program that forms is complex to solve and doesn't scale well.</a:t>
          </a:r>
        </a:p>
        <a:p>
          <a:endParaRPr lang="en-US" sz="1100" baseline="0"/>
        </a:p>
        <a:p>
          <a:r>
            <a:rPr lang="en-US" sz="1100" baseline="0"/>
            <a:t>What we do is an iterative process; at each step we</a:t>
          </a:r>
        </a:p>
        <a:p>
          <a:r>
            <a:rPr lang="en-US" sz="1100" baseline="0"/>
            <a:t>1. Use the dual linear programming formulation to find the value/price of each type of task</a:t>
          </a:r>
        </a:p>
        <a:p>
          <a:r>
            <a:rPr lang="en-US" sz="1100" baseline="0"/>
            <a:t>2. Use these to determine the value of assigning each resource to each job</a:t>
          </a:r>
        </a:p>
        <a:p>
          <a:r>
            <a:rPr lang="en-US" sz="1100" baseline="0"/>
            <a:t>3. Assign the resource+job with the best value to cost ratio </a:t>
          </a:r>
        </a:p>
        <a:p>
          <a:r>
            <a:rPr lang="en-US" sz="1100" baseline="0"/>
            <a:t>4. Deduct the work that resource does from the requirements, remove that resource from consideration and go back to 1.</a:t>
          </a:r>
        </a:p>
        <a:p>
          <a:endParaRPr lang="en-US" sz="1100" baseline="0"/>
        </a:p>
        <a:p>
          <a:r>
            <a:rPr lang="en-US" sz="1100" baseline="0"/>
            <a:t>Stop when no more work is required to be done.</a:t>
          </a:r>
        </a:p>
        <a:p>
          <a:endParaRPr lang="en-US" sz="1100" baseline="0"/>
        </a:p>
        <a:p>
          <a:r>
            <a:rPr lang="en-US" sz="1100" baseline="0"/>
            <a:t>This procedure is sub-optimal but has the advantages of being: fast to solve (limited by LP complexity), adaptive to changes in requirements (new work coming in) and intuitive (iteratively assigning a resource to a task that will produce the most value)</a:t>
          </a:r>
        </a:p>
        <a:p>
          <a:endParaRPr lang="en-US" sz="1100" baseline="0"/>
        </a:p>
        <a:p>
          <a:r>
            <a:rPr lang="en-US" sz="1100" baseline="0"/>
            <a:t>What I want:</a:t>
          </a:r>
        </a:p>
        <a:p>
          <a:r>
            <a:rPr lang="en-US" sz="1100" baseline="0"/>
            <a:t>A function that runs an iteration of the loop</a:t>
          </a:r>
        </a:p>
        <a:p>
          <a:r>
            <a:rPr lang="en-US" sz="1100" baseline="0"/>
            <a:t>A function that takes an initial requirement and open resources and outputs the assignment followed by this procedure</a:t>
          </a:r>
        </a:p>
        <a:p>
          <a:endParaRPr lang="en-US" sz="1100" baseline="0"/>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13</xdr:col>
      <xdr:colOff>47624</xdr:colOff>
      <xdr:row>19</xdr:row>
      <xdr:rowOff>19051</xdr:rowOff>
    </xdr:from>
    <xdr:to>
      <xdr:col>18</xdr:col>
      <xdr:colOff>571499</xdr:colOff>
      <xdr:row>22</xdr:row>
      <xdr:rowOff>28576</xdr:rowOff>
    </xdr:to>
    <xdr:sp macro="" textlink="">
      <xdr:nvSpPr>
        <xdr:cNvPr id="2" name="TextBox 1">
          <a:extLst>
            <a:ext uri="{FF2B5EF4-FFF2-40B4-BE49-F238E27FC236}">
              <a16:creationId xmlns:a16="http://schemas.microsoft.com/office/drawing/2014/main" id="{136D79AB-2214-423D-A8AF-A1110CE05760}"/>
            </a:ext>
          </a:extLst>
        </xdr:cNvPr>
        <xdr:cNvSpPr txBox="1"/>
      </xdr:nvSpPr>
      <xdr:spPr>
        <a:xfrm>
          <a:off x="8134349" y="3638551"/>
          <a:ext cx="37814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When there are only numbers in task 1, they are solely performing task 1, same with task 2, 3 etc. When mixed, they are doing some of the other</a:t>
          </a:r>
          <a:r>
            <a:rPr lang="en-US"/>
            <a:t> </a:t>
          </a:r>
          <a:endParaRPr lang="en-US" sz="1100"/>
        </a:p>
      </xdr:txBody>
    </xdr:sp>
    <xdr:clientData/>
  </xdr:twoCellAnchor>
  <xdr:twoCellAnchor>
    <xdr:from>
      <xdr:col>13</xdr:col>
      <xdr:colOff>57150</xdr:colOff>
      <xdr:row>22</xdr:row>
      <xdr:rowOff>57150</xdr:rowOff>
    </xdr:from>
    <xdr:to>
      <xdr:col>16</xdr:col>
      <xdr:colOff>561975</xdr:colOff>
      <xdr:row>28</xdr:row>
      <xdr:rowOff>57150</xdr:rowOff>
    </xdr:to>
    <xdr:sp macro="" textlink="">
      <xdr:nvSpPr>
        <xdr:cNvPr id="3" name="TextBox 2">
          <a:extLst>
            <a:ext uri="{FF2B5EF4-FFF2-40B4-BE49-F238E27FC236}">
              <a16:creationId xmlns:a16="http://schemas.microsoft.com/office/drawing/2014/main" id="{666D4662-D63D-465C-9A99-22A7D603D1B7}"/>
            </a:ext>
          </a:extLst>
        </xdr:cNvPr>
        <xdr:cNvSpPr txBox="1"/>
      </xdr:nvSpPr>
      <xdr:spPr>
        <a:xfrm>
          <a:off x="8143875" y="4257675"/>
          <a:ext cx="233362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10 tasks per period based on the distribution of tasks and their performance</a:t>
          </a:r>
          <a:r>
            <a:rPr lang="en-US"/>
            <a:t> </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47624</xdr:colOff>
      <xdr:row>19</xdr:row>
      <xdr:rowOff>19051</xdr:rowOff>
    </xdr:from>
    <xdr:to>
      <xdr:col>18</xdr:col>
      <xdr:colOff>571499</xdr:colOff>
      <xdr:row>22</xdr:row>
      <xdr:rowOff>28576</xdr:rowOff>
    </xdr:to>
    <xdr:sp macro="" textlink="">
      <xdr:nvSpPr>
        <xdr:cNvPr id="2" name="TextBox 1">
          <a:extLst>
            <a:ext uri="{FF2B5EF4-FFF2-40B4-BE49-F238E27FC236}">
              <a16:creationId xmlns:a16="http://schemas.microsoft.com/office/drawing/2014/main" id="{6D83BF63-9E0F-41F7-A6C8-DEC03C5690E2}"/>
            </a:ext>
          </a:extLst>
        </xdr:cNvPr>
        <xdr:cNvSpPr txBox="1"/>
      </xdr:nvSpPr>
      <xdr:spPr>
        <a:xfrm>
          <a:off x="8134349" y="3638551"/>
          <a:ext cx="3781425" cy="590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When there are only numbers in task 1, they are solely performing task 1, same with task 2, 3 etc. When mixed, they are doing some of the other</a:t>
          </a:r>
          <a:r>
            <a:rPr lang="en-US"/>
            <a:t> </a:t>
          </a:r>
          <a:endParaRPr lang="en-US" sz="1100"/>
        </a:p>
      </xdr:txBody>
    </xdr:sp>
    <xdr:clientData/>
  </xdr:twoCellAnchor>
  <xdr:twoCellAnchor>
    <xdr:from>
      <xdr:col>13</xdr:col>
      <xdr:colOff>57150</xdr:colOff>
      <xdr:row>22</xdr:row>
      <xdr:rowOff>57150</xdr:rowOff>
    </xdr:from>
    <xdr:to>
      <xdr:col>16</xdr:col>
      <xdr:colOff>561975</xdr:colOff>
      <xdr:row>28</xdr:row>
      <xdr:rowOff>57150</xdr:rowOff>
    </xdr:to>
    <xdr:sp macro="" textlink="">
      <xdr:nvSpPr>
        <xdr:cNvPr id="3" name="TextBox 2">
          <a:extLst>
            <a:ext uri="{FF2B5EF4-FFF2-40B4-BE49-F238E27FC236}">
              <a16:creationId xmlns:a16="http://schemas.microsoft.com/office/drawing/2014/main" id="{69FF41C4-BE61-4EA9-8246-7BFFE5B56302}"/>
            </a:ext>
          </a:extLst>
        </xdr:cNvPr>
        <xdr:cNvSpPr txBox="1"/>
      </xdr:nvSpPr>
      <xdr:spPr>
        <a:xfrm>
          <a:off x="8143875" y="4257675"/>
          <a:ext cx="233362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10 tasks per period based on the distribution of tasks and their performance</a:t>
          </a:r>
          <a:r>
            <a:rPr lang="en-US"/>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G7"/>
  <sheetViews>
    <sheetView topLeftCell="A4" workbookViewId="0">
      <selection activeCell="B17" sqref="B17"/>
    </sheetView>
  </sheetViews>
  <sheetFormatPr defaultRowHeight="15" x14ac:dyDescent="0.25"/>
  <cols>
    <col min="1" max="1" width="73" customWidth="1"/>
    <col min="2" max="2" width="22" customWidth="1"/>
    <col min="7" max="7" width="13.7109375" customWidth="1"/>
  </cols>
  <sheetData>
    <row r="2" spans="2:7" x14ac:dyDescent="0.25">
      <c r="C2" s="28" t="s">
        <v>2</v>
      </c>
      <c r="D2" s="28"/>
      <c r="E2" s="28"/>
    </row>
    <row r="3" spans="2:7" x14ac:dyDescent="0.25">
      <c r="B3" s="11" t="s">
        <v>7</v>
      </c>
      <c r="C3" s="7" t="s">
        <v>3</v>
      </c>
      <c r="D3" s="7" t="s">
        <v>4</v>
      </c>
      <c r="E3" s="8" t="s">
        <v>5</v>
      </c>
      <c r="G3" s="11" t="s">
        <v>8</v>
      </c>
    </row>
    <row r="4" spans="2:7" x14ac:dyDescent="0.25">
      <c r="B4" s="9" t="s">
        <v>0</v>
      </c>
      <c r="C4" s="5">
        <v>600</v>
      </c>
      <c r="D4" s="5">
        <v>300</v>
      </c>
      <c r="E4" s="4">
        <v>400</v>
      </c>
      <c r="G4" s="2">
        <v>2000</v>
      </c>
    </row>
    <row r="5" spans="2:7" x14ac:dyDescent="0.25">
      <c r="B5" s="10" t="s">
        <v>1</v>
      </c>
      <c r="C5" s="3">
        <v>200</v>
      </c>
      <c r="D5" s="3">
        <v>350</v>
      </c>
      <c r="E5" s="1">
        <v>1000</v>
      </c>
      <c r="G5" s="5">
        <v>1600</v>
      </c>
    </row>
    <row r="7" spans="2:7" x14ac:dyDescent="0.25">
      <c r="B7" s="11" t="s">
        <v>6</v>
      </c>
      <c r="C7" s="5">
        <v>28000</v>
      </c>
      <c r="D7" s="5">
        <v>29000</v>
      </c>
      <c r="E7" s="4">
        <v>48000</v>
      </c>
    </row>
  </sheetData>
  <mergeCells count="1">
    <mergeCell ref="C2:E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O10"/>
  <sheetViews>
    <sheetView topLeftCell="H6" workbookViewId="0">
      <selection activeCell="I4" sqref="I4"/>
    </sheetView>
  </sheetViews>
  <sheetFormatPr defaultRowHeight="15" x14ac:dyDescent="0.25"/>
  <cols>
    <col min="2" max="2" width="22.5703125" customWidth="1"/>
    <col min="7" max="7" width="11.85546875" customWidth="1"/>
    <col min="9" max="9" width="10.7109375" customWidth="1"/>
    <col min="12" max="13" width="12.5703125" customWidth="1"/>
    <col min="14" max="14" width="12.28515625" customWidth="1"/>
    <col min="15" max="15" width="13.140625" customWidth="1"/>
  </cols>
  <sheetData>
    <row r="3" spans="2:15" x14ac:dyDescent="0.25">
      <c r="B3" s="6" t="s">
        <v>7</v>
      </c>
      <c r="C3" s="7" t="s">
        <v>3</v>
      </c>
      <c r="D3" s="7" t="s">
        <v>4</v>
      </c>
      <c r="E3" s="8" t="s">
        <v>5</v>
      </c>
      <c r="G3" s="6" t="s">
        <v>8</v>
      </c>
      <c r="I3" s="5" t="s">
        <v>9</v>
      </c>
      <c r="L3" t="s">
        <v>12</v>
      </c>
      <c r="M3" t="s">
        <v>13</v>
      </c>
      <c r="N3" t="s">
        <v>11</v>
      </c>
      <c r="O3" t="s">
        <v>15</v>
      </c>
    </row>
    <row r="4" spans="2:15" x14ac:dyDescent="0.25">
      <c r="B4" s="9" t="s">
        <v>0</v>
      </c>
      <c r="C4" s="5">
        <v>600</v>
      </c>
      <c r="D4" s="5">
        <v>300</v>
      </c>
      <c r="E4" s="4">
        <v>400</v>
      </c>
      <c r="G4" s="2">
        <v>2000</v>
      </c>
      <c r="I4" s="12">
        <f>26+2/3</f>
        <v>26.666666666666668</v>
      </c>
      <c r="L4">
        <v>120</v>
      </c>
      <c r="M4">
        <v>0</v>
      </c>
      <c r="N4">
        <v>240000</v>
      </c>
      <c r="O4" t="b">
        <v>1</v>
      </c>
    </row>
    <row r="5" spans="2:15" x14ac:dyDescent="0.25">
      <c r="B5" s="10" t="s">
        <v>1</v>
      </c>
      <c r="C5" s="3">
        <v>200</v>
      </c>
      <c r="D5" s="3">
        <v>350</v>
      </c>
      <c r="E5" s="1">
        <v>1000</v>
      </c>
      <c r="G5" s="5">
        <v>1600</v>
      </c>
      <c r="I5" s="13">
        <v>60</v>
      </c>
      <c r="L5">
        <v>0</v>
      </c>
      <c r="M5">
        <v>140</v>
      </c>
      <c r="N5">
        <v>224000</v>
      </c>
      <c r="O5" t="b">
        <v>1</v>
      </c>
    </row>
    <row r="6" spans="2:15" x14ac:dyDescent="0.25">
      <c r="L6">
        <v>60</v>
      </c>
      <c r="M6">
        <v>60</v>
      </c>
      <c r="N6">
        <v>216000</v>
      </c>
      <c r="O6" t="b">
        <v>1</v>
      </c>
    </row>
    <row r="7" spans="2:15" x14ac:dyDescent="0.25">
      <c r="B7" s="6" t="s">
        <v>6</v>
      </c>
      <c r="C7" s="5">
        <v>28000</v>
      </c>
      <c r="D7" s="5">
        <v>29000</v>
      </c>
      <c r="E7" s="4">
        <v>48000</v>
      </c>
      <c r="G7" s="5" t="s">
        <v>11</v>
      </c>
      <c r="L7">
        <v>40</v>
      </c>
      <c r="M7">
        <v>40</v>
      </c>
      <c r="N7">
        <v>144000</v>
      </c>
      <c r="O7" t="b">
        <v>0</v>
      </c>
    </row>
    <row r="8" spans="2:15" x14ac:dyDescent="0.25">
      <c r="G8" s="14">
        <f>G4*I4+G5*I5</f>
        <v>149333.33333333334</v>
      </c>
      <c r="L8">
        <v>50</v>
      </c>
      <c r="M8">
        <v>50</v>
      </c>
      <c r="N8">
        <v>180000</v>
      </c>
      <c r="O8" t="b">
        <v>1</v>
      </c>
    </row>
    <row r="9" spans="2:15" x14ac:dyDescent="0.25">
      <c r="B9" s="6" t="s">
        <v>10</v>
      </c>
      <c r="C9" s="17">
        <f>C4*$I$4+C5*$I$5</f>
        <v>28000</v>
      </c>
      <c r="D9" s="17">
        <f t="shared" ref="D9:E9" si="0">D4*$I$4+D5*$I$5</f>
        <v>29000</v>
      </c>
      <c r="E9" s="15">
        <f t="shared" si="0"/>
        <v>70666.666666666672</v>
      </c>
    </row>
    <row r="10" spans="2:15" x14ac:dyDescent="0.25">
      <c r="B10" s="16" t="s">
        <v>14</v>
      </c>
      <c r="C10" s="5">
        <f>MAX(C7-C9,0)</f>
        <v>0</v>
      </c>
      <c r="D10" s="5">
        <f t="shared" ref="D10:E10" si="1">MAX(D7-D9,0)</f>
        <v>0</v>
      </c>
      <c r="E10" s="4">
        <f t="shared" si="1"/>
        <v>0</v>
      </c>
    </row>
  </sheetData>
  <conditionalFormatting sqref="C10:E10">
    <cfRule type="cellIs" dxfId="0" priority="1" operator="greaterThan">
      <formula>0</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topLeftCell="D11" workbookViewId="0">
      <selection activeCell="L23" sqref="L2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workbookViewId="0">
      <selection sqref="A1:T20"/>
    </sheetView>
  </sheetViews>
  <sheetFormatPr defaultRowHeight="15" x14ac:dyDescent="0.25"/>
  <cols>
    <col min="2" max="2" width="14.42578125" customWidth="1"/>
    <col min="6" max="6" width="10.140625" bestFit="1" customWidth="1"/>
    <col min="13" max="13" width="5.28515625" bestFit="1" customWidth="1"/>
    <col min="18" max="18" width="12.28515625" customWidth="1"/>
    <col min="20" max="20" width="12.28515625" customWidth="1"/>
  </cols>
  <sheetData>
    <row r="1" spans="1:26" x14ac:dyDescent="0.25">
      <c r="A1" t="s">
        <v>25</v>
      </c>
      <c r="E1" t="s">
        <v>22</v>
      </c>
      <c r="G1" t="s">
        <v>16</v>
      </c>
      <c r="H1" t="s">
        <v>65</v>
      </c>
      <c r="O1" t="s">
        <v>66</v>
      </c>
      <c r="V1" t="s">
        <v>53</v>
      </c>
    </row>
    <row r="2" spans="1:26" x14ac:dyDescent="0.25">
      <c r="A2" t="s">
        <v>26</v>
      </c>
      <c r="E2" t="s">
        <v>23</v>
      </c>
      <c r="G2" t="s">
        <v>18</v>
      </c>
      <c r="H2" t="s">
        <v>18</v>
      </c>
      <c r="I2" t="s">
        <v>20</v>
      </c>
      <c r="J2" t="s">
        <v>20</v>
      </c>
      <c r="K2" t="s">
        <v>21</v>
      </c>
      <c r="L2" t="s">
        <v>21</v>
      </c>
      <c r="M2" s="29"/>
      <c r="N2" t="s">
        <v>31</v>
      </c>
      <c r="P2" t="s">
        <v>69</v>
      </c>
      <c r="V2" t="s">
        <v>52</v>
      </c>
      <c r="W2" t="s">
        <v>55</v>
      </c>
    </row>
    <row r="3" spans="1:26" x14ac:dyDescent="0.25">
      <c r="A3" t="s">
        <v>27</v>
      </c>
      <c r="E3" t="s">
        <v>24</v>
      </c>
      <c r="G3" t="s">
        <v>17</v>
      </c>
      <c r="H3" t="s">
        <v>19</v>
      </c>
      <c r="I3" t="s">
        <v>17</v>
      </c>
      <c r="J3" t="s">
        <v>19</v>
      </c>
      <c r="K3" t="s">
        <v>17</v>
      </c>
      <c r="L3" t="s">
        <v>19</v>
      </c>
      <c r="M3" s="29"/>
      <c r="N3" t="s">
        <v>59</v>
      </c>
      <c r="P3" s="18"/>
      <c r="Q3" s="18"/>
      <c r="R3" s="18"/>
      <c r="W3">
        <v>1</v>
      </c>
      <c r="X3">
        <v>2</v>
      </c>
      <c r="Y3">
        <v>3</v>
      </c>
      <c r="Z3">
        <v>4</v>
      </c>
    </row>
    <row r="4" spans="1:26" x14ac:dyDescent="0.25">
      <c r="A4" t="s">
        <v>39</v>
      </c>
      <c r="C4" s="29" t="s">
        <v>59</v>
      </c>
      <c r="D4" s="29"/>
      <c r="F4" t="s">
        <v>30</v>
      </c>
      <c r="G4" s="11">
        <v>1</v>
      </c>
      <c r="H4" s="11">
        <v>1</v>
      </c>
      <c r="I4" s="11">
        <v>0</v>
      </c>
      <c r="J4" s="11">
        <v>0</v>
      </c>
      <c r="K4" s="11">
        <v>0</v>
      </c>
      <c r="L4" s="11">
        <v>0</v>
      </c>
      <c r="M4" s="29"/>
      <c r="N4" s="11">
        <v>0</v>
      </c>
      <c r="O4" s="11">
        <v>0</v>
      </c>
      <c r="P4" s="18"/>
      <c r="Q4" s="18">
        <v>1</v>
      </c>
      <c r="R4" s="18" t="s">
        <v>50</v>
      </c>
      <c r="V4">
        <v>1</v>
      </c>
    </row>
    <row r="5" spans="1:26" x14ac:dyDescent="0.25">
      <c r="B5" t="s">
        <v>40</v>
      </c>
      <c r="C5">
        <v>1</v>
      </c>
      <c r="D5">
        <v>2</v>
      </c>
      <c r="E5">
        <v>3</v>
      </c>
      <c r="G5" s="11">
        <v>0</v>
      </c>
      <c r="H5" s="11">
        <v>0</v>
      </c>
      <c r="I5" s="11">
        <v>1</v>
      </c>
      <c r="J5" s="11">
        <v>1</v>
      </c>
      <c r="K5" s="11">
        <v>0</v>
      </c>
      <c r="L5" s="11">
        <v>0</v>
      </c>
      <c r="M5" s="29"/>
      <c r="N5" s="11">
        <v>0</v>
      </c>
      <c r="O5" s="11">
        <v>0</v>
      </c>
      <c r="P5" s="18"/>
      <c r="Q5" s="18">
        <v>1</v>
      </c>
      <c r="R5" s="18"/>
      <c r="V5">
        <v>2</v>
      </c>
    </row>
    <row r="6" spans="1:26" x14ac:dyDescent="0.25">
      <c r="A6" s="30" t="s">
        <v>28</v>
      </c>
      <c r="B6">
        <v>1</v>
      </c>
      <c r="C6" s="27">
        <v>6</v>
      </c>
      <c r="D6" s="27">
        <v>7</v>
      </c>
      <c r="E6">
        <v>2</v>
      </c>
      <c r="G6" s="11">
        <v>0</v>
      </c>
      <c r="H6" s="11">
        <v>0</v>
      </c>
      <c r="I6" s="11">
        <v>0</v>
      </c>
      <c r="J6" s="11">
        <v>0</v>
      </c>
      <c r="K6" s="11">
        <v>1</v>
      </c>
      <c r="L6" s="11">
        <v>1</v>
      </c>
      <c r="M6" s="29"/>
      <c r="N6" s="11">
        <v>0</v>
      </c>
      <c r="O6" s="11">
        <v>0</v>
      </c>
      <c r="P6" s="18"/>
      <c r="Q6" s="18">
        <v>1</v>
      </c>
      <c r="R6" s="18"/>
      <c r="S6" t="s">
        <v>36</v>
      </c>
      <c r="U6" t="s">
        <v>54</v>
      </c>
      <c r="V6">
        <v>3</v>
      </c>
    </row>
    <row r="7" spans="1:26" x14ac:dyDescent="0.25">
      <c r="A7" s="30"/>
      <c r="B7">
        <v>2</v>
      </c>
      <c r="C7" s="27">
        <v>8</v>
      </c>
      <c r="D7" s="27">
        <v>9</v>
      </c>
      <c r="E7">
        <v>5</v>
      </c>
      <c r="G7" s="29"/>
      <c r="H7" s="29"/>
      <c r="I7" s="29"/>
      <c r="J7" s="29"/>
      <c r="K7" s="29"/>
      <c r="L7" s="29"/>
      <c r="M7" s="29"/>
      <c r="N7" s="29"/>
      <c r="O7" s="29"/>
      <c r="P7" s="19" t="s">
        <v>32</v>
      </c>
      <c r="Q7" s="19"/>
      <c r="R7" s="18"/>
      <c r="V7">
        <v>4</v>
      </c>
    </row>
    <row r="8" spans="1:26" x14ac:dyDescent="0.25">
      <c r="A8" s="30"/>
      <c r="B8">
        <v>3</v>
      </c>
      <c r="C8" s="27">
        <v>10</v>
      </c>
      <c r="D8" s="27">
        <v>11</v>
      </c>
      <c r="E8">
        <v>6</v>
      </c>
      <c r="F8" t="s">
        <v>29</v>
      </c>
      <c r="G8" s="11">
        <v>6</v>
      </c>
      <c r="H8" s="11">
        <v>0</v>
      </c>
      <c r="I8" s="11">
        <v>8</v>
      </c>
      <c r="J8" s="11">
        <v>0</v>
      </c>
      <c r="K8" s="11">
        <v>10</v>
      </c>
      <c r="L8" s="11">
        <v>0</v>
      </c>
      <c r="M8" s="29"/>
      <c r="N8" s="11">
        <v>1</v>
      </c>
      <c r="O8" s="11">
        <v>0</v>
      </c>
      <c r="P8" s="18"/>
      <c r="Q8" s="18" t="s">
        <v>36</v>
      </c>
      <c r="R8" s="18"/>
      <c r="S8" t="s">
        <v>37</v>
      </c>
      <c r="V8">
        <v>5</v>
      </c>
    </row>
    <row r="9" spans="1:26" x14ac:dyDescent="0.25">
      <c r="F9" t="s">
        <v>41</v>
      </c>
      <c r="G9" s="11">
        <v>0</v>
      </c>
      <c r="H9" s="11">
        <v>7</v>
      </c>
      <c r="I9" s="11">
        <v>0</v>
      </c>
      <c r="J9" s="11">
        <v>9</v>
      </c>
      <c r="K9" s="11">
        <v>0</v>
      </c>
      <c r="L9" s="11">
        <v>11</v>
      </c>
      <c r="M9" s="29"/>
      <c r="N9" s="11">
        <v>0</v>
      </c>
      <c r="O9" s="11">
        <v>1</v>
      </c>
      <c r="P9" s="18" t="s">
        <v>70</v>
      </c>
      <c r="Q9" s="18" t="s">
        <v>37</v>
      </c>
      <c r="R9" s="18" t="s">
        <v>67</v>
      </c>
    </row>
    <row r="10" spans="1:26" x14ac:dyDescent="0.25">
      <c r="F10" t="s">
        <v>68</v>
      </c>
      <c r="G10" s="11">
        <v>-1</v>
      </c>
      <c r="H10" s="11">
        <v>0</v>
      </c>
      <c r="I10" s="11">
        <v>0</v>
      </c>
      <c r="J10" s="11">
        <v>0</v>
      </c>
      <c r="K10" s="11">
        <v>0</v>
      </c>
      <c r="L10" s="11">
        <v>0</v>
      </c>
      <c r="M10" s="29"/>
      <c r="N10" s="11">
        <v>0</v>
      </c>
      <c r="O10" s="11" t="s">
        <v>73</v>
      </c>
      <c r="P10" s="18"/>
      <c r="Q10" s="18">
        <v>0</v>
      </c>
      <c r="R10" s="18"/>
      <c r="T10" t="s">
        <v>56</v>
      </c>
    </row>
    <row r="11" spans="1:26" x14ac:dyDescent="0.25">
      <c r="E11" s="18" t="s">
        <v>58</v>
      </c>
      <c r="G11" s="20">
        <v>0</v>
      </c>
      <c r="H11" s="11">
        <v>-1</v>
      </c>
      <c r="I11" s="11">
        <v>0</v>
      </c>
      <c r="J11" s="11">
        <v>0</v>
      </c>
      <c r="K11" s="11">
        <v>0</v>
      </c>
      <c r="L11" s="11">
        <v>0</v>
      </c>
      <c r="M11" s="29"/>
      <c r="N11" s="11">
        <v>0</v>
      </c>
      <c r="O11" s="11">
        <v>0</v>
      </c>
      <c r="P11" s="11"/>
      <c r="Q11" s="20">
        <v>0</v>
      </c>
      <c r="T11" t="s">
        <v>57</v>
      </c>
    </row>
    <row r="12" spans="1:26" x14ac:dyDescent="0.25">
      <c r="E12" t="s">
        <v>62</v>
      </c>
      <c r="G12" s="11"/>
      <c r="H12" s="11"/>
      <c r="I12" s="11">
        <v>-1</v>
      </c>
      <c r="J12" s="11"/>
      <c r="K12" s="11"/>
      <c r="L12" s="11"/>
      <c r="M12" s="29"/>
      <c r="N12" s="11">
        <v>0</v>
      </c>
      <c r="O12" s="11">
        <v>0</v>
      </c>
      <c r="P12" s="11"/>
      <c r="Q12">
        <v>0</v>
      </c>
    </row>
    <row r="13" spans="1:26" x14ac:dyDescent="0.25">
      <c r="E13" t="s">
        <v>63</v>
      </c>
      <c r="J13" s="20" t="s">
        <v>64</v>
      </c>
      <c r="M13" s="29"/>
      <c r="Q13" s="18">
        <v>0</v>
      </c>
    </row>
    <row r="14" spans="1:26" x14ac:dyDescent="0.25">
      <c r="G14" t="s">
        <v>33</v>
      </c>
      <c r="K14" s="20">
        <v>-1</v>
      </c>
      <c r="N14" t="s">
        <v>60</v>
      </c>
      <c r="Q14" s="18">
        <v>0</v>
      </c>
    </row>
    <row r="15" spans="1:26" x14ac:dyDescent="0.25">
      <c r="B15" t="s">
        <v>38</v>
      </c>
      <c r="H15" s="31" t="s">
        <v>35</v>
      </c>
      <c r="I15" s="31"/>
      <c r="L15">
        <v>-1</v>
      </c>
      <c r="N15" t="s">
        <v>61</v>
      </c>
      <c r="Q15" s="18">
        <v>0</v>
      </c>
    </row>
    <row r="16" spans="1:26" x14ac:dyDescent="0.25">
      <c r="A16" t="s">
        <v>34</v>
      </c>
      <c r="B16">
        <v>1</v>
      </c>
      <c r="C16">
        <v>1</v>
      </c>
      <c r="D16">
        <v>1</v>
      </c>
      <c r="E16">
        <v>1</v>
      </c>
      <c r="F16">
        <v>1</v>
      </c>
      <c r="G16">
        <v>1</v>
      </c>
      <c r="H16">
        <v>2</v>
      </c>
      <c r="I16">
        <v>2</v>
      </c>
      <c r="K16" t="s">
        <v>71</v>
      </c>
      <c r="N16">
        <v>-1</v>
      </c>
    </row>
    <row r="17" spans="2:15" x14ac:dyDescent="0.25">
      <c r="O17">
        <v>-1</v>
      </c>
    </row>
    <row r="19" spans="2:15" x14ac:dyDescent="0.25">
      <c r="C19" t="s">
        <v>42</v>
      </c>
    </row>
    <row r="20" spans="2:15" x14ac:dyDescent="0.25">
      <c r="C20" t="s">
        <v>51</v>
      </c>
    </row>
    <row r="21" spans="2:15" x14ac:dyDescent="0.25">
      <c r="F21" t="s">
        <v>43</v>
      </c>
      <c r="G21">
        <v>2</v>
      </c>
      <c r="H21">
        <v>3</v>
      </c>
      <c r="I21">
        <v>4</v>
      </c>
      <c r="J21">
        <v>5</v>
      </c>
      <c r="K21" t="s">
        <v>44</v>
      </c>
      <c r="L21" t="s">
        <v>45</v>
      </c>
      <c r="M21" t="s">
        <v>46</v>
      </c>
    </row>
    <row r="22" spans="2:15" ht="15.75" thickBot="1" x14ac:dyDescent="0.3">
      <c r="C22" t="s">
        <v>47</v>
      </c>
      <c r="E22" s="21">
        <v>1</v>
      </c>
      <c r="F22" s="22">
        <v>-1</v>
      </c>
      <c r="G22" s="22">
        <v>0</v>
      </c>
      <c r="H22" s="22" t="s">
        <v>72</v>
      </c>
      <c r="I22" s="22">
        <v>0</v>
      </c>
      <c r="J22" s="22">
        <v>0</v>
      </c>
      <c r="K22" s="22">
        <v>10</v>
      </c>
      <c r="L22" s="22">
        <v>0</v>
      </c>
      <c r="M22" s="23">
        <v>0</v>
      </c>
    </row>
    <row r="23" spans="2:15" ht="15.75" thickBot="1" x14ac:dyDescent="0.3">
      <c r="B23" t="s">
        <v>49</v>
      </c>
      <c r="E23" s="21">
        <v>2</v>
      </c>
      <c r="F23" s="22">
        <v>0</v>
      </c>
      <c r="G23" s="22">
        <v>-1</v>
      </c>
      <c r="H23" s="22">
        <v>0</v>
      </c>
      <c r="I23" s="22">
        <v>0</v>
      </c>
      <c r="J23" s="22">
        <v>0</v>
      </c>
      <c r="K23" s="22">
        <v>5</v>
      </c>
      <c r="L23" s="22">
        <v>0</v>
      </c>
      <c r="M23" s="23">
        <v>0</v>
      </c>
    </row>
    <row r="24" spans="2:15" ht="15.75" thickBot="1" x14ac:dyDescent="0.3">
      <c r="E24" s="21">
        <v>3</v>
      </c>
      <c r="F24" s="22">
        <v>0</v>
      </c>
      <c r="G24" s="22">
        <v>0</v>
      </c>
      <c r="H24" s="22">
        <v>-1</v>
      </c>
      <c r="I24" s="22">
        <v>0</v>
      </c>
      <c r="J24" s="22">
        <v>0</v>
      </c>
      <c r="K24" s="22">
        <v>7</v>
      </c>
      <c r="L24" s="22">
        <v>0</v>
      </c>
      <c r="M24" s="23">
        <v>0</v>
      </c>
    </row>
    <row r="25" spans="2:15" ht="15.75" thickBot="1" x14ac:dyDescent="0.3">
      <c r="E25" s="21">
        <v>4</v>
      </c>
      <c r="F25" s="22">
        <v>0</v>
      </c>
      <c r="G25" s="22">
        <v>0</v>
      </c>
      <c r="H25" s="22">
        <v>0</v>
      </c>
      <c r="I25" s="22">
        <v>-1</v>
      </c>
      <c r="J25" s="22">
        <v>0</v>
      </c>
      <c r="K25" s="22">
        <v>6</v>
      </c>
      <c r="L25" s="22">
        <v>0</v>
      </c>
      <c r="M25" s="23">
        <v>0</v>
      </c>
    </row>
    <row r="26" spans="2:15" ht="15.75" thickBot="1" x14ac:dyDescent="0.3">
      <c r="E26" s="21">
        <v>5</v>
      </c>
      <c r="F26" s="22">
        <v>0</v>
      </c>
      <c r="G26" s="22">
        <v>0</v>
      </c>
      <c r="H26" s="22">
        <v>0</v>
      </c>
      <c r="I26" s="22">
        <v>0</v>
      </c>
      <c r="J26" s="22">
        <v>-1</v>
      </c>
      <c r="K26" s="22">
        <v>2</v>
      </c>
      <c r="L26" s="22">
        <v>0</v>
      </c>
      <c r="M26" s="23">
        <v>0</v>
      </c>
    </row>
    <row r="27" spans="2:15" ht="15.75" thickBot="1" x14ac:dyDescent="0.3">
      <c r="C27" t="s">
        <v>48</v>
      </c>
      <c r="E27" s="21">
        <v>6</v>
      </c>
      <c r="F27" s="22">
        <v>-1</v>
      </c>
      <c r="G27" s="22">
        <v>0</v>
      </c>
      <c r="H27" s="22">
        <v>0</v>
      </c>
      <c r="I27" s="22">
        <v>0</v>
      </c>
      <c r="J27" s="22">
        <v>0</v>
      </c>
      <c r="K27" s="22">
        <v>0</v>
      </c>
      <c r="L27" s="22">
        <v>7</v>
      </c>
      <c r="M27" s="23">
        <v>0</v>
      </c>
    </row>
    <row r="28" spans="2:15" ht="15.75" thickBot="1" x14ac:dyDescent="0.3">
      <c r="E28" s="21">
        <v>7</v>
      </c>
      <c r="F28" s="22">
        <v>0</v>
      </c>
      <c r="G28" s="22">
        <v>-1</v>
      </c>
      <c r="H28" s="22">
        <v>0</v>
      </c>
      <c r="I28" s="22">
        <v>0</v>
      </c>
      <c r="J28" s="22">
        <v>0</v>
      </c>
      <c r="K28" s="22">
        <v>0</v>
      </c>
      <c r="L28" s="22">
        <v>11</v>
      </c>
      <c r="M28" s="23">
        <v>0</v>
      </c>
    </row>
    <row r="29" spans="2:15" ht="15.75" thickBot="1" x14ac:dyDescent="0.3">
      <c r="E29" s="21">
        <v>8</v>
      </c>
      <c r="F29" s="22">
        <v>0</v>
      </c>
      <c r="G29" s="22">
        <v>0</v>
      </c>
      <c r="H29" s="22">
        <v>-1</v>
      </c>
      <c r="I29" s="22">
        <v>0</v>
      </c>
      <c r="J29" s="22">
        <v>0</v>
      </c>
      <c r="K29" s="22">
        <v>0</v>
      </c>
      <c r="L29" s="22">
        <v>4</v>
      </c>
      <c r="M29" s="23">
        <v>0</v>
      </c>
    </row>
    <row r="30" spans="2:15" ht="15.75" thickBot="1" x14ac:dyDescent="0.3">
      <c r="E30" s="21">
        <v>9</v>
      </c>
      <c r="F30" s="22">
        <v>0</v>
      </c>
      <c r="G30" s="22">
        <v>0</v>
      </c>
      <c r="H30" s="22">
        <v>0</v>
      </c>
      <c r="I30" s="22">
        <v>-1</v>
      </c>
      <c r="J30" s="22">
        <v>0</v>
      </c>
      <c r="K30" s="22">
        <v>0</v>
      </c>
      <c r="L30" s="22">
        <v>3</v>
      </c>
      <c r="M30" s="23">
        <v>0</v>
      </c>
    </row>
    <row r="31" spans="2:15" ht="15.75" thickBot="1" x14ac:dyDescent="0.3">
      <c r="E31" s="21">
        <v>10</v>
      </c>
      <c r="F31" s="22">
        <v>0</v>
      </c>
      <c r="G31" s="22">
        <v>0</v>
      </c>
      <c r="H31" s="22">
        <v>0</v>
      </c>
      <c r="I31" s="22">
        <v>0</v>
      </c>
      <c r="J31" s="22">
        <v>-1</v>
      </c>
      <c r="K31" s="22">
        <v>0</v>
      </c>
      <c r="L31" s="22">
        <v>1</v>
      </c>
      <c r="M31" s="23">
        <v>0</v>
      </c>
    </row>
    <row r="33" spans="3:9" x14ac:dyDescent="0.25">
      <c r="D33">
        <v>0</v>
      </c>
      <c r="E33" s="24">
        <v>1</v>
      </c>
      <c r="F33" s="25">
        <v>2</v>
      </c>
      <c r="G33" s="25">
        <v>3</v>
      </c>
      <c r="H33" s="25">
        <v>4</v>
      </c>
      <c r="I33" s="25">
        <v>5</v>
      </c>
    </row>
    <row r="34" spans="3:9" x14ac:dyDescent="0.25">
      <c r="C34">
        <v>0</v>
      </c>
      <c r="D34" s="20">
        <v>6</v>
      </c>
      <c r="E34" s="20">
        <v>0</v>
      </c>
      <c r="F34" s="20">
        <v>8</v>
      </c>
      <c r="G34" s="20">
        <v>0</v>
      </c>
      <c r="H34" s="20">
        <v>10</v>
      </c>
      <c r="I34" s="20">
        <v>0</v>
      </c>
    </row>
    <row r="35" spans="3:9" x14ac:dyDescent="0.25">
      <c r="C35">
        <v>1</v>
      </c>
      <c r="D35" s="20">
        <v>0</v>
      </c>
      <c r="E35" s="20">
        <v>7</v>
      </c>
      <c r="F35" s="20">
        <v>0</v>
      </c>
      <c r="G35" s="20">
        <v>9</v>
      </c>
      <c r="H35" s="20">
        <v>0</v>
      </c>
      <c r="I35" s="20">
        <v>11</v>
      </c>
    </row>
  </sheetData>
  <mergeCells count="6">
    <mergeCell ref="N7:O7"/>
    <mergeCell ref="C4:D4"/>
    <mergeCell ref="A6:A8"/>
    <mergeCell ref="H15:I15"/>
    <mergeCell ref="M2:M13"/>
    <mergeCell ref="G7:L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287D0-96A9-41BE-B6EA-6B2C100E0673}">
  <dimension ref="A1:AN35"/>
  <sheetViews>
    <sheetView tabSelected="1" topLeftCell="V8" workbookViewId="0">
      <selection activeCell="AA22" sqref="AA22"/>
    </sheetView>
  </sheetViews>
  <sheetFormatPr defaultRowHeight="15" x14ac:dyDescent="0.25"/>
  <cols>
    <col min="2" max="2" width="14.42578125" customWidth="1"/>
    <col min="6" max="6" width="10.140625" bestFit="1" customWidth="1"/>
    <col min="13" max="13" width="5.28515625" bestFit="1" customWidth="1"/>
    <col min="18" max="18" width="12.28515625" customWidth="1"/>
    <col min="20" max="20" width="12.28515625" customWidth="1"/>
  </cols>
  <sheetData>
    <row r="1" spans="1:40" x14ac:dyDescent="0.25">
      <c r="A1" t="s">
        <v>25</v>
      </c>
      <c r="E1" t="s">
        <v>22</v>
      </c>
      <c r="G1" t="s">
        <v>16</v>
      </c>
      <c r="H1" t="s">
        <v>65</v>
      </c>
      <c r="O1" t="s">
        <v>66</v>
      </c>
      <c r="V1" t="s">
        <v>53</v>
      </c>
    </row>
    <row r="2" spans="1:40" x14ac:dyDescent="0.25">
      <c r="A2" t="s">
        <v>26</v>
      </c>
      <c r="E2" t="s">
        <v>23</v>
      </c>
      <c r="G2" t="s">
        <v>18</v>
      </c>
      <c r="H2" t="s">
        <v>18</v>
      </c>
      <c r="I2" t="s">
        <v>20</v>
      </c>
      <c r="J2" t="s">
        <v>20</v>
      </c>
      <c r="K2" t="s">
        <v>21</v>
      </c>
      <c r="L2" t="s">
        <v>21</v>
      </c>
      <c r="M2" s="29"/>
      <c r="N2" t="s">
        <v>31</v>
      </c>
      <c r="P2" t="s">
        <v>69</v>
      </c>
      <c r="V2" t="s">
        <v>52</v>
      </c>
      <c r="W2" t="s">
        <v>55</v>
      </c>
    </row>
    <row r="3" spans="1:40" x14ac:dyDescent="0.25">
      <c r="A3" t="s">
        <v>27</v>
      </c>
      <c r="E3" t="s">
        <v>24</v>
      </c>
      <c r="G3" t="s">
        <v>17</v>
      </c>
      <c r="H3" t="s">
        <v>19</v>
      </c>
      <c r="I3" t="s">
        <v>17</v>
      </c>
      <c r="J3" t="s">
        <v>19</v>
      </c>
      <c r="K3" t="s">
        <v>17</v>
      </c>
      <c r="L3" t="s">
        <v>19</v>
      </c>
      <c r="M3" s="29"/>
      <c r="N3" t="s">
        <v>59</v>
      </c>
      <c r="P3" s="18"/>
      <c r="Q3" s="18"/>
      <c r="R3" s="18"/>
      <c r="W3">
        <v>1</v>
      </c>
      <c r="X3">
        <v>2</v>
      </c>
      <c r="Y3">
        <v>3</v>
      </c>
      <c r="Z3">
        <v>4</v>
      </c>
    </row>
    <row r="4" spans="1:40" x14ac:dyDescent="0.25">
      <c r="A4" t="s">
        <v>39</v>
      </c>
      <c r="C4" s="29" t="s">
        <v>59</v>
      </c>
      <c r="D4" s="29"/>
      <c r="F4" t="s">
        <v>30</v>
      </c>
      <c r="G4" s="26">
        <v>1</v>
      </c>
      <c r="H4" s="26">
        <v>1</v>
      </c>
      <c r="I4" s="26">
        <v>0</v>
      </c>
      <c r="J4" s="26">
        <v>0</v>
      </c>
      <c r="K4" s="26">
        <v>0</v>
      </c>
      <c r="L4" s="26">
        <v>0</v>
      </c>
      <c r="M4" s="29"/>
      <c r="N4" s="26">
        <v>0</v>
      </c>
      <c r="O4" s="26">
        <v>0</v>
      </c>
      <c r="P4" s="18"/>
      <c r="Q4" s="18">
        <v>1</v>
      </c>
      <c r="R4" s="18" t="s">
        <v>50</v>
      </c>
      <c r="V4">
        <v>1</v>
      </c>
    </row>
    <row r="5" spans="1:40" x14ac:dyDescent="0.25">
      <c r="B5" t="s">
        <v>40</v>
      </c>
      <c r="C5">
        <v>1</v>
      </c>
      <c r="D5">
        <v>2</v>
      </c>
      <c r="E5">
        <v>3</v>
      </c>
      <c r="G5" s="26">
        <v>0</v>
      </c>
      <c r="H5" s="26">
        <v>0</v>
      </c>
      <c r="I5" s="26">
        <v>1</v>
      </c>
      <c r="J5" s="26">
        <v>1</v>
      </c>
      <c r="K5" s="26">
        <v>0</v>
      </c>
      <c r="L5" s="26">
        <v>0</v>
      </c>
      <c r="M5" s="29"/>
      <c r="N5" s="26">
        <v>0</v>
      </c>
      <c r="O5" s="26">
        <v>0</v>
      </c>
      <c r="P5" s="18"/>
      <c r="Q5" s="18">
        <v>1</v>
      </c>
      <c r="R5" s="18"/>
      <c r="V5">
        <v>2</v>
      </c>
    </row>
    <row r="6" spans="1:40" x14ac:dyDescent="0.25">
      <c r="A6" s="30" t="s">
        <v>28</v>
      </c>
      <c r="B6">
        <v>1</v>
      </c>
      <c r="C6" s="27">
        <v>6</v>
      </c>
      <c r="D6" s="27">
        <v>7</v>
      </c>
      <c r="E6">
        <v>2</v>
      </c>
      <c r="G6" s="26">
        <v>0</v>
      </c>
      <c r="H6" s="26">
        <v>0</v>
      </c>
      <c r="I6" s="26">
        <v>0</v>
      </c>
      <c r="J6" s="26">
        <v>0</v>
      </c>
      <c r="K6" s="26">
        <v>1</v>
      </c>
      <c r="L6" s="26">
        <v>1</v>
      </c>
      <c r="M6" s="29"/>
      <c r="N6" s="26">
        <v>0</v>
      </c>
      <c r="O6" s="26">
        <v>0</v>
      </c>
      <c r="P6" s="18"/>
      <c r="Q6" s="18">
        <v>1</v>
      </c>
      <c r="R6" s="18"/>
      <c r="S6" t="s">
        <v>36</v>
      </c>
      <c r="U6" t="s">
        <v>54</v>
      </c>
      <c r="V6">
        <v>3</v>
      </c>
    </row>
    <row r="7" spans="1:40" x14ac:dyDescent="0.25">
      <c r="A7" s="30"/>
      <c r="B7">
        <v>2</v>
      </c>
      <c r="C7" s="27">
        <v>8</v>
      </c>
      <c r="D7" s="27">
        <v>9</v>
      </c>
      <c r="E7">
        <v>5</v>
      </c>
      <c r="G7" s="29"/>
      <c r="H7" s="29"/>
      <c r="I7" s="29"/>
      <c r="J7" s="29"/>
      <c r="K7" s="29"/>
      <c r="L7" s="29"/>
      <c r="M7" s="29"/>
      <c r="N7" s="29"/>
      <c r="O7" s="29"/>
      <c r="P7" s="19" t="s">
        <v>32</v>
      </c>
      <c r="Q7" s="19"/>
      <c r="R7" s="18"/>
      <c r="V7">
        <v>4</v>
      </c>
    </row>
    <row r="8" spans="1:40" x14ac:dyDescent="0.25">
      <c r="A8" s="30"/>
      <c r="B8">
        <v>3</v>
      </c>
      <c r="C8" s="27">
        <v>10</v>
      </c>
      <c r="D8" s="27">
        <v>11</v>
      </c>
      <c r="E8">
        <v>6</v>
      </c>
      <c r="F8" t="s">
        <v>29</v>
      </c>
      <c r="G8" s="26">
        <v>6</v>
      </c>
      <c r="H8" s="26">
        <v>0</v>
      </c>
      <c r="I8" s="26">
        <v>8</v>
      </c>
      <c r="J8" s="26">
        <v>0</v>
      </c>
      <c r="K8" s="26">
        <v>10</v>
      </c>
      <c r="L8" s="26">
        <v>0</v>
      </c>
      <c r="M8" s="29"/>
      <c r="N8" s="26">
        <v>1</v>
      </c>
      <c r="O8" s="26">
        <v>0</v>
      </c>
      <c r="P8" s="18"/>
      <c r="Q8" s="18" t="s">
        <v>36</v>
      </c>
      <c r="R8" s="18"/>
      <c r="S8" t="s">
        <v>37</v>
      </c>
      <c r="V8">
        <v>5</v>
      </c>
    </row>
    <row r="9" spans="1:40" x14ac:dyDescent="0.25">
      <c r="F9" t="s">
        <v>41</v>
      </c>
      <c r="G9" s="26">
        <v>0</v>
      </c>
      <c r="H9" s="26">
        <v>7</v>
      </c>
      <c r="I9" s="26">
        <v>0</v>
      </c>
      <c r="J9" s="26">
        <v>9</v>
      </c>
      <c r="K9" s="26">
        <v>0</v>
      </c>
      <c r="L9" s="26">
        <v>11</v>
      </c>
      <c r="M9" s="29"/>
      <c r="N9" s="26">
        <v>0</v>
      </c>
      <c r="O9" s="26">
        <v>1</v>
      </c>
      <c r="P9" s="18" t="s">
        <v>70</v>
      </c>
      <c r="Q9" s="18" t="s">
        <v>37</v>
      </c>
      <c r="R9" s="18" t="s">
        <v>67</v>
      </c>
    </row>
    <row r="10" spans="1:40" x14ac:dyDescent="0.25">
      <c r="F10" t="s">
        <v>68</v>
      </c>
      <c r="G10" s="26">
        <v>-1</v>
      </c>
      <c r="H10" s="26">
        <v>0</v>
      </c>
      <c r="I10" s="26">
        <v>0</v>
      </c>
      <c r="J10" s="26">
        <v>0</v>
      </c>
      <c r="K10" s="26">
        <v>0</v>
      </c>
      <c r="L10" s="26">
        <v>0</v>
      </c>
      <c r="M10" s="29"/>
      <c r="N10" s="26">
        <v>0</v>
      </c>
      <c r="O10" s="26" t="s">
        <v>73</v>
      </c>
      <c r="P10" s="18"/>
      <c r="Q10" s="18">
        <v>0</v>
      </c>
      <c r="R10" s="18"/>
      <c r="T10" t="s">
        <v>56</v>
      </c>
    </row>
    <row r="11" spans="1:40" x14ac:dyDescent="0.25">
      <c r="E11" s="18" t="s">
        <v>58</v>
      </c>
      <c r="G11" s="26">
        <v>0</v>
      </c>
      <c r="H11" s="26">
        <v>-1</v>
      </c>
      <c r="I11" s="26">
        <v>0</v>
      </c>
      <c r="J11" s="26">
        <v>0</v>
      </c>
      <c r="K11" s="26">
        <v>0</v>
      </c>
      <c r="L11" s="26">
        <v>0</v>
      </c>
      <c r="M11" s="29"/>
      <c r="N11" s="26">
        <v>0</v>
      </c>
      <c r="O11" s="26">
        <v>0</v>
      </c>
      <c r="P11" s="26"/>
      <c r="Q11" s="26">
        <v>0</v>
      </c>
      <c r="T11" t="s">
        <v>57</v>
      </c>
    </row>
    <row r="12" spans="1:40" x14ac:dyDescent="0.25">
      <c r="E12" t="s">
        <v>62</v>
      </c>
      <c r="G12" s="26"/>
      <c r="H12" s="26"/>
      <c r="I12" s="26">
        <v>-1</v>
      </c>
      <c r="J12" s="26"/>
      <c r="K12" s="26"/>
      <c r="L12" s="26"/>
      <c r="M12" s="29"/>
      <c r="N12" s="26">
        <v>0</v>
      </c>
      <c r="O12" s="26">
        <v>0</v>
      </c>
      <c r="P12" s="26"/>
      <c r="Q12">
        <v>0</v>
      </c>
      <c r="W12" t="s">
        <v>74</v>
      </c>
    </row>
    <row r="13" spans="1:40" x14ac:dyDescent="0.25">
      <c r="E13" t="s">
        <v>63</v>
      </c>
      <c r="J13" s="26" t="s">
        <v>64</v>
      </c>
      <c r="M13" s="29"/>
      <c r="Q13" s="18">
        <v>0</v>
      </c>
      <c r="W13" t="s">
        <v>54</v>
      </c>
      <c r="AM13" t="s">
        <v>75</v>
      </c>
    </row>
    <row r="14" spans="1:40" x14ac:dyDescent="0.25">
      <c r="G14" t="s">
        <v>33</v>
      </c>
      <c r="K14" s="26">
        <v>-1</v>
      </c>
      <c r="N14" t="s">
        <v>60</v>
      </c>
      <c r="Q14" s="18">
        <v>0</v>
      </c>
      <c r="W14">
        <v>1</v>
      </c>
      <c r="X14">
        <v>1</v>
      </c>
      <c r="Y14">
        <v>1</v>
      </c>
      <c r="Z14">
        <v>1</v>
      </c>
      <c r="AA14">
        <v>0</v>
      </c>
      <c r="AB14">
        <v>0</v>
      </c>
      <c r="AC14">
        <v>0</v>
      </c>
      <c r="AD14">
        <v>0</v>
      </c>
      <c r="AE14">
        <v>0</v>
      </c>
      <c r="AF14">
        <v>0</v>
      </c>
      <c r="AG14">
        <v>0</v>
      </c>
      <c r="AH14">
        <v>0</v>
      </c>
      <c r="AI14">
        <v>0</v>
      </c>
      <c r="AJ14">
        <v>0</v>
      </c>
      <c r="AK14">
        <v>0</v>
      </c>
      <c r="AL14">
        <v>0</v>
      </c>
      <c r="AM14">
        <v>0</v>
      </c>
      <c r="AN14">
        <v>0</v>
      </c>
    </row>
    <row r="15" spans="1:40" x14ac:dyDescent="0.25">
      <c r="B15" t="s">
        <v>38</v>
      </c>
      <c r="H15" s="31" t="s">
        <v>35</v>
      </c>
      <c r="I15" s="31"/>
      <c r="L15">
        <v>-1</v>
      </c>
      <c r="N15" t="s">
        <v>61</v>
      </c>
      <c r="Q15" s="18">
        <v>0</v>
      </c>
      <c r="W15">
        <v>2</v>
      </c>
      <c r="X15">
        <v>0</v>
      </c>
      <c r="Y15">
        <v>0</v>
      </c>
      <c r="Z15">
        <v>0</v>
      </c>
      <c r="AA15">
        <v>1</v>
      </c>
      <c r="AB15">
        <v>1</v>
      </c>
      <c r="AC15">
        <v>1</v>
      </c>
      <c r="AD15">
        <v>0</v>
      </c>
      <c r="AE15">
        <v>0</v>
      </c>
      <c r="AF15">
        <v>0</v>
      </c>
      <c r="AG15">
        <v>0</v>
      </c>
      <c r="AH15">
        <v>0</v>
      </c>
      <c r="AI15">
        <v>0</v>
      </c>
      <c r="AJ15">
        <v>0</v>
      </c>
      <c r="AK15">
        <v>0</v>
      </c>
      <c r="AL15">
        <v>0</v>
      </c>
      <c r="AM15">
        <v>0</v>
      </c>
      <c r="AN15">
        <v>0</v>
      </c>
    </row>
    <row r="16" spans="1:40" x14ac:dyDescent="0.25">
      <c r="A16" t="s">
        <v>34</v>
      </c>
      <c r="B16">
        <v>1</v>
      </c>
      <c r="C16">
        <v>1</v>
      </c>
      <c r="D16">
        <v>1</v>
      </c>
      <c r="E16">
        <v>1</v>
      </c>
      <c r="F16">
        <v>1</v>
      </c>
      <c r="G16">
        <v>1</v>
      </c>
      <c r="H16">
        <v>2</v>
      </c>
      <c r="I16">
        <v>2</v>
      </c>
      <c r="K16" t="s">
        <v>71</v>
      </c>
      <c r="N16">
        <v>-1</v>
      </c>
      <c r="W16">
        <v>3</v>
      </c>
      <c r="X16">
        <v>0</v>
      </c>
      <c r="Y16">
        <v>0</v>
      </c>
      <c r="Z16">
        <v>0</v>
      </c>
      <c r="AA16">
        <v>0</v>
      </c>
      <c r="AB16">
        <v>0</v>
      </c>
      <c r="AC16">
        <v>0</v>
      </c>
      <c r="AD16">
        <v>1</v>
      </c>
      <c r="AE16">
        <v>1</v>
      </c>
      <c r="AF16">
        <v>1</v>
      </c>
      <c r="AG16">
        <v>0</v>
      </c>
      <c r="AH16">
        <v>0</v>
      </c>
      <c r="AI16">
        <v>0</v>
      </c>
      <c r="AJ16">
        <v>0</v>
      </c>
      <c r="AK16">
        <v>0</v>
      </c>
      <c r="AL16">
        <v>0</v>
      </c>
      <c r="AM16">
        <v>0</v>
      </c>
      <c r="AN16">
        <v>0</v>
      </c>
    </row>
    <row r="17" spans="2:40" x14ac:dyDescent="0.25">
      <c r="O17">
        <v>-1</v>
      </c>
      <c r="W17">
        <v>4</v>
      </c>
      <c r="X17">
        <v>0</v>
      </c>
      <c r="Y17">
        <v>0</v>
      </c>
      <c r="Z17">
        <v>0</v>
      </c>
      <c r="AA17">
        <v>0</v>
      </c>
      <c r="AB17">
        <v>0</v>
      </c>
      <c r="AC17">
        <v>0</v>
      </c>
      <c r="AD17">
        <v>0</v>
      </c>
      <c r="AE17">
        <v>0</v>
      </c>
      <c r="AF17">
        <v>0</v>
      </c>
      <c r="AG17">
        <v>1</v>
      </c>
      <c r="AH17">
        <v>1</v>
      </c>
      <c r="AI17">
        <v>1</v>
      </c>
      <c r="AJ17">
        <v>0</v>
      </c>
      <c r="AK17">
        <v>0</v>
      </c>
      <c r="AL17">
        <v>0</v>
      </c>
      <c r="AM17">
        <v>0</v>
      </c>
      <c r="AN17">
        <v>0</v>
      </c>
    </row>
    <row r="18" spans="2:40" x14ac:dyDescent="0.25">
      <c r="W18">
        <v>5</v>
      </c>
      <c r="X18">
        <v>0</v>
      </c>
      <c r="Y18">
        <v>0</v>
      </c>
      <c r="Z18">
        <v>0</v>
      </c>
      <c r="AA18">
        <v>0</v>
      </c>
      <c r="AB18">
        <v>0</v>
      </c>
      <c r="AC18">
        <v>0</v>
      </c>
      <c r="AD18">
        <v>0</v>
      </c>
      <c r="AE18">
        <v>0</v>
      </c>
      <c r="AF18">
        <v>0</v>
      </c>
      <c r="AG18">
        <v>0</v>
      </c>
      <c r="AH18">
        <v>0</v>
      </c>
      <c r="AI18">
        <v>0</v>
      </c>
      <c r="AJ18">
        <v>1</v>
      </c>
      <c r="AK18">
        <v>1</v>
      </c>
      <c r="AL18">
        <v>1</v>
      </c>
      <c r="AM18">
        <v>0</v>
      </c>
      <c r="AN18">
        <v>0</v>
      </c>
    </row>
    <row r="19" spans="2:40" x14ac:dyDescent="0.25">
      <c r="C19" t="s">
        <v>42</v>
      </c>
      <c r="V19" t="s">
        <v>59</v>
      </c>
      <c r="W19">
        <v>1</v>
      </c>
      <c r="X19">
        <v>6</v>
      </c>
      <c r="Y19">
        <v>11</v>
      </c>
      <c r="Z19">
        <v>3</v>
      </c>
      <c r="AA19">
        <v>8</v>
      </c>
      <c r="AB19">
        <v>11</v>
      </c>
      <c r="AC19">
        <v>4</v>
      </c>
      <c r="AD19">
        <v>10</v>
      </c>
      <c r="AE19">
        <v>20</v>
      </c>
      <c r="AF19">
        <v>5</v>
      </c>
      <c r="AG19">
        <v>8</v>
      </c>
      <c r="AH19">
        <v>14</v>
      </c>
      <c r="AI19">
        <v>4</v>
      </c>
      <c r="AJ19">
        <v>16</v>
      </c>
      <c r="AK19">
        <v>10</v>
      </c>
      <c r="AL19">
        <v>8</v>
      </c>
    </row>
    <row r="20" spans="2:40" x14ac:dyDescent="0.25">
      <c r="C20" t="s">
        <v>51</v>
      </c>
      <c r="W20">
        <v>2</v>
      </c>
      <c r="X20">
        <v>0</v>
      </c>
      <c r="Y20">
        <v>0</v>
      </c>
      <c r="Z20">
        <v>6</v>
      </c>
      <c r="AA20">
        <v>0</v>
      </c>
      <c r="AB20">
        <v>0</v>
      </c>
      <c r="AC20">
        <v>5</v>
      </c>
      <c r="AD20">
        <v>0</v>
      </c>
      <c r="AE20">
        <v>0</v>
      </c>
      <c r="AF20">
        <v>10</v>
      </c>
      <c r="AG20">
        <v>0</v>
      </c>
      <c r="AH20">
        <v>0</v>
      </c>
      <c r="AI20">
        <v>7</v>
      </c>
      <c r="AJ20">
        <v>0</v>
      </c>
      <c r="AK20">
        <v>0</v>
      </c>
      <c r="AL20">
        <v>5</v>
      </c>
    </row>
    <row r="21" spans="2:40" x14ac:dyDescent="0.25">
      <c r="F21" t="s">
        <v>43</v>
      </c>
      <c r="G21">
        <v>2</v>
      </c>
      <c r="H21">
        <v>3</v>
      </c>
      <c r="I21">
        <v>4</v>
      </c>
      <c r="J21">
        <v>5</v>
      </c>
      <c r="K21" t="s">
        <v>44</v>
      </c>
      <c r="L21" t="s">
        <v>45</v>
      </c>
      <c r="M21" t="s">
        <v>46</v>
      </c>
    </row>
    <row r="22" spans="2:40" ht="15.75" thickBot="1" x14ac:dyDescent="0.3">
      <c r="C22" t="s">
        <v>47</v>
      </c>
      <c r="E22" s="21">
        <v>1</v>
      </c>
      <c r="F22" s="22">
        <v>-1</v>
      </c>
      <c r="G22" s="22">
        <v>0</v>
      </c>
      <c r="H22" s="22" t="s">
        <v>72</v>
      </c>
      <c r="I22" s="22">
        <v>0</v>
      </c>
      <c r="J22" s="22">
        <v>0</v>
      </c>
      <c r="K22" s="22">
        <v>10</v>
      </c>
      <c r="L22" s="22">
        <v>0</v>
      </c>
      <c r="M22" s="23">
        <v>0</v>
      </c>
    </row>
    <row r="23" spans="2:40" ht="15.75" thickBot="1" x14ac:dyDescent="0.3">
      <c r="B23" t="s">
        <v>49</v>
      </c>
      <c r="E23" s="21">
        <v>2</v>
      </c>
      <c r="F23" s="22">
        <v>0</v>
      </c>
      <c r="G23" s="22">
        <v>-1</v>
      </c>
      <c r="H23" s="22">
        <v>0</v>
      </c>
      <c r="I23" s="22">
        <v>0</v>
      </c>
      <c r="J23" s="22">
        <v>0</v>
      </c>
      <c r="K23" s="22">
        <v>5</v>
      </c>
      <c r="L23" s="22">
        <v>0</v>
      </c>
      <c r="M23" s="23">
        <v>0</v>
      </c>
    </row>
    <row r="24" spans="2:40" ht="15.75" thickBot="1" x14ac:dyDescent="0.3">
      <c r="E24" s="21">
        <v>3</v>
      </c>
      <c r="F24" s="22">
        <v>0</v>
      </c>
      <c r="G24" s="22">
        <v>0</v>
      </c>
      <c r="H24" s="22">
        <v>-1</v>
      </c>
      <c r="I24" s="22">
        <v>0</v>
      </c>
      <c r="J24" s="22">
        <v>0</v>
      </c>
      <c r="K24" s="22">
        <v>7</v>
      </c>
      <c r="L24" s="22">
        <v>0</v>
      </c>
      <c r="M24" s="23">
        <v>0</v>
      </c>
    </row>
    <row r="25" spans="2:40" ht="15.75" thickBot="1" x14ac:dyDescent="0.3">
      <c r="E25" s="21">
        <v>4</v>
      </c>
      <c r="F25" s="22">
        <v>0</v>
      </c>
      <c r="G25" s="22">
        <v>0</v>
      </c>
      <c r="H25" s="22">
        <v>0</v>
      </c>
      <c r="I25" s="22">
        <v>-1</v>
      </c>
      <c r="J25" s="22">
        <v>0</v>
      </c>
      <c r="K25" s="22">
        <v>6</v>
      </c>
      <c r="L25" s="22">
        <v>0</v>
      </c>
      <c r="M25" s="23">
        <v>0</v>
      </c>
    </row>
    <row r="26" spans="2:40" ht="15.75" thickBot="1" x14ac:dyDescent="0.3">
      <c r="E26" s="21">
        <v>5</v>
      </c>
      <c r="F26" s="22">
        <v>0</v>
      </c>
      <c r="G26" s="22">
        <v>0</v>
      </c>
      <c r="H26" s="22">
        <v>0</v>
      </c>
      <c r="I26" s="22">
        <v>0</v>
      </c>
      <c r="J26" s="22">
        <v>-1</v>
      </c>
      <c r="K26" s="22">
        <v>2</v>
      </c>
      <c r="L26" s="22">
        <v>0</v>
      </c>
      <c r="M26" s="23">
        <v>0</v>
      </c>
    </row>
    <row r="27" spans="2:40" ht="15.75" thickBot="1" x14ac:dyDescent="0.3">
      <c r="C27" t="s">
        <v>48</v>
      </c>
      <c r="E27" s="21">
        <v>6</v>
      </c>
      <c r="F27" s="22">
        <v>-1</v>
      </c>
      <c r="G27" s="22">
        <v>0</v>
      </c>
      <c r="H27" s="22">
        <v>0</v>
      </c>
      <c r="I27" s="22">
        <v>0</v>
      </c>
      <c r="J27" s="22">
        <v>0</v>
      </c>
      <c r="K27" s="22">
        <v>0</v>
      </c>
      <c r="L27" s="22">
        <v>7</v>
      </c>
      <c r="M27" s="23">
        <v>0</v>
      </c>
    </row>
    <row r="28" spans="2:40" ht="15.75" thickBot="1" x14ac:dyDescent="0.3">
      <c r="E28" s="21">
        <v>7</v>
      </c>
      <c r="F28" s="22">
        <v>0</v>
      </c>
      <c r="G28" s="22">
        <v>-1</v>
      </c>
      <c r="H28" s="22">
        <v>0</v>
      </c>
      <c r="I28" s="22">
        <v>0</v>
      </c>
      <c r="J28" s="22">
        <v>0</v>
      </c>
      <c r="K28" s="22">
        <v>0</v>
      </c>
      <c r="L28" s="22">
        <v>11</v>
      </c>
      <c r="M28" s="23">
        <v>0</v>
      </c>
    </row>
    <row r="29" spans="2:40" ht="15.75" thickBot="1" x14ac:dyDescent="0.3">
      <c r="E29" s="21">
        <v>8</v>
      </c>
      <c r="F29" s="22">
        <v>0</v>
      </c>
      <c r="G29" s="22">
        <v>0</v>
      </c>
      <c r="H29" s="22">
        <v>-1</v>
      </c>
      <c r="I29" s="22">
        <v>0</v>
      </c>
      <c r="J29" s="22">
        <v>0</v>
      </c>
      <c r="K29" s="22">
        <v>0</v>
      </c>
      <c r="L29" s="22">
        <v>4</v>
      </c>
      <c r="M29" s="23">
        <v>0</v>
      </c>
    </row>
    <row r="30" spans="2:40" ht="15.75" thickBot="1" x14ac:dyDescent="0.3">
      <c r="E30" s="21">
        <v>9</v>
      </c>
      <c r="F30" s="22">
        <v>0</v>
      </c>
      <c r="G30" s="22">
        <v>0</v>
      </c>
      <c r="H30" s="22">
        <v>0</v>
      </c>
      <c r="I30" s="22">
        <v>-1</v>
      </c>
      <c r="J30" s="22">
        <v>0</v>
      </c>
      <c r="K30" s="22">
        <v>0</v>
      </c>
      <c r="L30" s="22">
        <v>3</v>
      </c>
      <c r="M30" s="23">
        <v>0</v>
      </c>
    </row>
    <row r="31" spans="2:40" ht="15.75" thickBot="1" x14ac:dyDescent="0.3">
      <c r="E31" s="21">
        <v>10</v>
      </c>
      <c r="F31" s="22">
        <v>0</v>
      </c>
      <c r="G31" s="22">
        <v>0</v>
      </c>
      <c r="H31" s="22">
        <v>0</v>
      </c>
      <c r="I31" s="22">
        <v>0</v>
      </c>
      <c r="J31" s="22">
        <v>-1</v>
      </c>
      <c r="K31" s="22">
        <v>0</v>
      </c>
      <c r="L31" s="22">
        <v>1</v>
      </c>
      <c r="M31" s="23">
        <v>0</v>
      </c>
    </row>
    <row r="33" spans="3:9" x14ac:dyDescent="0.25">
      <c r="D33">
        <v>0</v>
      </c>
      <c r="E33" s="24">
        <v>1</v>
      </c>
      <c r="F33" s="25">
        <v>2</v>
      </c>
      <c r="G33" s="25">
        <v>3</v>
      </c>
      <c r="H33" s="25">
        <v>4</v>
      </c>
      <c r="I33" s="25">
        <v>5</v>
      </c>
    </row>
    <row r="34" spans="3:9" x14ac:dyDescent="0.25">
      <c r="C34">
        <v>0</v>
      </c>
      <c r="D34" s="26">
        <v>6</v>
      </c>
      <c r="E34" s="26">
        <v>0</v>
      </c>
      <c r="F34" s="26">
        <v>8</v>
      </c>
      <c r="G34" s="26">
        <v>0</v>
      </c>
      <c r="H34" s="26">
        <v>10</v>
      </c>
      <c r="I34" s="26">
        <v>0</v>
      </c>
    </row>
    <row r="35" spans="3:9" x14ac:dyDescent="0.25">
      <c r="C35">
        <v>1</v>
      </c>
      <c r="D35" s="26">
        <v>0</v>
      </c>
      <c r="E35" s="26">
        <v>7</v>
      </c>
      <c r="F35" s="26">
        <v>0</v>
      </c>
      <c r="G35" s="26">
        <v>9</v>
      </c>
      <c r="H35" s="26">
        <v>0</v>
      </c>
      <c r="I35" s="26">
        <v>11</v>
      </c>
    </row>
  </sheetData>
  <mergeCells count="6">
    <mergeCell ref="M2:M13"/>
    <mergeCell ref="C4:D4"/>
    <mergeCell ref="A6:A8"/>
    <mergeCell ref="G7:L7"/>
    <mergeCell ref="N7:O7"/>
    <mergeCell ref="H15:I15"/>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Mining Company</vt:lpstr>
      <vt:lpstr>Solution</vt:lpstr>
      <vt:lpstr>Duality</vt:lpstr>
      <vt:lpstr>Sheet1</vt:lpstr>
      <vt:lpstr>Sheet1 (2)</vt:lpstr>
    </vt:vector>
  </TitlesOfParts>
  <Company>Xerox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Rampertshammer, Stefan</dc:creator>
  <cp:lastModifiedBy>Gangwani, Aman</cp:lastModifiedBy>
  <dcterms:created xsi:type="dcterms:W3CDTF">2018-07-09T15:28:16Z</dcterms:created>
  <dcterms:modified xsi:type="dcterms:W3CDTF">2018-08-06T14:23:18Z</dcterms:modified>
</cp:coreProperties>
</file>